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Lucas Braun\Documents\Licenciamento Microsoft\"/>
    </mc:Choice>
  </mc:AlternateContent>
  <xr:revisionPtr revIDLastSave="0" documentId="13_ncr:1_{8D23C6DE-AC9C-4F54-BEFD-AA22E33D51C2}" xr6:coauthVersionLast="47" xr6:coauthVersionMax="47" xr10:uidLastSave="{00000000-0000-0000-0000-000000000000}"/>
  <bookViews>
    <workbookView xWindow="-108" yWindow="-108" windowWidth="23256" windowHeight="12456" xr2:uid="{026E40E1-97C9-4270-991D-E9C082A430FB}"/>
  </bookViews>
  <sheets>
    <sheet name="Planilha1" sheetId="1" r:id="rId1"/>
  </sheets>
  <definedNames>
    <definedName name="_xlnm._FilterDatabase" localSheetId="0" hidden="1">Planilha1!$A$1:$S$192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82" i="1" l="1"/>
  <c r="P14" i="1"/>
  <c r="P165" i="1"/>
  <c r="P151" i="1"/>
  <c r="P142" i="1"/>
  <c r="P125" i="1"/>
  <c r="P103" i="1"/>
  <c r="P53" i="1"/>
  <c r="P42" i="1"/>
  <c r="E14" i="1"/>
  <c r="N14" i="1" s="1"/>
  <c r="R14" i="1" s="1"/>
  <c r="E182" i="1"/>
  <c r="E165" i="1"/>
  <c r="E151" i="1"/>
  <c r="N151" i="1" s="1"/>
  <c r="R151" i="1" s="1"/>
  <c r="E142" i="1"/>
  <c r="N142" i="1" s="1"/>
  <c r="R142" i="1" s="1"/>
  <c r="E125" i="1"/>
  <c r="N125" i="1" s="1"/>
  <c r="R125" i="1" s="1"/>
  <c r="E103" i="1"/>
  <c r="E53" i="1"/>
  <c r="N53" i="1" s="1"/>
  <c r="R53" i="1" s="1"/>
  <c r="E42" i="1"/>
  <c r="N42" i="1" s="1"/>
  <c r="R42" i="1" s="1"/>
  <c r="N182" i="1"/>
  <c r="R182" i="1" s="1"/>
  <c r="N177" i="1"/>
  <c r="N166" i="1"/>
  <c r="N165" i="1"/>
  <c r="R165" i="1" s="1"/>
  <c r="N103" i="1"/>
  <c r="E18" i="1"/>
  <c r="N18" i="1" s="1"/>
  <c r="E188" i="1"/>
  <c r="N188" i="1" s="1"/>
  <c r="E180" i="1"/>
  <c r="N180" i="1" s="1"/>
  <c r="E175" i="1"/>
  <c r="N175" i="1" s="1"/>
  <c r="E168" i="1"/>
  <c r="N168" i="1" s="1"/>
  <c r="R168" i="1" s="1"/>
  <c r="E164" i="1"/>
  <c r="N164" i="1" s="1"/>
  <c r="R164" i="1" s="1"/>
  <c r="E156" i="1"/>
  <c r="N156" i="1" s="1"/>
  <c r="R156" i="1" s="1"/>
  <c r="E155" i="1"/>
  <c r="N155" i="1" s="1"/>
  <c r="R155" i="1" s="1"/>
  <c r="E150" i="1"/>
  <c r="N150" i="1" s="1"/>
  <c r="R150" i="1" s="1"/>
  <c r="E147" i="1"/>
  <c r="N147" i="1" s="1"/>
  <c r="R147" i="1" s="1"/>
  <c r="E146" i="1"/>
  <c r="N146" i="1" s="1"/>
  <c r="E144" i="1"/>
  <c r="N144" i="1" s="1"/>
  <c r="E143" i="1"/>
  <c r="N143" i="1" s="1"/>
  <c r="E141" i="1"/>
  <c r="N141" i="1" s="1"/>
  <c r="E139" i="1"/>
  <c r="N139" i="1" s="1"/>
  <c r="E138" i="1"/>
  <c r="N138" i="1" s="1"/>
  <c r="R138" i="1" s="1"/>
  <c r="E137" i="1"/>
  <c r="N137" i="1" s="1"/>
  <c r="R137" i="1" s="1"/>
  <c r="E131" i="1"/>
  <c r="N131" i="1" s="1"/>
  <c r="R131" i="1" s="1"/>
  <c r="E116" i="1"/>
  <c r="N116" i="1" s="1"/>
  <c r="R116" i="1" s="1"/>
  <c r="E114" i="1"/>
  <c r="N114" i="1" s="1"/>
  <c r="R114" i="1" s="1"/>
  <c r="E112" i="1"/>
  <c r="N112" i="1" s="1"/>
  <c r="R112" i="1" s="1"/>
  <c r="E110" i="1"/>
  <c r="N110" i="1" s="1"/>
  <c r="E108" i="1"/>
  <c r="N108" i="1" s="1"/>
  <c r="E101" i="1"/>
  <c r="E95" i="1"/>
  <c r="N95" i="1" s="1"/>
  <c r="E90" i="1"/>
  <c r="N90" i="1" s="1"/>
  <c r="E89" i="1"/>
  <c r="N89" i="1" s="1"/>
  <c r="E84" i="1"/>
  <c r="N84" i="1" s="1"/>
  <c r="R84" i="1" s="1"/>
  <c r="E81" i="1"/>
  <c r="N81" i="1" s="1"/>
  <c r="R81" i="1" s="1"/>
  <c r="E80" i="1"/>
  <c r="N80" i="1" s="1"/>
  <c r="R80" i="1" s="1"/>
  <c r="E70" i="1"/>
  <c r="N70" i="1" s="1"/>
  <c r="R70" i="1" s="1"/>
  <c r="E66" i="1"/>
  <c r="N66" i="1" s="1"/>
  <c r="R66" i="1" s="1"/>
  <c r="E63" i="1"/>
  <c r="N63" i="1" s="1"/>
  <c r="R63" i="1" s="1"/>
  <c r="E61" i="1"/>
  <c r="N61" i="1" s="1"/>
  <c r="E59" i="1"/>
  <c r="N59" i="1" s="1"/>
  <c r="E54" i="1"/>
  <c r="N54" i="1" s="1"/>
  <c r="E52" i="1"/>
  <c r="N52" i="1" s="1"/>
  <c r="E44" i="1"/>
  <c r="N44" i="1" s="1"/>
  <c r="R44" i="1" s="1"/>
  <c r="E31" i="1"/>
  <c r="N31" i="1" s="1"/>
  <c r="E30" i="1"/>
  <c r="N30" i="1" s="1"/>
  <c r="R30" i="1" s="1"/>
  <c r="E24" i="1"/>
  <c r="N24" i="1" s="1"/>
  <c r="R24" i="1" s="1"/>
  <c r="E23" i="1"/>
  <c r="N23" i="1" s="1"/>
  <c r="R23" i="1" s="1"/>
  <c r="E4" i="1"/>
  <c r="N4" i="1" s="1"/>
  <c r="P145" i="1"/>
  <c r="R103" i="1"/>
  <c r="E32" i="1"/>
  <c r="N32" i="1" s="1"/>
  <c r="E73" i="1"/>
  <c r="N73" i="1" s="1"/>
  <c r="E169" i="1"/>
  <c r="N169" i="1" s="1"/>
  <c r="E153" i="1"/>
  <c r="N153" i="1" s="1"/>
  <c r="E2" i="1"/>
  <c r="N2" i="1" s="1"/>
  <c r="E20" i="1"/>
  <c r="N20" i="1" s="1"/>
  <c r="R20" i="1" s="1"/>
  <c r="E57" i="1"/>
  <c r="N57" i="1" s="1"/>
  <c r="R57" i="1" s="1"/>
  <c r="E64" i="1"/>
  <c r="N64" i="1" s="1"/>
  <c r="R64" i="1" s="1"/>
  <c r="E67" i="1"/>
  <c r="N67" i="1" s="1"/>
  <c r="R67" i="1" s="1"/>
  <c r="E72" i="1"/>
  <c r="N72" i="1" s="1"/>
  <c r="R72" i="1" s="1"/>
  <c r="E75" i="1"/>
  <c r="N75" i="1" s="1"/>
  <c r="R75" i="1" s="1"/>
  <c r="E88" i="1"/>
  <c r="N88" i="1" s="1"/>
  <c r="R88" i="1" s="1"/>
  <c r="E94" i="1"/>
  <c r="N94" i="1" s="1"/>
  <c r="R94" i="1" s="1"/>
  <c r="E99" i="1"/>
  <c r="N99" i="1" s="1"/>
  <c r="R99" i="1" s="1"/>
  <c r="E113" i="1"/>
  <c r="N113" i="1" s="1"/>
  <c r="R113" i="1" s="1"/>
  <c r="E118" i="1"/>
  <c r="N118" i="1" s="1"/>
  <c r="R118" i="1" s="1"/>
  <c r="E172" i="1"/>
  <c r="N172" i="1" s="1"/>
  <c r="R172" i="1" s="1"/>
  <c r="E163" i="1"/>
  <c r="N163" i="1" s="1"/>
  <c r="R163" i="1" s="1"/>
  <c r="E160" i="1"/>
  <c r="N160" i="1" s="1"/>
  <c r="R160" i="1" s="1"/>
  <c r="E145" i="1"/>
  <c r="N145" i="1" s="1"/>
  <c r="R145" i="1" s="1"/>
  <c r="E140" i="1"/>
  <c r="N140" i="1" s="1"/>
  <c r="E133" i="1"/>
  <c r="N133" i="1" s="1"/>
  <c r="R133" i="1" s="1"/>
  <c r="P192" i="1"/>
  <c r="P191" i="1"/>
  <c r="P190" i="1"/>
  <c r="P189" i="1"/>
  <c r="P187" i="1"/>
  <c r="P186" i="1"/>
  <c r="P185" i="1"/>
  <c r="P184" i="1"/>
  <c r="P183" i="1"/>
  <c r="P181" i="1"/>
  <c r="P179" i="1"/>
  <c r="P178" i="1"/>
  <c r="P177" i="1"/>
  <c r="P176" i="1"/>
  <c r="P174" i="1"/>
  <c r="P173" i="1"/>
  <c r="P171" i="1"/>
  <c r="P170" i="1"/>
  <c r="P167" i="1"/>
  <c r="P166" i="1"/>
  <c r="P162" i="1"/>
  <c r="P161" i="1"/>
  <c r="P159" i="1"/>
  <c r="P158" i="1"/>
  <c r="P157" i="1"/>
  <c r="P154" i="1"/>
  <c r="P152" i="1"/>
  <c r="P149" i="1"/>
  <c r="P148" i="1"/>
  <c r="P136" i="1"/>
  <c r="P135" i="1"/>
  <c r="P134" i="1"/>
  <c r="P132" i="1"/>
  <c r="P130" i="1"/>
  <c r="P129" i="1"/>
  <c r="P128" i="1"/>
  <c r="P127" i="1"/>
  <c r="P126" i="1"/>
  <c r="P124" i="1"/>
  <c r="P123" i="1"/>
  <c r="P122" i="1"/>
  <c r="P121" i="1"/>
  <c r="P120" i="1"/>
  <c r="P119" i="1"/>
  <c r="P117" i="1"/>
  <c r="P115" i="1"/>
  <c r="P111" i="1"/>
  <c r="P109" i="1"/>
  <c r="P107" i="1"/>
  <c r="P106" i="1"/>
  <c r="P105" i="1"/>
  <c r="P104" i="1"/>
  <c r="P102" i="1"/>
  <c r="P100" i="1"/>
  <c r="P98" i="1"/>
  <c r="P97" i="1"/>
  <c r="P96" i="1"/>
  <c r="P93" i="1"/>
  <c r="P92" i="1"/>
  <c r="P91" i="1"/>
  <c r="P87" i="1"/>
  <c r="P86" i="1"/>
  <c r="P85" i="1"/>
  <c r="P83" i="1"/>
  <c r="P82" i="1"/>
  <c r="P79" i="1"/>
  <c r="P78" i="1"/>
  <c r="P77" i="1"/>
  <c r="P76" i="1"/>
  <c r="P74" i="1"/>
  <c r="P71" i="1"/>
  <c r="P69" i="1"/>
  <c r="P68" i="1"/>
  <c r="P65" i="1"/>
  <c r="P62" i="1"/>
  <c r="P60" i="1"/>
  <c r="P58" i="1"/>
  <c r="P56" i="1"/>
  <c r="P55" i="1"/>
  <c r="P51" i="1"/>
  <c r="P50" i="1"/>
  <c r="P49" i="1"/>
  <c r="P48" i="1"/>
  <c r="P47" i="1"/>
  <c r="P46" i="1"/>
  <c r="P45" i="1"/>
  <c r="P43" i="1"/>
  <c r="P41" i="1"/>
  <c r="P40" i="1"/>
  <c r="P39" i="1"/>
  <c r="P38" i="1"/>
  <c r="P37" i="1"/>
  <c r="P36" i="1"/>
  <c r="P35" i="1"/>
  <c r="P34" i="1"/>
  <c r="P33" i="1"/>
  <c r="P29" i="1"/>
  <c r="P28" i="1"/>
  <c r="P27" i="1"/>
  <c r="P26" i="1"/>
  <c r="P25" i="1"/>
  <c r="P22" i="1"/>
  <c r="P21" i="1"/>
  <c r="P19" i="1"/>
  <c r="P17" i="1"/>
  <c r="P16" i="1"/>
  <c r="P15" i="1"/>
  <c r="P13" i="1"/>
  <c r="P12" i="1"/>
  <c r="P11" i="1"/>
  <c r="P10" i="1"/>
  <c r="P9" i="1"/>
  <c r="E192" i="1"/>
  <c r="N192" i="1" s="1"/>
  <c r="R192" i="1" s="1"/>
  <c r="E191" i="1"/>
  <c r="N191" i="1" s="1"/>
  <c r="R191" i="1" s="1"/>
  <c r="E190" i="1"/>
  <c r="N190" i="1" s="1"/>
  <c r="R190" i="1" s="1"/>
  <c r="E189" i="1"/>
  <c r="N189" i="1" s="1"/>
  <c r="E187" i="1"/>
  <c r="N187" i="1" s="1"/>
  <c r="R187" i="1" s="1"/>
  <c r="E186" i="1"/>
  <c r="N186" i="1" s="1"/>
  <c r="R186" i="1" s="1"/>
  <c r="E185" i="1"/>
  <c r="N185" i="1" s="1"/>
  <c r="R185" i="1" s="1"/>
  <c r="E184" i="1"/>
  <c r="N184" i="1" s="1"/>
  <c r="E183" i="1"/>
  <c r="N183" i="1" s="1"/>
  <c r="R183" i="1" s="1"/>
  <c r="E181" i="1"/>
  <c r="N181" i="1" s="1"/>
  <c r="R181" i="1" s="1"/>
  <c r="E179" i="1"/>
  <c r="N179" i="1" s="1"/>
  <c r="R179" i="1" s="1"/>
  <c r="E178" i="1"/>
  <c r="N178" i="1" s="1"/>
  <c r="R178" i="1" s="1"/>
  <c r="E177" i="1"/>
  <c r="E176" i="1"/>
  <c r="N176" i="1" s="1"/>
  <c r="R176" i="1" s="1"/>
  <c r="E174" i="1"/>
  <c r="N174" i="1" s="1"/>
  <c r="R174" i="1" s="1"/>
  <c r="E173" i="1"/>
  <c r="N173" i="1" s="1"/>
  <c r="E171" i="1"/>
  <c r="N171" i="1" s="1"/>
  <c r="E170" i="1"/>
  <c r="N170" i="1" s="1"/>
  <c r="E167" i="1"/>
  <c r="N167" i="1" s="1"/>
  <c r="R167" i="1" s="1"/>
  <c r="E166" i="1"/>
  <c r="E162" i="1"/>
  <c r="N162" i="1" s="1"/>
  <c r="R162" i="1" s="1"/>
  <c r="E161" i="1"/>
  <c r="N161" i="1" s="1"/>
  <c r="R161" i="1" s="1"/>
  <c r="E159" i="1"/>
  <c r="N159" i="1" s="1"/>
  <c r="R159" i="1" s="1"/>
  <c r="E158" i="1"/>
  <c r="N158" i="1" s="1"/>
  <c r="R158" i="1" s="1"/>
  <c r="E157" i="1"/>
  <c r="N157" i="1" s="1"/>
  <c r="R157" i="1" s="1"/>
  <c r="E154" i="1"/>
  <c r="N154" i="1" s="1"/>
  <c r="R154" i="1" s="1"/>
  <c r="E152" i="1"/>
  <c r="N152" i="1" s="1"/>
  <c r="R152" i="1" s="1"/>
  <c r="E149" i="1"/>
  <c r="N149" i="1" s="1"/>
  <c r="R149" i="1" s="1"/>
  <c r="E148" i="1"/>
  <c r="N148" i="1" s="1"/>
  <c r="R148" i="1" s="1"/>
  <c r="E136" i="1"/>
  <c r="N136" i="1" s="1"/>
  <c r="R136" i="1" s="1"/>
  <c r="E135" i="1"/>
  <c r="N135" i="1" s="1"/>
  <c r="R135" i="1" s="1"/>
  <c r="E134" i="1"/>
  <c r="N134" i="1" s="1"/>
  <c r="R134" i="1" s="1"/>
  <c r="E132" i="1"/>
  <c r="N132" i="1" s="1"/>
  <c r="R132" i="1" s="1"/>
  <c r="E130" i="1"/>
  <c r="N130" i="1" s="1"/>
  <c r="R130" i="1" s="1"/>
  <c r="E129" i="1"/>
  <c r="N129" i="1" s="1"/>
  <c r="R129" i="1" s="1"/>
  <c r="E128" i="1"/>
  <c r="N128" i="1" s="1"/>
  <c r="R128" i="1" s="1"/>
  <c r="E127" i="1"/>
  <c r="N127" i="1" s="1"/>
  <c r="R127" i="1" s="1"/>
  <c r="E126" i="1"/>
  <c r="N126" i="1" s="1"/>
  <c r="E124" i="1"/>
  <c r="E123" i="1"/>
  <c r="N123" i="1" s="1"/>
  <c r="R123" i="1" s="1"/>
  <c r="E122" i="1"/>
  <c r="N122" i="1" s="1"/>
  <c r="R122" i="1" s="1"/>
  <c r="E121" i="1"/>
  <c r="N121" i="1" s="1"/>
  <c r="R121" i="1" s="1"/>
  <c r="E120" i="1"/>
  <c r="N120" i="1" s="1"/>
  <c r="E119" i="1"/>
  <c r="N119" i="1" s="1"/>
  <c r="E117" i="1"/>
  <c r="N117" i="1" s="1"/>
  <c r="R117" i="1" s="1"/>
  <c r="E115" i="1"/>
  <c r="N115" i="1" s="1"/>
  <c r="R115" i="1" s="1"/>
  <c r="E111" i="1"/>
  <c r="N111" i="1" s="1"/>
  <c r="R111" i="1" s="1"/>
  <c r="E109" i="1"/>
  <c r="N109" i="1" s="1"/>
  <c r="R109" i="1" s="1"/>
  <c r="E107" i="1"/>
  <c r="N107" i="1" s="1"/>
  <c r="E106" i="1"/>
  <c r="N106" i="1" s="1"/>
  <c r="R106" i="1" s="1"/>
  <c r="E105" i="1"/>
  <c r="N105" i="1" s="1"/>
  <c r="R105" i="1" s="1"/>
  <c r="E104" i="1"/>
  <c r="N104" i="1" s="1"/>
  <c r="E102" i="1"/>
  <c r="N102" i="1" s="1"/>
  <c r="E100" i="1"/>
  <c r="N100" i="1" s="1"/>
  <c r="R100" i="1" s="1"/>
  <c r="E98" i="1"/>
  <c r="N98" i="1" s="1"/>
  <c r="R98" i="1" s="1"/>
  <c r="E97" i="1"/>
  <c r="N97" i="1" s="1"/>
  <c r="R97" i="1" s="1"/>
  <c r="E96" i="1"/>
  <c r="N96" i="1" s="1"/>
  <c r="R96" i="1" s="1"/>
  <c r="E93" i="1"/>
  <c r="N93" i="1" s="1"/>
  <c r="R93" i="1" s="1"/>
  <c r="E92" i="1"/>
  <c r="N92" i="1" s="1"/>
  <c r="E91" i="1"/>
  <c r="N91" i="1" s="1"/>
  <c r="R91" i="1" s="1"/>
  <c r="E87" i="1"/>
  <c r="N87" i="1" s="1"/>
  <c r="R87" i="1" s="1"/>
  <c r="E86" i="1"/>
  <c r="N86" i="1" s="1"/>
  <c r="R86" i="1" s="1"/>
  <c r="E85" i="1"/>
  <c r="N85" i="1" s="1"/>
  <c r="R85" i="1" s="1"/>
  <c r="E83" i="1"/>
  <c r="N83" i="1" s="1"/>
  <c r="R83" i="1" s="1"/>
  <c r="E82" i="1"/>
  <c r="N82" i="1" s="1"/>
  <c r="R82" i="1" s="1"/>
  <c r="E79" i="1"/>
  <c r="N79" i="1" s="1"/>
  <c r="R79" i="1" s="1"/>
  <c r="E78" i="1"/>
  <c r="N78" i="1" s="1"/>
  <c r="R78" i="1" s="1"/>
  <c r="E77" i="1"/>
  <c r="N77" i="1" s="1"/>
  <c r="R77" i="1" s="1"/>
  <c r="E76" i="1"/>
  <c r="N76" i="1" s="1"/>
  <c r="E74" i="1"/>
  <c r="N74" i="1" s="1"/>
  <c r="R74" i="1" s="1"/>
  <c r="E71" i="1"/>
  <c r="N71" i="1" s="1"/>
  <c r="R71" i="1" s="1"/>
  <c r="E69" i="1"/>
  <c r="N69" i="1" s="1"/>
  <c r="E68" i="1"/>
  <c r="N68" i="1" s="1"/>
  <c r="R68" i="1" s="1"/>
  <c r="E65" i="1"/>
  <c r="N65" i="1" s="1"/>
  <c r="E62" i="1"/>
  <c r="N62" i="1" s="1"/>
  <c r="R62" i="1" s="1"/>
  <c r="E60" i="1"/>
  <c r="N60" i="1" s="1"/>
  <c r="R60" i="1" s="1"/>
  <c r="E58" i="1"/>
  <c r="N58" i="1" s="1"/>
  <c r="E56" i="1"/>
  <c r="N56" i="1" s="1"/>
  <c r="R56" i="1" s="1"/>
  <c r="E55" i="1"/>
  <c r="N55" i="1" s="1"/>
  <c r="R55" i="1" s="1"/>
  <c r="E51" i="1"/>
  <c r="N51" i="1" s="1"/>
  <c r="R51" i="1" s="1"/>
  <c r="E50" i="1"/>
  <c r="N50" i="1" s="1"/>
  <c r="R50" i="1" s="1"/>
  <c r="E49" i="1"/>
  <c r="N49" i="1" s="1"/>
  <c r="R49" i="1" s="1"/>
  <c r="E48" i="1"/>
  <c r="N48" i="1" s="1"/>
  <c r="R48" i="1" s="1"/>
  <c r="E47" i="1"/>
  <c r="N47" i="1" s="1"/>
  <c r="E46" i="1"/>
  <c r="N46" i="1" s="1"/>
  <c r="R46" i="1" s="1"/>
  <c r="E45" i="1"/>
  <c r="N45" i="1" s="1"/>
  <c r="R45" i="1" s="1"/>
  <c r="E43" i="1"/>
  <c r="N43" i="1" s="1"/>
  <c r="R43" i="1" s="1"/>
  <c r="E41" i="1"/>
  <c r="N41" i="1" s="1"/>
  <c r="R41" i="1" s="1"/>
  <c r="E40" i="1"/>
  <c r="N40" i="1" s="1"/>
  <c r="E39" i="1"/>
  <c r="N39" i="1" s="1"/>
  <c r="R39" i="1" s="1"/>
  <c r="E38" i="1"/>
  <c r="N38" i="1" s="1"/>
  <c r="R38" i="1" s="1"/>
  <c r="E37" i="1"/>
  <c r="N37" i="1" s="1"/>
  <c r="R37" i="1" s="1"/>
  <c r="E36" i="1"/>
  <c r="N36" i="1" s="1"/>
  <c r="R36" i="1" s="1"/>
  <c r="E35" i="1"/>
  <c r="N35" i="1" s="1"/>
  <c r="R35" i="1" s="1"/>
  <c r="E34" i="1"/>
  <c r="N34" i="1" s="1"/>
  <c r="R34" i="1" s="1"/>
  <c r="E33" i="1"/>
  <c r="N33" i="1" s="1"/>
  <c r="R33" i="1" s="1"/>
  <c r="E29" i="1"/>
  <c r="N29" i="1" s="1"/>
  <c r="R29" i="1" s="1"/>
  <c r="E28" i="1"/>
  <c r="N28" i="1" s="1"/>
  <c r="R28" i="1" s="1"/>
  <c r="E27" i="1"/>
  <c r="N27" i="1" s="1"/>
  <c r="R27" i="1" s="1"/>
  <c r="E26" i="1"/>
  <c r="N26" i="1" s="1"/>
  <c r="R26" i="1" s="1"/>
  <c r="E25" i="1"/>
  <c r="N25" i="1" s="1"/>
  <c r="R25" i="1" s="1"/>
  <c r="E22" i="1"/>
  <c r="N22" i="1" s="1"/>
  <c r="E21" i="1"/>
  <c r="N21" i="1" s="1"/>
  <c r="R21" i="1" s="1"/>
  <c r="E19" i="1"/>
  <c r="N19" i="1" s="1"/>
  <c r="R19" i="1" s="1"/>
  <c r="E17" i="1"/>
  <c r="N17" i="1" s="1"/>
  <c r="R17" i="1" s="1"/>
  <c r="E16" i="1"/>
  <c r="N16" i="1" s="1"/>
  <c r="E15" i="1"/>
  <c r="N15" i="1" s="1"/>
  <c r="E13" i="1"/>
  <c r="N13" i="1" s="1"/>
  <c r="R13" i="1" s="1"/>
  <c r="E12" i="1"/>
  <c r="N12" i="1" s="1"/>
  <c r="E11" i="1"/>
  <c r="N11" i="1" s="1"/>
  <c r="R11" i="1" s="1"/>
  <c r="E10" i="1"/>
  <c r="N10" i="1" s="1"/>
  <c r="R10" i="1" s="1"/>
  <c r="E9" i="1"/>
  <c r="N9" i="1" s="1"/>
  <c r="R9" i="1" s="1"/>
  <c r="E8" i="1"/>
  <c r="N8" i="1" s="1"/>
  <c r="R8" i="1" s="1"/>
  <c r="E7" i="1"/>
  <c r="N7" i="1" s="1"/>
  <c r="R7" i="1" s="1"/>
  <c r="E6" i="1"/>
  <c r="N6" i="1" s="1"/>
  <c r="R6" i="1" s="1"/>
  <c r="E5" i="1"/>
  <c r="N5" i="1" s="1"/>
  <c r="R5" i="1" s="1"/>
  <c r="E3" i="1"/>
  <c r="N3" i="1" s="1"/>
  <c r="R3" i="1" s="1"/>
  <c r="M12" i="1"/>
  <c r="M13" i="1"/>
  <c r="M14" i="1"/>
  <c r="M15" i="1"/>
  <c r="M16" i="1"/>
  <c r="M17" i="1"/>
  <c r="M18" i="1"/>
  <c r="P18" i="1" s="1"/>
  <c r="M19" i="1"/>
  <c r="M20" i="1"/>
  <c r="P20" i="1" s="1"/>
  <c r="M21" i="1"/>
  <c r="M22" i="1"/>
  <c r="M23" i="1"/>
  <c r="P23" i="1" s="1"/>
  <c r="M24" i="1"/>
  <c r="P24" i="1" s="1"/>
  <c r="M25" i="1"/>
  <c r="M26" i="1"/>
  <c r="M27" i="1"/>
  <c r="M28" i="1"/>
  <c r="M29" i="1"/>
  <c r="M30" i="1"/>
  <c r="P30" i="1" s="1"/>
  <c r="M31" i="1"/>
  <c r="P31" i="1" s="1"/>
  <c r="M32" i="1"/>
  <c r="P32" i="1" s="1"/>
  <c r="M33" i="1"/>
  <c r="M34" i="1"/>
  <c r="M35" i="1"/>
  <c r="M36" i="1"/>
  <c r="M37" i="1"/>
  <c r="M38" i="1"/>
  <c r="M39" i="1"/>
  <c r="M40" i="1"/>
  <c r="M41" i="1"/>
  <c r="M42" i="1"/>
  <c r="M43" i="1"/>
  <c r="M44" i="1"/>
  <c r="P44" i="1" s="1"/>
  <c r="M45" i="1"/>
  <c r="M46" i="1"/>
  <c r="M47" i="1"/>
  <c r="M48" i="1"/>
  <c r="M49" i="1"/>
  <c r="M50" i="1"/>
  <c r="M51" i="1"/>
  <c r="M52" i="1"/>
  <c r="P52" i="1" s="1"/>
  <c r="M53" i="1"/>
  <c r="M54" i="1"/>
  <c r="P54" i="1" s="1"/>
  <c r="M55" i="1"/>
  <c r="M56" i="1"/>
  <c r="M57" i="1"/>
  <c r="P57" i="1" s="1"/>
  <c r="M58" i="1"/>
  <c r="M59" i="1"/>
  <c r="P59" i="1" s="1"/>
  <c r="M60" i="1"/>
  <c r="M61" i="1"/>
  <c r="P61" i="1" s="1"/>
  <c r="M62" i="1"/>
  <c r="M63" i="1"/>
  <c r="P63" i="1" s="1"/>
  <c r="M64" i="1"/>
  <c r="P64" i="1" s="1"/>
  <c r="M65" i="1"/>
  <c r="M66" i="1"/>
  <c r="P66" i="1" s="1"/>
  <c r="M67" i="1"/>
  <c r="P67" i="1" s="1"/>
  <c r="M68" i="1"/>
  <c r="M69" i="1"/>
  <c r="M70" i="1"/>
  <c r="P70" i="1" s="1"/>
  <c r="M71" i="1"/>
  <c r="M72" i="1"/>
  <c r="P72" i="1" s="1"/>
  <c r="M73" i="1"/>
  <c r="P73" i="1" s="1"/>
  <c r="M74" i="1"/>
  <c r="M75" i="1"/>
  <c r="P75" i="1" s="1"/>
  <c r="M76" i="1"/>
  <c r="M77" i="1"/>
  <c r="M78" i="1"/>
  <c r="M79" i="1"/>
  <c r="M80" i="1"/>
  <c r="P80" i="1" s="1"/>
  <c r="M81" i="1"/>
  <c r="P81" i="1" s="1"/>
  <c r="M82" i="1"/>
  <c r="M83" i="1"/>
  <c r="M84" i="1"/>
  <c r="P84" i="1" s="1"/>
  <c r="M85" i="1"/>
  <c r="M86" i="1"/>
  <c r="M87" i="1"/>
  <c r="M88" i="1"/>
  <c r="P88" i="1" s="1"/>
  <c r="M89" i="1"/>
  <c r="P89" i="1" s="1"/>
  <c r="M90" i="1"/>
  <c r="P90" i="1" s="1"/>
  <c r="M91" i="1"/>
  <c r="M92" i="1"/>
  <c r="M93" i="1"/>
  <c r="M94" i="1"/>
  <c r="M95" i="1"/>
  <c r="P95" i="1" s="1"/>
  <c r="M96" i="1"/>
  <c r="M97" i="1"/>
  <c r="M98" i="1"/>
  <c r="M99" i="1"/>
  <c r="M100" i="1"/>
  <c r="M101" i="1"/>
  <c r="P101" i="1" s="1"/>
  <c r="M102" i="1"/>
  <c r="M103" i="1"/>
  <c r="M104" i="1"/>
  <c r="M105" i="1"/>
  <c r="M106" i="1"/>
  <c r="M107" i="1"/>
  <c r="M108" i="1"/>
  <c r="P108" i="1" s="1"/>
  <c r="M109" i="1"/>
  <c r="M110" i="1"/>
  <c r="P110" i="1" s="1"/>
  <c r="M111" i="1"/>
  <c r="M112" i="1"/>
  <c r="P112" i="1" s="1"/>
  <c r="M113" i="1"/>
  <c r="M114" i="1"/>
  <c r="P114" i="1" s="1"/>
  <c r="M115" i="1"/>
  <c r="M116" i="1"/>
  <c r="P116" i="1" s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P131" i="1" s="1"/>
  <c r="M132" i="1"/>
  <c r="M133" i="1"/>
  <c r="P133" i="1" s="1"/>
  <c r="M134" i="1"/>
  <c r="M135" i="1"/>
  <c r="M136" i="1"/>
  <c r="M137" i="1"/>
  <c r="P137" i="1" s="1"/>
  <c r="M138" i="1"/>
  <c r="P138" i="1" s="1"/>
  <c r="M139" i="1"/>
  <c r="P139" i="1" s="1"/>
  <c r="M140" i="1"/>
  <c r="P140" i="1" s="1"/>
  <c r="M141" i="1"/>
  <c r="P141" i="1" s="1"/>
  <c r="R141" i="1" s="1"/>
  <c r="M142" i="1"/>
  <c r="M143" i="1"/>
  <c r="P143" i="1" s="1"/>
  <c r="M144" i="1"/>
  <c r="P144" i="1" s="1"/>
  <c r="M145" i="1"/>
  <c r="M146" i="1"/>
  <c r="P146" i="1" s="1"/>
  <c r="M147" i="1"/>
  <c r="P147" i="1" s="1"/>
  <c r="M148" i="1"/>
  <c r="M149" i="1"/>
  <c r="M150" i="1"/>
  <c r="P150" i="1" s="1"/>
  <c r="M151" i="1"/>
  <c r="M152" i="1"/>
  <c r="M153" i="1"/>
  <c r="P153" i="1" s="1"/>
  <c r="M154" i="1"/>
  <c r="M155" i="1"/>
  <c r="P155" i="1" s="1"/>
  <c r="M156" i="1"/>
  <c r="P156" i="1" s="1"/>
  <c r="M157" i="1"/>
  <c r="M158" i="1"/>
  <c r="M159" i="1"/>
  <c r="M160" i="1"/>
  <c r="P160" i="1" s="1"/>
  <c r="M161" i="1"/>
  <c r="M162" i="1"/>
  <c r="M163" i="1"/>
  <c r="M164" i="1"/>
  <c r="P164" i="1" s="1"/>
  <c r="M165" i="1"/>
  <c r="M166" i="1"/>
  <c r="M167" i="1"/>
  <c r="M168" i="1"/>
  <c r="P168" i="1" s="1"/>
  <c r="M169" i="1"/>
  <c r="P169" i="1" s="1"/>
  <c r="R169" i="1" s="1"/>
  <c r="M170" i="1"/>
  <c r="M171" i="1"/>
  <c r="M172" i="1"/>
  <c r="P172" i="1" s="1"/>
  <c r="M173" i="1"/>
  <c r="M174" i="1"/>
  <c r="M175" i="1"/>
  <c r="P175" i="1" s="1"/>
  <c r="R175" i="1" s="1"/>
  <c r="M176" i="1"/>
  <c r="M177" i="1"/>
  <c r="M178" i="1"/>
  <c r="M179" i="1"/>
  <c r="M180" i="1"/>
  <c r="P180" i="1" s="1"/>
  <c r="M181" i="1"/>
  <c r="M182" i="1"/>
  <c r="M183" i="1"/>
  <c r="M184" i="1"/>
  <c r="M185" i="1"/>
  <c r="M186" i="1"/>
  <c r="M187" i="1"/>
  <c r="M188" i="1"/>
  <c r="P188" i="1" s="1"/>
  <c r="R188" i="1" s="1"/>
  <c r="M189" i="1"/>
  <c r="M190" i="1"/>
  <c r="M191" i="1"/>
  <c r="M192" i="1"/>
  <c r="M3" i="1"/>
  <c r="M4" i="1"/>
  <c r="P4" i="1" s="1"/>
  <c r="M5" i="1"/>
  <c r="M6" i="1"/>
  <c r="M7" i="1"/>
  <c r="M8" i="1"/>
  <c r="M9" i="1"/>
  <c r="M10" i="1"/>
  <c r="M11" i="1"/>
  <c r="M2" i="1"/>
  <c r="P2" i="1" s="1"/>
  <c r="R166" i="1" l="1"/>
  <c r="N124" i="1"/>
  <c r="R124" i="1" s="1"/>
  <c r="R177" i="1"/>
  <c r="R18" i="1"/>
  <c r="R180" i="1"/>
  <c r="R139" i="1"/>
  <c r="R31" i="1"/>
  <c r="R89" i="1"/>
  <c r="N101" i="1"/>
  <c r="R101" i="1" s="1"/>
  <c r="R104" i="1"/>
  <c r="R173" i="1"/>
  <c r="R189" i="1"/>
  <c r="R65" i="1"/>
  <c r="R52" i="1"/>
  <c r="R95" i="1"/>
  <c r="R144" i="1"/>
  <c r="R54" i="1"/>
  <c r="R108" i="1"/>
  <c r="R146" i="1"/>
  <c r="R59" i="1"/>
  <c r="R110" i="1"/>
  <c r="R61" i="1"/>
  <c r="R143" i="1"/>
  <c r="R4" i="1"/>
  <c r="R90" i="1"/>
  <c r="R126" i="1"/>
  <c r="R119" i="1"/>
  <c r="R184" i="1"/>
  <c r="R73" i="1"/>
  <c r="R47" i="1"/>
  <c r="R69" i="1"/>
  <c r="R107" i="1"/>
  <c r="R22" i="1"/>
  <c r="R120" i="1"/>
  <c r="R92" i="1"/>
  <c r="R40" i="1"/>
  <c r="R58" i="1"/>
  <c r="R102" i="1"/>
  <c r="R171" i="1"/>
  <c r="R32" i="1"/>
  <c r="R170" i="1"/>
  <c r="R153" i="1"/>
  <c r="R140" i="1"/>
  <c r="R2" i="1"/>
  <c r="R15" i="1"/>
  <c r="R16" i="1"/>
  <c r="R76" i="1"/>
  <c r="R12" i="1"/>
  <c r="P94" i="1"/>
  <c r="P113" i="1"/>
  <c r="P118" i="1"/>
  <c r="P99" i="1"/>
  <c r="P163" i="1"/>
</calcChain>
</file>

<file path=xl/sharedStrings.xml><?xml version="1.0" encoding="utf-8"?>
<sst xmlns="http://schemas.openxmlformats.org/spreadsheetml/2006/main" count="1906" uniqueCount="658">
  <si>
    <t>setor</t>
  </si>
  <si>
    <t>Centro de Custo</t>
  </si>
  <si>
    <t>estado</t>
  </si>
  <si>
    <t>licenca</t>
  </si>
  <si>
    <t>faturador</t>
  </si>
  <si>
    <t>EVO SOLUCOES TERMOACUSTICAS</t>
  </si>
  <si>
    <t>Adoniram Amaral Rocha</t>
  </si>
  <si>
    <t>adoniram.rocha@evo.ind.br</t>
  </si>
  <si>
    <t>2025-07-14 17:05:19Z</t>
  </si>
  <si>
    <t>EVO</t>
  </si>
  <si>
    <t>SC</t>
  </si>
  <si>
    <t>Microsoft 365 Business Premium</t>
  </si>
  <si>
    <t>FLEXIVEL-JGS</t>
  </si>
  <si>
    <t>Adriana Nass</t>
  </si>
  <si>
    <t>dp@grupoflexivel.com.br</t>
  </si>
  <si>
    <t>2022-10-21 16:08:11Z</t>
  </si>
  <si>
    <t>Departamento Pessoal</t>
  </si>
  <si>
    <t>1.01.2.2.01.004-RH</t>
  </si>
  <si>
    <t>Anual</t>
  </si>
  <si>
    <t>INGRAM</t>
  </si>
  <si>
    <t>adriana.nass@grupoflexivel.com.br</t>
  </si>
  <si>
    <t>2025-04-08 13:28:16Z</t>
  </si>
  <si>
    <t>Recursos Humanos</t>
  </si>
  <si>
    <t>Exchange Online (Plan 1)</t>
  </si>
  <si>
    <t>Mensal</t>
  </si>
  <si>
    <t>Afonso Souza</t>
  </si>
  <si>
    <t>afonso.souza@grupoflexivel.com.br</t>
  </si>
  <si>
    <t>2022-10-24 18:07:56Z</t>
  </si>
  <si>
    <t>Laboratório</t>
  </si>
  <si>
    <t>1.01.1.1.05.003-Sistemas de Case</t>
  </si>
  <si>
    <t>Aldo  Piazera</t>
  </si>
  <si>
    <t>aldo.piazera@grupoflexivel.com.br</t>
  </si>
  <si>
    <t>2022-10-25 11:21:33Z</t>
  </si>
  <si>
    <t>Industrial</t>
  </si>
  <si>
    <t>1.01.1.1.01.007-Processos</t>
  </si>
  <si>
    <t>Alessandra Scaravonatto</t>
  </si>
  <si>
    <t>alessandra.scaravonatto@grupoflexivel.com.br</t>
  </si>
  <si>
    <t>2022-10-21 16:07:50Z</t>
  </si>
  <si>
    <t>Fiscal</t>
  </si>
  <si>
    <t>1.01.2.2.01.002-Controladoria</t>
  </si>
  <si>
    <t>Alexandre Gnewuch</t>
  </si>
  <si>
    <t>alexandre.gnewuch@grupoflexivel.com.br</t>
  </si>
  <si>
    <t>2022-10-21 16:07:52Z</t>
  </si>
  <si>
    <t>1.01.1.1.05.002-Sistemas Moldados</t>
  </si>
  <si>
    <t>Alexandre Takashi Motoki</t>
  </si>
  <si>
    <t>qualidade@grupoflexivel.com.br</t>
  </si>
  <si>
    <t>2022-10-21 16:09:09Z</t>
  </si>
  <si>
    <t>Qualidade</t>
  </si>
  <si>
    <t>1.01.2.2.01.009-Qualidade</t>
  </si>
  <si>
    <t>Aline Barbosa Mader</t>
  </si>
  <si>
    <t>aline.mader@grupoflexivel.com.br</t>
  </si>
  <si>
    <t>2024-09-20 20:16:26Z</t>
  </si>
  <si>
    <t>Almoxarifado</t>
  </si>
  <si>
    <t>almoxarifado@grupoflexivel.com.br</t>
  </si>
  <si>
    <t>2022-10-21 16:07:53Z</t>
  </si>
  <si>
    <t>1.01.1.1.01.002-Recebimento</t>
  </si>
  <si>
    <t>Aluisio Goulart Lopes</t>
  </si>
  <si>
    <t>aluisio.lopes@grupoflexivel.com.br</t>
  </si>
  <si>
    <t>2025-08-25 14:22:08Z</t>
  </si>
  <si>
    <t>Inovacao</t>
  </si>
  <si>
    <t>1.01.2.1.05.016-Inovação e P&amp;D</t>
  </si>
  <si>
    <t>Anderson Mathias</t>
  </si>
  <si>
    <t>anderson.mathias@grupoflexivel.com.br</t>
  </si>
  <si>
    <t>2024-07-11 12:16:59Z</t>
  </si>
  <si>
    <t>Expedição</t>
  </si>
  <si>
    <t>1.01.1.1.01.006-Expedição</t>
  </si>
  <si>
    <t>Intune</t>
  </si>
  <si>
    <t>Ângela Maria Batista Mattos</t>
  </si>
  <si>
    <t>angela.mattos@grupoflexivel.com.br</t>
  </si>
  <si>
    <t>2025-05-21 11:45:32Z</t>
  </si>
  <si>
    <t>Antonia Duarte Silveira</t>
  </si>
  <si>
    <t>antonia.silveira@grupoflexivel.com.br</t>
  </si>
  <si>
    <t>2025-05-27 12:09:31Z</t>
  </si>
  <si>
    <t>1.01.1.1.05.007-Sistemas PFR</t>
  </si>
  <si>
    <t>Bernardo Mannes</t>
  </si>
  <si>
    <t>bernardo.mannes@grupoflexivel.com.br</t>
  </si>
  <si>
    <t>2022-10-21 16:07:57Z</t>
  </si>
  <si>
    <t>Suprimentos</t>
  </si>
  <si>
    <t>1.01.2.2.01.005-Suprimentos</t>
  </si>
  <si>
    <t>Exchange Online (Plan 2)</t>
  </si>
  <si>
    <t>Brenda Nascimento</t>
  </si>
  <si>
    <t>brenda.nascimento@grupoflexivel.com.br</t>
  </si>
  <si>
    <t>2022-10-21 16:07:58Z</t>
  </si>
  <si>
    <t>Controladoria</t>
  </si>
  <si>
    <t>FLEXIVEL-MG</t>
  </si>
  <si>
    <t>Bruna Caroline dos Santos</t>
  </si>
  <si>
    <t>bruna.santos@grupoflexivel.com.br</t>
  </si>
  <si>
    <t>2023-10-24 11:10:18Z</t>
  </si>
  <si>
    <t>Industrial MG</t>
  </si>
  <si>
    <t>1.01.1.1.01.001-Gerente Industrial</t>
  </si>
  <si>
    <t>MG</t>
  </si>
  <si>
    <t>Bruno Gnewuch</t>
  </si>
  <si>
    <t>bruno.gnewuch@grupoflexivel.com.br</t>
  </si>
  <si>
    <t>2024-11-04 14:26:54Z</t>
  </si>
  <si>
    <t>TI</t>
  </si>
  <si>
    <t>1.01.2.2.01.006-TI</t>
  </si>
  <si>
    <t>Camila Corrêa</t>
  </si>
  <si>
    <t>camila.correa@grupoflexivel.com.br</t>
  </si>
  <si>
    <t>2025-08-05 18:06:41Z</t>
  </si>
  <si>
    <t>Camili de Brito</t>
  </si>
  <si>
    <t>jovemaprendiz1@grupoflexivel.com.br</t>
  </si>
  <si>
    <t>2023-02-13 15:55:02Z</t>
  </si>
  <si>
    <t>Canal de Comunicação e Denúncias</t>
  </si>
  <si>
    <t>conduta@grupoflexivel.com.br</t>
  </si>
  <si>
    <t>2024-11-29 16:34:56Z</t>
  </si>
  <si>
    <t>Carlos Boder</t>
  </si>
  <si>
    <t>carlos.boder@grupoflexivel.com.br</t>
  </si>
  <si>
    <t>2022-10-21 16:07:59Z</t>
  </si>
  <si>
    <t>Financeiro</t>
  </si>
  <si>
    <t>1.01.2.2.01.003-Financeiro</t>
  </si>
  <si>
    <t>Carolina  Gomes</t>
  </si>
  <si>
    <t>carolina.gomes@grupoflexivel.com.br</t>
  </si>
  <si>
    <t>2024-08-01 12:21:05Z</t>
  </si>
  <si>
    <t>Jurídico</t>
  </si>
  <si>
    <t>1.01.2.2.01.016-Jurídico</t>
  </si>
  <si>
    <t>Cátia Cristina Lindemann</t>
  </si>
  <si>
    <t>catia.lindemann@grupoflexivel.com.br</t>
  </si>
  <si>
    <t>2025-01-23 14:07:18Z</t>
  </si>
  <si>
    <t>Planner and Project Plan 3</t>
  </si>
  <si>
    <t>3.865,9</t>
  </si>
  <si>
    <t>Christiano Junkes</t>
  </si>
  <si>
    <t>christiano@grupoflexivel.com.br</t>
  </si>
  <si>
    <t>2022-10-21 16:08:02Z</t>
  </si>
  <si>
    <t>Presidente</t>
  </si>
  <si>
    <t>1.01.2.2.01.001-Diretoria</t>
  </si>
  <si>
    <t>Cinthia Daiane Kruger Glatz</t>
  </si>
  <si>
    <t>cinthia.glatz@grupoflexivel.com.br</t>
  </si>
  <si>
    <t>2024-05-17 14:05:17Z</t>
  </si>
  <si>
    <t>Comercial</t>
  </si>
  <si>
    <t>1.01.2.1.01.003-Vendas Internas</t>
  </si>
  <si>
    <t>CIPA</t>
  </si>
  <si>
    <t>cipa@grupoflexivel.com.br</t>
  </si>
  <si>
    <t>2022-10-21 16:08:03Z</t>
  </si>
  <si>
    <t>NOVAL MAQUINAS</t>
  </si>
  <si>
    <t>comercial@novalmaquinas.com.br</t>
  </si>
  <si>
    <t>2025-06-13 11:39:29Z</t>
  </si>
  <si>
    <t>NOVAL</t>
  </si>
  <si>
    <t>compartilhado grupo Flexivel</t>
  </si>
  <si>
    <t>compartilhado5@grupoflexivel.com.br</t>
  </si>
  <si>
    <t>2024-04-01 17:56:37Z</t>
  </si>
  <si>
    <t>Microsoft 365 Apps for business</t>
  </si>
  <si>
    <t>compartilhado6@grupoflexivel.com.br</t>
  </si>
  <si>
    <t>2024-05-03 11:47:00Z</t>
  </si>
  <si>
    <t>compartilhado1@grupoflexivel.com.br</t>
  </si>
  <si>
    <t>2024-04-01 12:16:45Z</t>
  </si>
  <si>
    <t>compartilhado2@grupoflexivel.com.br</t>
  </si>
  <si>
    <t>2024-04-01 17:52:49Z</t>
  </si>
  <si>
    <t>compartilhado8@grupoflexivel.com.br</t>
  </si>
  <si>
    <t>2023-07-05 18:44:09Z</t>
  </si>
  <si>
    <t>compartilhado3@grupoflexivel.com.br</t>
  </si>
  <si>
    <t>2024-04-01 17:54:12Z</t>
  </si>
  <si>
    <t>compartilhado4@grupoflexivel.com.br</t>
  </si>
  <si>
    <t>2024-04-01 17:55:17Z</t>
  </si>
  <si>
    <t>Compartilhado Producao TV</t>
  </si>
  <si>
    <t>compartilhado10@grupoflexivel.com.br</t>
  </si>
  <si>
    <t>2025-07-11 11:40:07Z</t>
  </si>
  <si>
    <t>Comunicação</t>
  </si>
  <si>
    <t>comunicacao@grupoflexivel.com.br</t>
  </si>
  <si>
    <t>2024-01-22 12:03:00Z</t>
  </si>
  <si>
    <t>Marketing</t>
  </si>
  <si>
    <t>1.01.2.1.01.005-Marketing</t>
  </si>
  <si>
    <t>Controle de Qualidade - Laboratório</t>
  </si>
  <si>
    <t>laboratorio.cq@grupoflexivel.com.br</t>
  </si>
  <si>
    <t>2024-11-27 13:31:49Z</t>
  </si>
  <si>
    <t>1.01.1.1.05.004-Análise e Liberação de Produção</t>
  </si>
  <si>
    <t>Cristian Giosele</t>
  </si>
  <si>
    <t>cristian.giosele@polivedo.com.br</t>
  </si>
  <si>
    <t>2024-02-02 20:08:16Z</t>
  </si>
  <si>
    <t>Polivedo</t>
  </si>
  <si>
    <t>1.01.2.1.01.009-Especialista de Negócios Polivedo</t>
  </si>
  <si>
    <t>CTE</t>
  </si>
  <si>
    <t>cte@grupoflexivel.com.br</t>
  </si>
  <si>
    <t>2022-10-21 16:08:06Z</t>
  </si>
  <si>
    <t>Transportes</t>
  </si>
  <si>
    <t>1.01.2.1.06.007-Transportes</t>
  </si>
  <si>
    <t>Daniel Vieira</t>
  </si>
  <si>
    <t>daniel.vieira@grupoflexivel.com.br</t>
  </si>
  <si>
    <t>2022-10-21 16:08:07Z</t>
  </si>
  <si>
    <t>Daniele Paula dos Santos Cardoso</t>
  </si>
  <si>
    <t>daniele.cardoso@grupoflexivel.com.br</t>
  </si>
  <si>
    <t>2024-03-18 11:42:19Z</t>
  </si>
  <si>
    <t>David Pereira de Moura</t>
  </si>
  <si>
    <t>david.moura@grupoflexivel.com.br</t>
  </si>
  <si>
    <t>2025-07-30 14:20:40Z</t>
  </si>
  <si>
    <t>Deisiane Seiler Reinhold</t>
  </si>
  <si>
    <t>deisiane.reinhold@grupoflexivel.com.br</t>
  </si>
  <si>
    <t>2024-04-09 13:59:36Z</t>
  </si>
  <si>
    <t>Diego Koepp</t>
  </si>
  <si>
    <t>diego.koepp@grupoflexivel.com.br</t>
  </si>
  <si>
    <t>2022-10-21 16:08:09Z</t>
  </si>
  <si>
    <t>Diretoria</t>
  </si>
  <si>
    <t>diretoria@grupoflexivel.com.br</t>
  </si>
  <si>
    <t>2022-10-21 16:08:10Z</t>
  </si>
  <si>
    <t>Dyovane de Zorzi Afonso</t>
  </si>
  <si>
    <t>dyovane.afonso@grupoflexivel.com.br</t>
  </si>
  <si>
    <t>2024-03-08 12:45:50Z</t>
  </si>
  <si>
    <t>1.01.2.1.06.001-Administração Logistica</t>
  </si>
  <si>
    <t>Ederson Carlos Pereira</t>
  </si>
  <si>
    <t>ederson.pereira@grupoflexivel.com.br</t>
  </si>
  <si>
    <t>2024-06-04 11:15:43Z</t>
  </si>
  <si>
    <t>Indusrial</t>
  </si>
  <si>
    <t>EDI</t>
  </si>
  <si>
    <t>edi@grupoflexivel.com.br</t>
  </si>
  <si>
    <t>2024-04-08 19:10:35Z</t>
  </si>
  <si>
    <t>Eduardo de Souza</t>
  </si>
  <si>
    <t>eduardo.souza@grupoflexivel.com.br</t>
  </si>
  <si>
    <t>2025-01-30 11:24:55Z</t>
  </si>
  <si>
    <t>Eduardo Junkes</t>
  </si>
  <si>
    <t>eduardo@grupoflexivel.com.br</t>
  </si>
  <si>
    <t>2023-01-16 17:07:03Z</t>
  </si>
  <si>
    <t>Eliel Seidel</t>
  </si>
  <si>
    <t>eliel.seidel@evo.ind.br</t>
  </si>
  <si>
    <t>2025-02-11 18:15:25Z</t>
  </si>
  <si>
    <t>Elisa Santana</t>
  </si>
  <si>
    <t>elisa.santana@grupoflexivel.com.br</t>
  </si>
  <si>
    <t>2025-04-24 11:12:10Z</t>
  </si>
  <si>
    <t>Emanuelly Giese</t>
  </si>
  <si>
    <t>jovemaprendiz2@grupoflexivel.com.br</t>
  </si>
  <si>
    <t>2022-10-21 16:08:41Z</t>
  </si>
  <si>
    <t>Eric Pilonetto</t>
  </si>
  <si>
    <t>eric.pilonetto@grupoflexivel.com.br</t>
  </si>
  <si>
    <t>2022-11-16 11:42:37Z</t>
  </si>
  <si>
    <t>Estágio Laboratório</t>
  </si>
  <si>
    <t>estagio1@grupoflexivel.com.br</t>
  </si>
  <si>
    <t>2024-04-08 11:51:57Z</t>
  </si>
  <si>
    <t>1.01.1.1.05.001-Sistemas Flexíveis</t>
  </si>
  <si>
    <t>Everton Simette</t>
  </si>
  <si>
    <t>everton.simette@grupoflexivel.com.br</t>
  </si>
  <si>
    <t>2022-10-21 16:08:16Z</t>
  </si>
  <si>
    <t>Expedicao</t>
  </si>
  <si>
    <t>expedicao@grupoflexivel.com.br</t>
  </si>
  <si>
    <t>2022-10-21 16:08:19Z</t>
  </si>
  <si>
    <t>Expedicao Matriz</t>
  </si>
  <si>
    <t>Expedicao MG</t>
  </si>
  <si>
    <t>expedicao.mg@grupoflexivel.com.br</t>
  </si>
  <si>
    <t>2022-10-21 16:08:18Z</t>
  </si>
  <si>
    <t>Fabiana Schramm Ferreira</t>
  </si>
  <si>
    <t>fabiana.ferreira@grupoflexivel.com.br</t>
  </si>
  <si>
    <t>2025-05-21 11:47:18Z</t>
  </si>
  <si>
    <t>Fabiane Pavanello</t>
  </si>
  <si>
    <t>fabiane.pavanello@grupoflexivel.com.br</t>
  </si>
  <si>
    <t>2022-10-21 16:08:24Z</t>
  </si>
  <si>
    <t>Contabilidade</t>
  </si>
  <si>
    <t>Fábio Ortiz da Silva</t>
  </si>
  <si>
    <t>fabio.ortiz@grupoflexivel.com.br</t>
  </si>
  <si>
    <t>2023-03-14 13:13:45Z</t>
  </si>
  <si>
    <t>Comercial MG</t>
  </si>
  <si>
    <t>1.01.2.1.05.011-Vendas Externas 5 - Fabio</t>
  </si>
  <si>
    <t>Fabio Padilha</t>
  </si>
  <si>
    <t>fabio.padilha@grupoflexivel.com.br</t>
  </si>
  <si>
    <t>2022-10-21 16:08:20Z</t>
  </si>
  <si>
    <t>Portaria</t>
  </si>
  <si>
    <t>1.01.2.2.01.017-Facilities</t>
  </si>
  <si>
    <t>Fabrizio Bogoni</t>
  </si>
  <si>
    <t>fabrizio.bogoni@grupoflexivel.com.br</t>
  </si>
  <si>
    <t>2025-08-29 13:17:19Z</t>
  </si>
  <si>
    <t>Faturamento</t>
  </si>
  <si>
    <t>faturamento@grupoflexivel.com.br</t>
  </si>
  <si>
    <t>2022-10-21 16:08:25Z</t>
  </si>
  <si>
    <t>1.01.2.2.01.011-Faturamento</t>
  </si>
  <si>
    <t>Felipe Prestes</t>
  </si>
  <si>
    <t>felipe.prestes@polivedo.com.br</t>
  </si>
  <si>
    <t>2025-07-08 14:19:45Z</t>
  </si>
  <si>
    <t>1.01.2.1.05.026-Vendas Externas 5 PO - Felipe</t>
  </si>
  <si>
    <t>Microsoft 365 Business Premium+Intune</t>
  </si>
  <si>
    <t>Fernanda Miersch</t>
  </si>
  <si>
    <t>fernanda.miersch@evo.ind.br</t>
  </si>
  <si>
    <t>2025-02-11 18:15:28Z</t>
  </si>
  <si>
    <t>Financeiro Noval Maquinas</t>
  </si>
  <si>
    <t>financeiro@novalmaquinas.com.br</t>
  </si>
  <si>
    <t>2025-06-18 16:06:53Z</t>
  </si>
  <si>
    <t>Francieli Machado</t>
  </si>
  <si>
    <t>francieli.machado@grupoflexivel.com.br</t>
  </si>
  <si>
    <t>2024-10-22 16:33:13Z</t>
  </si>
  <si>
    <t>Gabriel Menezes</t>
  </si>
  <si>
    <t>gabriel.vilella@grupoflexivel.com.br</t>
  </si>
  <si>
    <t>2024-04-09 13:55:05Z</t>
  </si>
  <si>
    <t>Laboratorio MG</t>
  </si>
  <si>
    <t>Gabriel Raí</t>
  </si>
  <si>
    <t>gabriel.souza@grupoflexivel.com.br</t>
  </si>
  <si>
    <t>2025-06-03 17:04:24Z</t>
  </si>
  <si>
    <t>Recebimento</t>
  </si>
  <si>
    <t>Gabriella Giovanella Mohr</t>
  </si>
  <si>
    <t>gabriella.mohr@grupoflexivel.com.br</t>
  </si>
  <si>
    <t>2024-01-15 16:37:26Z</t>
  </si>
  <si>
    <t>Gabrielle Klemtz</t>
  </si>
  <si>
    <t>gabrielle.klemtz@grupoflexivel.com.br</t>
  </si>
  <si>
    <t>2022-10-21 16:08:32Z</t>
  </si>
  <si>
    <t>1.01.1.1.05.006-Sistemas PO</t>
  </si>
  <si>
    <t>Gilson Hornburg</t>
  </si>
  <si>
    <t>gilson.hornburg@grupoflexivel.com.br</t>
  </si>
  <si>
    <t>2022-10-21 16:08:28Z</t>
  </si>
  <si>
    <t xml:space="preserve">Financeiro </t>
  </si>
  <si>
    <t>Giovane Caetano da Silva</t>
  </si>
  <si>
    <t>giovane.silva@grupoflexivel.com.br</t>
  </si>
  <si>
    <t>2023-07-05 11:07:00Z</t>
  </si>
  <si>
    <t>Girlei  Correia</t>
  </si>
  <si>
    <t>girlei.correia@grupoflexivel.com.br</t>
  </si>
  <si>
    <t>2025-02-24 16:14:06Z</t>
  </si>
  <si>
    <t>Producao</t>
  </si>
  <si>
    <t>1.01.1.2.01.001-Reatores/Envase</t>
  </si>
  <si>
    <t>Giselly Souza</t>
  </si>
  <si>
    <t>giselly.souza@grupoflexivel.com.br</t>
  </si>
  <si>
    <t>2022-10-21 16:08:33Z</t>
  </si>
  <si>
    <t>Guilherme Gadotti</t>
  </si>
  <si>
    <t>guilherme.gadotti@grupoflexivel.com.br</t>
  </si>
  <si>
    <t>2022-10-21 16:08:34Z</t>
  </si>
  <si>
    <t>Guilherme Schmitt</t>
  </si>
  <si>
    <t>guilherme.schmitt@grupoflexivel.com.br</t>
  </si>
  <si>
    <t>2024-03-06 16:57:40Z</t>
  </si>
  <si>
    <t>Custos</t>
  </si>
  <si>
    <t>1.01.2.2.01.015-Custos</t>
  </si>
  <si>
    <t>Gustavo Farias Souza</t>
  </si>
  <si>
    <t>gustavo.souza@grupoflexivel.com.br</t>
  </si>
  <si>
    <t>2023-10-02 13:13:15Z</t>
  </si>
  <si>
    <t>Gustavo Kinas Vieira</t>
  </si>
  <si>
    <t>gustavo.vieira@grupoflexivel.com.br</t>
  </si>
  <si>
    <t>2023-10-19 16:06:44Z</t>
  </si>
  <si>
    <t>Helio Souza</t>
  </si>
  <si>
    <t>helio.souza@grupoflexivel.com.br</t>
  </si>
  <si>
    <t>2025-01-14 19:41:48Z</t>
  </si>
  <si>
    <t>Higor Luiz da Silva Altera</t>
  </si>
  <si>
    <t>higor.altera@grupoflexivel.com.br</t>
  </si>
  <si>
    <t>2024-02-13 20:18:40Z</t>
  </si>
  <si>
    <t>1.01.2.1.01.004-Vendas Externas 1 - Higor</t>
  </si>
  <si>
    <t>Igor Sebastian Mathias</t>
  </si>
  <si>
    <t>igor.mathias@grupoflexivel.com.br</t>
  </si>
  <si>
    <t>2025-01-17 11:51:56Z</t>
  </si>
  <si>
    <t>Isadora Khoury</t>
  </si>
  <si>
    <t>jovemaprendiz4@grupoflexivel.com.br</t>
  </si>
  <si>
    <t>2023-02-13 16:07:00Z</t>
  </si>
  <si>
    <t>Javier Sierra</t>
  </si>
  <si>
    <t>javier.castro@grupoflexivel.com.br</t>
  </si>
  <si>
    <t>2022-10-21 16:08:37Z</t>
  </si>
  <si>
    <t>Jedson Rodrigo Teixeira</t>
  </si>
  <si>
    <t>jedson.teixeira@grupoflexivel.com.br</t>
  </si>
  <si>
    <t>2025-09-05 17:30:45Z</t>
  </si>
  <si>
    <t>Facilities</t>
  </si>
  <si>
    <t>Jhonatan Thibes Schmitz</t>
  </si>
  <si>
    <t>jhonatan.schmitz@grupoflexivel.com.br</t>
  </si>
  <si>
    <t>2024-01-10 20:33:29Z</t>
  </si>
  <si>
    <t>João Paes</t>
  </si>
  <si>
    <t>joao.paes@grupoflexivel.com.br</t>
  </si>
  <si>
    <t>2024-02-13 17:08:28Z</t>
  </si>
  <si>
    <t>1.01.2.1.05.005-Vendas Externas 3 - João</t>
  </si>
  <si>
    <t>Joao Rocha</t>
  </si>
  <si>
    <t>joao.rocha@grupoflexivel.com.br</t>
  </si>
  <si>
    <t>2022-10-21 16:08:38Z</t>
  </si>
  <si>
    <t>Joao Torres</t>
  </si>
  <si>
    <t>joao.torres@grupoflexivel.com.br</t>
  </si>
  <si>
    <t>2024-01-10 18:03:20Z</t>
  </si>
  <si>
    <t>1.01.2.1.01.012- Coordenação Novos Negócios Polivedo</t>
  </si>
  <si>
    <t>José Luis Erschinger</t>
  </si>
  <si>
    <t>jose.erschinger@grupoflexivel.com.br</t>
  </si>
  <si>
    <t>2024-01-15 16:03:00Z</t>
  </si>
  <si>
    <t>Josoé  Meldola</t>
  </si>
  <si>
    <t>josoe.meldola@grupoflexivel.com.br</t>
  </si>
  <si>
    <t>2024-02-29 19:26:37Z</t>
  </si>
  <si>
    <t>Julian  Michael Faccin</t>
  </si>
  <si>
    <t>julian.faccin@evo.ind.br</t>
  </si>
  <si>
    <t>2025-03-19 13:34:04Z</t>
  </si>
  <si>
    <t>Juliana Aparecida Da Silveira</t>
  </si>
  <si>
    <t>juliana.silveira@grupoflexivel.com.br</t>
  </si>
  <si>
    <t>2024-07-22 14:31:11Z</t>
  </si>
  <si>
    <t>Juliane Ketlyn da Costa</t>
  </si>
  <si>
    <t>juliane.costa@polivedo.com.br</t>
  </si>
  <si>
    <t>2024-04-23 11:25:29Z</t>
  </si>
  <si>
    <t>1.01.2.1.05.014-Comercial PO</t>
  </si>
  <si>
    <t>Juliano Krueger</t>
  </si>
  <si>
    <t>juliano.krueger@grupoflexivel.com.br</t>
  </si>
  <si>
    <t>2025-06-24 14:37:44Z</t>
  </si>
  <si>
    <t>Diretor Industrial</t>
  </si>
  <si>
    <t>1.01.1.1.01.009-Diretor Industrial</t>
  </si>
  <si>
    <t>Julio Cesar Redivo</t>
  </si>
  <si>
    <t>julio.redivo@grupoflexivel.com.br</t>
  </si>
  <si>
    <t>2025-08-05 18:05:13Z</t>
  </si>
  <si>
    <t>Jusciane Lagni</t>
  </si>
  <si>
    <t>jusciane.lagni@grupoflexivel.com.br</t>
  </si>
  <si>
    <t>2024-03-01 11:50:53Z</t>
  </si>
  <si>
    <t>Kaciara Franciele Ruver</t>
  </si>
  <si>
    <t>kaciara.ruver@grupoflexivel.com.br</t>
  </si>
  <si>
    <t>2024-11-12 12:05:35Z</t>
  </si>
  <si>
    <t>Karoline Meira da Silva</t>
  </si>
  <si>
    <t>karoline.silva@grupoflexivel.com.br</t>
  </si>
  <si>
    <t>2025-09-05 17:31:40Z</t>
  </si>
  <si>
    <t>Kelvin Vieira Augusto Jordão</t>
  </si>
  <si>
    <t>jovemaprendiz5@grupoflexivel.com.br</t>
  </si>
  <si>
    <t>2023-02-13 16:07:45Z</t>
  </si>
  <si>
    <t>kelvin.jordao@polivedo.com.br</t>
  </si>
  <si>
    <t>2025-09-24 10:36:12Z</t>
  </si>
  <si>
    <t>Leandro Jordão</t>
  </si>
  <si>
    <t>leandro.jordao@grupoflexivel.com.br</t>
  </si>
  <si>
    <t>2025-06-30 12:53:52Z</t>
  </si>
  <si>
    <t>Leandro Zanchin</t>
  </si>
  <si>
    <t>leandro.zanchin@grupoflexivel.com.br</t>
  </si>
  <si>
    <t>2022-10-21 16:08:45Z</t>
  </si>
  <si>
    <t>Gerente Controladoria</t>
  </si>
  <si>
    <t>Loureno Junior</t>
  </si>
  <si>
    <t>loureno.junior@grupoflexivel.com.br</t>
  </si>
  <si>
    <t>2023-12-05 16:28:01Z</t>
  </si>
  <si>
    <t>Manutenção</t>
  </si>
  <si>
    <t>1.01.1.1.01.004-Manutenção</t>
  </si>
  <si>
    <t>Luan Bueno</t>
  </si>
  <si>
    <t>luan.bueno@grupoflexivel.com.br</t>
  </si>
  <si>
    <t>2022-10-21 16:08:46Z</t>
  </si>
  <si>
    <t>1.01.2.1.01.007-Vendas Externas 2 - Luan</t>
  </si>
  <si>
    <t>Luana Aline Giatti Francisco</t>
  </si>
  <si>
    <t>luana.francisco@grupoflexivel.com.br</t>
  </si>
  <si>
    <t>2023-09-13 14:34:42Z</t>
  </si>
  <si>
    <t>Luana Bruch</t>
  </si>
  <si>
    <t>luana.bruch@grupoflexivel.com.br</t>
  </si>
  <si>
    <t>2022-10-21 16:08:47Z</t>
  </si>
  <si>
    <t>Lucas Braun</t>
  </si>
  <si>
    <t>lucas.braun@grupoflexivel.com.br</t>
  </si>
  <si>
    <t>2022-10-21 16:08:49Z</t>
  </si>
  <si>
    <t>Luis Eduardo Armelini</t>
  </si>
  <si>
    <t>luis.armelini@grupoflexivel.com.br</t>
  </si>
  <si>
    <t>2024-05-23 12:07:22Z</t>
  </si>
  <si>
    <t>1.01.2.1.01.010-Gerente Comercial SE</t>
  </si>
  <si>
    <t>Luisa Sanson</t>
  </si>
  <si>
    <t>luisa.sanson@grupoflexivel.com.br</t>
  </si>
  <si>
    <t>2025-08-29 18:50:39Z</t>
  </si>
  <si>
    <t>Luiz Panisson Herber</t>
  </si>
  <si>
    <t>luiz.herber@grupoflexivel.com.br</t>
  </si>
  <si>
    <t>2025-08-13 19:04:01Z</t>
  </si>
  <si>
    <t>Luiz Schneider</t>
  </si>
  <si>
    <t>luiz.schneider@grupoflexivel.com.br</t>
  </si>
  <si>
    <t>2023-07-13 15:45:02Z</t>
  </si>
  <si>
    <t>1.01.2.1.05.005-Vendas Externas 3 - Luiz</t>
  </si>
  <si>
    <t>Maico Machado</t>
  </si>
  <si>
    <t>maico.machado@grupoflexivel.com.br</t>
  </si>
  <si>
    <t>2022-10-21 16:08:53Z</t>
  </si>
  <si>
    <t>1.01.2.1.01.007-Vendas Externas 2 - Maico</t>
  </si>
  <si>
    <t>Manoel Hollweg</t>
  </si>
  <si>
    <t>manoel.hollweg@polivedo.com.br</t>
  </si>
  <si>
    <t>2025-05-19 13:59:55Z</t>
  </si>
  <si>
    <t>1.01.2.1.05.022-Vendas Externas 2 PO - Manoel</t>
  </si>
  <si>
    <t>Marciel Konell</t>
  </si>
  <si>
    <t>marciel.konell@grupoflexivel.com.br</t>
  </si>
  <si>
    <t>2024-06-11 11:25:05Z</t>
  </si>
  <si>
    <t>Marco Aurélio Donizette</t>
  </si>
  <si>
    <t>marco.donizette@grupoflexivel.com.br</t>
  </si>
  <si>
    <t>2025-07-02 10:23:44Z</t>
  </si>
  <si>
    <t>Maria Eduarda de Melo</t>
  </si>
  <si>
    <t>estagio2@grupoflexivel.com.br</t>
  </si>
  <si>
    <t>2024-04-08 11:56:15Z</t>
  </si>
  <si>
    <t>Maria Fischer</t>
  </si>
  <si>
    <t>maria.fischer@grupoflexivel.com.br</t>
  </si>
  <si>
    <t>2022-10-21 16:08:56Z</t>
  </si>
  <si>
    <t>Secretária Diretor</t>
  </si>
  <si>
    <t>Marileia Doge</t>
  </si>
  <si>
    <t>marileia.doge@grupoflexivel.com.br</t>
  </si>
  <si>
    <t>2022-10-21 16:08:57Z</t>
  </si>
  <si>
    <t>1.01.2.1.01.002-Gerente Comercial</t>
  </si>
  <si>
    <t>Mário Sérgio De Oliveira</t>
  </si>
  <si>
    <t>mario.oliveira@grupoflexivel.com.br</t>
  </si>
  <si>
    <t>2024-09-26 11:43:08Z</t>
  </si>
  <si>
    <t>Mateus Henrique Ranghetti</t>
  </si>
  <si>
    <t>mateus.ranghetti@grupoflexivel.com.br</t>
  </si>
  <si>
    <t>2024-07-05 14:01:08Z</t>
  </si>
  <si>
    <t>1.01.2.1.05.011-Vendas Externas 5 - Ranghetti</t>
  </si>
  <si>
    <t>Mateus Pedro</t>
  </si>
  <si>
    <t>mateus.pedro@evo.ind.br</t>
  </si>
  <si>
    <t>2025-03-12 12:24:50Z</t>
  </si>
  <si>
    <t>Matheus Junkes</t>
  </si>
  <si>
    <t>matheus@grupoflexivel.com.br</t>
  </si>
  <si>
    <t>2022-10-21 16:09:00Z</t>
  </si>
  <si>
    <t>Sustentabilidade</t>
  </si>
  <si>
    <t>1.01.2.1.05.020-Sustentabilidade</t>
  </si>
  <si>
    <t>Mauri Marquardt</t>
  </si>
  <si>
    <t>mauri.marquardt@grupoflexivel.com.br</t>
  </si>
  <si>
    <t>2023-02-17 16:33:30Z</t>
  </si>
  <si>
    <t>Murilo Rafael de Mello</t>
  </si>
  <si>
    <t>murilo.mello@grupoflexivel.com.br</t>
  </si>
  <si>
    <t>2024-12-06 16:32:42Z</t>
  </si>
  <si>
    <t>Diretor Comercial</t>
  </si>
  <si>
    <t>1.01.2.1.01.001-Diretor Comercial</t>
  </si>
  <si>
    <t>NÃO ALTERAR SENHA</t>
  </si>
  <si>
    <t>veeam@grupoflexivel.com.br</t>
  </si>
  <si>
    <t>2025-05-15 17:17:47Z</t>
  </si>
  <si>
    <t>NaoResponda</t>
  </si>
  <si>
    <t>naoresponda@grupoflexivel.com.br</t>
  </si>
  <si>
    <t>2024-04-04 19:32:04Z</t>
  </si>
  <si>
    <t>Natalia Specht Mendes da Silva</t>
  </si>
  <si>
    <t>natalia.mendes@grupoflexivel.com.br</t>
  </si>
  <si>
    <t>2024-12-02 15:50:22Z</t>
  </si>
  <si>
    <t>nfe</t>
  </si>
  <si>
    <t>nfe@evo.ind.br</t>
  </si>
  <si>
    <t>2025-04-07 16:25:38Z</t>
  </si>
  <si>
    <t>NFE</t>
  </si>
  <si>
    <t>nfe@grupoflexivel.com.br</t>
  </si>
  <si>
    <t>2022-10-21 16:09:01Z</t>
  </si>
  <si>
    <t>Nilmar Marcilio dos Santos</t>
  </si>
  <si>
    <t>nilmar.santos@grupoflexivel.com.br</t>
  </si>
  <si>
    <t>2024-06-11 18:18:16Z</t>
  </si>
  <si>
    <t>Noreply</t>
  </si>
  <si>
    <t>noreply@grupoflexivel.com.br</t>
  </si>
  <si>
    <t>2023-10-02 19:13:04Z</t>
  </si>
  <si>
    <t>Odair Amaral</t>
  </si>
  <si>
    <t>odair.amaral@grupoflexivel.com.br</t>
  </si>
  <si>
    <t>2025-02-24 16:14:54Z</t>
  </si>
  <si>
    <t>1.01.1.2.01.006-Produção PO</t>
  </si>
  <si>
    <t>Oscar Junior</t>
  </si>
  <si>
    <t>oscar.junior@grupoflexivel.com.br</t>
  </si>
  <si>
    <t>2022-10-21 16:09:02Z</t>
  </si>
  <si>
    <t>1.01.2.1.05.012-Vendas Externas 6 - Oscar</t>
  </si>
  <si>
    <t>Pedro Schneider</t>
  </si>
  <si>
    <t>jovemaprendiz3@grupoflexivel.com.br</t>
  </si>
  <si>
    <t>2023-02-13 16:05:56Z</t>
  </si>
  <si>
    <t>Philipe Boscariol Francisco</t>
  </si>
  <si>
    <t>philipe.francisco@grupoflexivel.com.br</t>
  </si>
  <si>
    <t>2023-09-05 11:15:08Z</t>
  </si>
  <si>
    <t>portaria@grupoflexivel.com.br</t>
  </si>
  <si>
    <t>2022-10-21 16:09:06Z</t>
  </si>
  <si>
    <t>Rafael Domingues</t>
  </si>
  <si>
    <t>rafael.domingues@grupoflexivel.com.br</t>
  </si>
  <si>
    <t>2022-10-21 16:09:10Z</t>
  </si>
  <si>
    <t>recebimento@grupoflexivel.com.br</t>
  </si>
  <si>
    <t>2024-08-14 18:25:28Z</t>
  </si>
  <si>
    <t>Recepção</t>
  </si>
  <si>
    <t>recepcao@grupoflexivel.com.br</t>
  </si>
  <si>
    <t>2022-10-21 16:09:12Z</t>
  </si>
  <si>
    <t>rh@novalmaquinas.com.br</t>
  </si>
  <si>
    <t>2025-06-13 11:42:43Z</t>
  </si>
  <si>
    <t>Renata Servilha</t>
  </si>
  <si>
    <t>renata.servilha@grupoflexivel.com.br</t>
  </si>
  <si>
    <t>2022-10-21 16:09:07Z</t>
  </si>
  <si>
    <t>PPCP</t>
  </si>
  <si>
    <t>1.01.1.1.01.003-PPCP</t>
  </si>
  <si>
    <t>RH - Não Excluir</t>
  </si>
  <si>
    <t>rh2@grupoflexivel.com.br</t>
  </si>
  <si>
    <t>2022-10-21 16:09:13Z</t>
  </si>
  <si>
    <t>Ricardo  Budach</t>
  </si>
  <si>
    <t>ricardo.budach@grupoflexivel.com.br</t>
  </si>
  <si>
    <t>2023-06-02 11:49:17Z</t>
  </si>
  <si>
    <t>Aeronave</t>
  </si>
  <si>
    <t>1.01.2.2.01.014-Aeronave</t>
  </si>
  <si>
    <t>Robson Fuchter</t>
  </si>
  <si>
    <t>robson.fuchter@grupoflexivel.com.br</t>
  </si>
  <si>
    <t>2023-11-17 15:48:51Z</t>
  </si>
  <si>
    <t>Rodrigo - Transportes</t>
  </si>
  <si>
    <t>transportes@grupoflexivel.com.br</t>
  </si>
  <si>
    <t>2022-10-21 16:09:30Z</t>
  </si>
  <si>
    <t>Roner  Cesar Fortes de Sena</t>
  </si>
  <si>
    <t>roner.sena@polivedo.com.br</t>
  </si>
  <si>
    <t>2024-11-05 12:03:16Z</t>
  </si>
  <si>
    <t>1.01.2.1.05.024-Vendas Externas 3 PO - Roner</t>
  </si>
  <si>
    <t>Rosemeire Araujo</t>
  </si>
  <si>
    <t>rosemeire.araujo@grupoflexivel.com.br</t>
  </si>
  <si>
    <t>2022-10-21 16:09:15Z</t>
  </si>
  <si>
    <t>Sandriele Streit</t>
  </si>
  <si>
    <t>sandriele.streit@grupoflexivel.com.br</t>
  </si>
  <si>
    <t>2024-01-10 18:00:58Z</t>
  </si>
  <si>
    <t>Inovação</t>
  </si>
  <si>
    <t>Scheila Voelz</t>
  </si>
  <si>
    <t>scheila.voelz@evo.ind.br</t>
  </si>
  <si>
    <t>2025-02-11 18:15:27Z</t>
  </si>
  <si>
    <t>Seguranca</t>
  </si>
  <si>
    <t>seguranca@grupoflexivel.com.br</t>
  </si>
  <si>
    <t>2022-10-21 16:09:16Z</t>
  </si>
  <si>
    <t>Sergio Batista</t>
  </si>
  <si>
    <t>sergio.batista@polivedo.com.br</t>
  </si>
  <si>
    <t>2023-07-18 11:48:01Z</t>
  </si>
  <si>
    <t>Sibele Almeida</t>
  </si>
  <si>
    <t>sibele.almeida@grupoflexivel.com.br</t>
  </si>
  <si>
    <t>2022-10-21 16:09:18Z</t>
  </si>
  <si>
    <t>Simone Lira</t>
  </si>
  <si>
    <t>simone.lira@grupoflexivel.com.br</t>
  </si>
  <si>
    <t>2022-10-21 16:09:20Z</t>
  </si>
  <si>
    <t>Sinval Roehrs</t>
  </si>
  <si>
    <t>sinval@novalmaquinas.com.br</t>
  </si>
  <si>
    <t>2025-06-13 11:37:19Z</t>
  </si>
  <si>
    <t>Suele Mendes Lustosa</t>
  </si>
  <si>
    <t>suele.lustosa@grupoflexivel.com.br</t>
  </si>
  <si>
    <t>2025-09-23 11:37:24Z</t>
  </si>
  <si>
    <t>Talita Montini</t>
  </si>
  <si>
    <t>talita.montini@grupoflexivel.com.br</t>
  </si>
  <si>
    <t>2024-06-20 14:10:04Z</t>
  </si>
  <si>
    <t>Talita Schimanski</t>
  </si>
  <si>
    <t>talita.schimanski@grupoflexivel.com.br</t>
  </si>
  <si>
    <t>2025-06-30 11:22:54Z</t>
  </si>
  <si>
    <t>Tamara Kopp</t>
  </si>
  <si>
    <t>tamara.kopp@grupoflexivel.com.br</t>
  </si>
  <si>
    <t>2022-10-21 16:09:24Z</t>
  </si>
  <si>
    <t>1.01.2.1.01.013-Coordenação Comercial de Operações</t>
  </si>
  <si>
    <t>Tamara Mathias</t>
  </si>
  <si>
    <t>tamara.mathias@grupoflexivel.com.br</t>
  </si>
  <si>
    <t>2022-10-21 16:09:23Z</t>
  </si>
  <si>
    <t>Tancredo Lannes Neto</t>
  </si>
  <si>
    <t>tancredo.neto@polivedo.com.br</t>
  </si>
  <si>
    <t>2025-07-08 14:18:41Z</t>
  </si>
  <si>
    <t>1.01.2.1.05.027-Vendas Externas 6 PO - Tancredo</t>
  </si>
  <si>
    <t>Tasciane Broca</t>
  </si>
  <si>
    <t>tasciane.broca@grupoflexivel.com.br</t>
  </si>
  <si>
    <t>2022-10-21 16:09:25Z</t>
  </si>
  <si>
    <t>Tatiane Evangelista</t>
  </si>
  <si>
    <t>tatiane.evangelista@grupoflexivel.com.br</t>
  </si>
  <si>
    <t>2022-11-22 15:59:01Z</t>
  </si>
  <si>
    <t>Thaize Schmitz</t>
  </si>
  <si>
    <t>thaize.schmitz@grupoflexivel.com.br</t>
  </si>
  <si>
    <t>2023-08-24 17:30:53Z</t>
  </si>
  <si>
    <t>Thiago Rodrigo Sampaio</t>
  </si>
  <si>
    <t>thiago.sampaio@polivedo.com.br</t>
  </si>
  <si>
    <t>2024-11-05 12:04:27Z</t>
  </si>
  <si>
    <t>1.01.2.1.05.021-Vendas Externas 1 PO - Thiago</t>
  </si>
  <si>
    <t>Tiago Luiz Berri</t>
  </si>
  <si>
    <t>tiago.berri@grupoflexivel.com.br</t>
  </si>
  <si>
    <t>2025-04-14 16:36:15Z</t>
  </si>
  <si>
    <t>1.01.2.1.06.013-Logística Caminhão SXL1J66</t>
  </si>
  <si>
    <t>Tiffani Louise dos Santos Schweitzer</t>
  </si>
  <si>
    <t>tiffani.santos@grupoflexivel.com.br</t>
  </si>
  <si>
    <t>2022-10-21 16:09:29Z</t>
  </si>
  <si>
    <t>1.01.2.1.05.019-Inteligência de mercado</t>
  </si>
  <si>
    <t>Tony Geraldy Suppi</t>
  </si>
  <si>
    <t>tony.suppi@grupoflexivel.com.br</t>
  </si>
  <si>
    <t>2025-04-22 16:19:05Z</t>
  </si>
  <si>
    <t>Valdir Peron</t>
  </si>
  <si>
    <t>valdir.peron@grupoflexivel.com.br</t>
  </si>
  <si>
    <t>2022-10-21 16:09:31Z</t>
  </si>
  <si>
    <t>1.01.2.1.01.004-Vendas Externas 1 - Peron</t>
  </si>
  <si>
    <t>Victor Soares</t>
  </si>
  <si>
    <t>victor.soares@polivedo.com.br</t>
  </si>
  <si>
    <t>2025-06-09 13:04:19Z</t>
  </si>
  <si>
    <t>1.01.2.1.05.025-Vendas Externas 4 PO - Victor</t>
  </si>
  <si>
    <t>Vitoria Costa Benevenuti</t>
  </si>
  <si>
    <t>vitoria.benevenuti@grupoflexivel.com.br</t>
  </si>
  <si>
    <t>2025-01-27 11:24:13Z</t>
  </si>
  <si>
    <t>Vitória Negherbon Colpini</t>
  </si>
  <si>
    <t>estagio3@grupoflexivel.com.br</t>
  </si>
  <si>
    <t>2024-04-08 11:49:08Z</t>
  </si>
  <si>
    <t>Viviane Hafemann</t>
  </si>
  <si>
    <t>viviane.hafemann@grupoflexivel.com.br</t>
  </si>
  <si>
    <t>2025-08-05 18:04:14Z</t>
  </si>
  <si>
    <t>Wander Silveira</t>
  </si>
  <si>
    <t>wander.silveira@grupoflexivel.com.br</t>
  </si>
  <si>
    <t>2022-10-21 16:09:34Z</t>
  </si>
  <si>
    <t>Willyam Poltronieri</t>
  </si>
  <si>
    <t>willyam.poltronieri@grupoflexivel.com.br</t>
  </si>
  <si>
    <t>2022-10-21 16:09:11Z</t>
  </si>
  <si>
    <t>Yago Silva</t>
  </si>
  <si>
    <t>yago.silva@grupoflexivel.com.br</t>
  </si>
  <si>
    <t>2022-10-21 16:09:35Z</t>
  </si>
  <si>
    <t>1.01.2.1.05.013-Vendas Externas 7 - Yago</t>
  </si>
  <si>
    <t>*</t>
  </si>
  <si>
    <t>DataCriacaoEmail</t>
  </si>
  <si>
    <t>proRata</t>
  </si>
  <si>
    <t>mesesContrato</t>
  </si>
  <si>
    <t>qtdLicenca</t>
  </si>
  <si>
    <t>modalidadeLicenca</t>
  </si>
  <si>
    <t>inicioContrato</t>
  </si>
  <si>
    <t>finalContrato</t>
  </si>
  <si>
    <t>nomeColaborador</t>
  </si>
  <si>
    <t>email</t>
  </si>
  <si>
    <t>empresa</t>
  </si>
  <si>
    <t>DataCriacaoFormatada</t>
  </si>
  <si>
    <t>valorUnitarioMensal</t>
  </si>
  <si>
    <t>valorTotalLicenca</t>
  </si>
  <si>
    <t>valorAnual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</si>
</sst>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sz val="11"/>
      <color rgb="FF000000"/>
      <name val="Calibri"/>
      <family val="2"/>
    </font>
    <font>
      <sz val="11"/>
      <color rgb="FF000000"/>
      <name val="Aptos Narrow"/>
      <scheme val="minor"/>
    </font>
    <font>
      <sz val="11"/>
      <color rgb="FF000000"/>
      <name val="Aptos Narrow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3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4" fillId="0" borderId="0" xfId="0" applyFont="1"/>
    <xf numFmtId="0" fontId="5" fillId="0" borderId="0" xfId="0" applyFont="1"/>
    <xf numFmtId="0" fontId="5" fillId="0" borderId="1" xfId="0" applyFont="1" applyBorder="1"/>
    <xf numFmtId="22" fontId="0" fillId="0" borderId="0" xfId="0" applyNumberFormat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1" xfId="0" applyNumberFormat="1" applyBorder="1"/>
    <xf numFmtId="164" fontId="0" fillId="0" borderId="1" xfId="0" applyNumberFormat="1" applyBorder="1" applyAlignment="1">
      <alignment horizontal="left" vertical="top"/>
    </xf>
    <xf numFmtId="165" fontId="1" fillId="0" borderId="1" xfId="0" applyNumberFormat="1" applyFont="1" applyBorder="1"/>
    <xf numFmtId="165" fontId="0" fillId="0" borderId="1" xfId="0" applyNumberFormat="1" applyBorder="1" applyAlignment="1">
      <alignment horizontal="right"/>
    </xf>
    <xf numFmtId="165" fontId="0" fillId="0" borderId="0" xfId="0" applyNumberFormat="1"/>
    <xf numFmtId="165" fontId="0" fillId="0" borderId="1" xfId="0" applyNumberFormat="1" applyBorder="1"/>
    <xf numFmtId="165" fontId="0" fillId="0" borderId="0" xfId="0" applyNumberFormat="1" applyAlignment="1">
      <alignment vertical="center"/>
    </xf>
    <xf numFmtId="165" fontId="0" fillId="0" borderId="1" xfId="0" applyNumberFormat="1" applyBorder="1" applyAlignment="1">
      <alignment vertical="center"/>
    </xf>
    <xf numFmtId="165" fontId="0" fillId="0" borderId="5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3300F-DC30-4742-B09D-03B69867D524}">
  <sheetPr filterMode="1"/>
  <dimension ref="A1:T197"/>
  <sheetViews>
    <sheetView tabSelected="1" topLeftCell="I1" workbookViewId="0">
      <selection activeCell="R14" sqref="R14:R182"/>
    </sheetView>
  </sheetViews>
  <sheetFormatPr defaultRowHeight="15" customHeight="1" x14ac:dyDescent="0.3"/>
  <cols>
    <col min="1" max="1" width="31.44140625" bestFit="1" customWidth="1"/>
    <col min="2" max="2" width="33.33203125" bestFit="1" customWidth="1"/>
    <col min="3" max="3" width="39.6640625" bestFit="1" customWidth="1"/>
    <col min="4" max="4" width="23.33203125" bestFit="1" customWidth="1"/>
    <col min="5" max="5" width="23.33203125" customWidth="1"/>
    <col min="6" max="8" width="36.5546875" bestFit="1" customWidth="1"/>
    <col min="9" max="9" width="76.88671875" bestFit="1" customWidth="1"/>
    <col min="10" max="10" width="24.88671875" customWidth="1"/>
    <col min="11" max="11" width="15" customWidth="1"/>
    <col min="12" max="12" width="11.5546875" bestFit="1" customWidth="1"/>
    <col min="13" max="13" width="16.109375" bestFit="1" customWidth="1"/>
    <col min="14" max="14" width="16.109375" customWidth="1"/>
    <col min="15" max="15" width="14.109375" style="22" customWidth="1"/>
    <col min="16" max="16" width="20.109375" style="22" bestFit="1" customWidth="1"/>
    <col min="17" max="17" width="24.44140625" bestFit="1" customWidth="1"/>
    <col min="18" max="18" width="11.5546875" style="22" customWidth="1"/>
    <col min="19" max="19" width="14" customWidth="1"/>
    <col min="20" max="20" width="16.5546875" bestFit="1" customWidth="1"/>
  </cols>
  <sheetData>
    <row r="1" spans="1:20" ht="14.4" x14ac:dyDescent="0.3">
      <c r="A1" s="2" t="s">
        <v>653</v>
      </c>
      <c r="B1" s="2" t="s">
        <v>651</v>
      </c>
      <c r="C1" s="2" t="s">
        <v>652</v>
      </c>
      <c r="D1" s="2" t="s">
        <v>644</v>
      </c>
      <c r="E1" s="2" t="s">
        <v>654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648</v>
      </c>
      <c r="K1" s="2" t="s">
        <v>649</v>
      </c>
      <c r="L1" s="2" t="s">
        <v>650</v>
      </c>
      <c r="M1" s="2" t="s">
        <v>646</v>
      </c>
      <c r="N1" s="2" t="s">
        <v>645</v>
      </c>
      <c r="O1" s="20" t="s">
        <v>657</v>
      </c>
      <c r="P1" s="20" t="s">
        <v>655</v>
      </c>
      <c r="Q1" s="2" t="s">
        <v>647</v>
      </c>
      <c r="R1" s="20" t="s">
        <v>656</v>
      </c>
      <c r="S1" s="2" t="s">
        <v>4</v>
      </c>
    </row>
    <row r="2" spans="1:20" ht="14.4" hidden="1" x14ac:dyDescent="0.3">
      <c r="A2" s="1" t="s">
        <v>5</v>
      </c>
      <c r="B2" s="1" t="s">
        <v>6</v>
      </c>
      <c r="C2" s="1" t="s">
        <v>7</v>
      </c>
      <c r="D2" s="1" t="s">
        <v>8</v>
      </c>
      <c r="E2" s="18">
        <f t="shared" ref="E2" si="0">DATEVALUE(LEFT(D2,10))</f>
        <v>45852</v>
      </c>
      <c r="F2" s="1" t="s">
        <v>9</v>
      </c>
      <c r="G2" s="1" t="s">
        <v>9</v>
      </c>
      <c r="H2" s="4" t="s">
        <v>10</v>
      </c>
      <c r="I2" s="1" t="s">
        <v>11</v>
      </c>
      <c r="J2" s="1" t="s">
        <v>18</v>
      </c>
      <c r="K2" s="17">
        <v>45814</v>
      </c>
      <c r="L2" s="17">
        <v>46179</v>
      </c>
      <c r="M2" s="16">
        <f>DATEDIF(K2,L2,"m")</f>
        <v>12</v>
      </c>
      <c r="N2" s="16">
        <f t="shared" ref="N2" si="1">DATEDIF(E2,L2,"m")</f>
        <v>10</v>
      </c>
      <c r="O2" s="23">
        <v>1794.5</v>
      </c>
      <c r="P2" s="23">
        <f>O2/M2</f>
        <v>149.54166666666666</v>
      </c>
      <c r="Q2" s="1">
        <v>1</v>
      </c>
      <c r="R2" s="24">
        <f>IF(N2&lt;=12,N2*P2,O2)</f>
        <v>1495.4166666666665</v>
      </c>
      <c r="S2" s="1" t="s">
        <v>19</v>
      </c>
    </row>
    <row r="3" spans="1:20" ht="14.4" hidden="1" x14ac:dyDescent="0.3">
      <c r="A3" s="1" t="s">
        <v>12</v>
      </c>
      <c r="B3" s="1" t="s">
        <v>13</v>
      </c>
      <c r="C3" s="1" t="s">
        <v>14</v>
      </c>
      <c r="D3" s="5" t="s">
        <v>15</v>
      </c>
      <c r="E3" s="18">
        <f>DATEVALUE(LEFT(D3,10))</f>
        <v>44855</v>
      </c>
      <c r="F3" s="1" t="s">
        <v>16</v>
      </c>
      <c r="G3" s="4" t="s">
        <v>17</v>
      </c>
      <c r="H3" s="1" t="s">
        <v>10</v>
      </c>
      <c r="I3" s="1" t="s">
        <v>11</v>
      </c>
      <c r="J3" s="1" t="s">
        <v>18</v>
      </c>
      <c r="K3" s="17">
        <v>45777</v>
      </c>
      <c r="L3" s="17">
        <v>46142</v>
      </c>
      <c r="M3" s="16">
        <f t="shared" ref="M3:M66" si="2">DATEDIF(K3,L3,"m")</f>
        <v>12</v>
      </c>
      <c r="N3" s="16">
        <f>DATEDIF(E3,L3,"m")</f>
        <v>42</v>
      </c>
      <c r="O3" s="21">
        <v>1663</v>
      </c>
      <c r="P3" s="23">
        <v>149.5</v>
      </c>
      <c r="Q3" s="1">
        <v>1</v>
      </c>
      <c r="R3" s="24">
        <f>IF(N3&lt;=12,N3*P3,O3)</f>
        <v>1663</v>
      </c>
      <c r="S3" s="1" t="s">
        <v>19</v>
      </c>
    </row>
    <row r="4" spans="1:20" ht="14.4" hidden="1" x14ac:dyDescent="0.3">
      <c r="A4" s="1" t="s">
        <v>12</v>
      </c>
      <c r="B4" s="1" t="s">
        <v>13</v>
      </c>
      <c r="C4" s="1" t="s">
        <v>20</v>
      </c>
      <c r="D4" s="5" t="s">
        <v>21</v>
      </c>
      <c r="E4" s="18">
        <f t="shared" ref="E4" si="3">DATEVALUE(LEFT(D4,10))</f>
        <v>45755</v>
      </c>
      <c r="F4" s="3" t="s">
        <v>22</v>
      </c>
      <c r="G4" s="1" t="s">
        <v>17</v>
      </c>
      <c r="H4" s="1" t="s">
        <v>10</v>
      </c>
      <c r="I4" s="1" t="s">
        <v>23</v>
      </c>
      <c r="J4" s="1" t="s">
        <v>24</v>
      </c>
      <c r="K4" s="17">
        <v>45944</v>
      </c>
      <c r="L4" s="17">
        <v>46309</v>
      </c>
      <c r="M4" s="16">
        <f t="shared" si="2"/>
        <v>12</v>
      </c>
      <c r="N4" s="16">
        <f t="shared" ref="N4" si="4">DATEDIF(E4,L4,"m")</f>
        <v>18</v>
      </c>
      <c r="O4" s="21">
        <v>298.8</v>
      </c>
      <c r="P4" s="23">
        <f>O4/M4</f>
        <v>24.900000000000002</v>
      </c>
      <c r="Q4" s="1">
        <v>1</v>
      </c>
      <c r="R4" s="24">
        <f t="shared" ref="R4:R67" si="5">IF(N4&lt;=12,N4*P4,O4)</f>
        <v>298.8</v>
      </c>
      <c r="S4" s="1" t="s">
        <v>19</v>
      </c>
    </row>
    <row r="5" spans="1:20" ht="14.4" hidden="1" x14ac:dyDescent="0.3">
      <c r="A5" s="1" t="s">
        <v>12</v>
      </c>
      <c r="B5" s="1" t="s">
        <v>25</v>
      </c>
      <c r="C5" s="1" t="s">
        <v>26</v>
      </c>
      <c r="D5" s="5" t="s">
        <v>27</v>
      </c>
      <c r="E5" s="18">
        <f t="shared" ref="E5:E13" si="6">DATEVALUE(LEFT(D5,10))</f>
        <v>44858</v>
      </c>
      <c r="F5" s="1" t="s">
        <v>28</v>
      </c>
      <c r="G5" s="1" t="s">
        <v>29</v>
      </c>
      <c r="H5" s="1" t="s">
        <v>10</v>
      </c>
      <c r="I5" s="1" t="s">
        <v>11</v>
      </c>
      <c r="J5" s="1" t="s">
        <v>18</v>
      </c>
      <c r="K5" s="17">
        <v>45777</v>
      </c>
      <c r="L5" s="17">
        <v>46142</v>
      </c>
      <c r="M5" s="16">
        <f t="shared" si="2"/>
        <v>12</v>
      </c>
      <c r="N5" s="16">
        <f t="shared" ref="N5:N13" si="7">DATEDIF(E5,L5,"m")</f>
        <v>42</v>
      </c>
      <c r="O5" s="21">
        <v>1663</v>
      </c>
      <c r="P5" s="23">
        <v>149.5</v>
      </c>
      <c r="Q5" s="1">
        <v>1</v>
      </c>
      <c r="R5" s="24">
        <f t="shared" si="5"/>
        <v>1663</v>
      </c>
      <c r="S5" s="1" t="s">
        <v>19</v>
      </c>
    </row>
    <row r="6" spans="1:20" ht="14.4" hidden="1" x14ac:dyDescent="0.3">
      <c r="A6" s="1" t="s">
        <v>12</v>
      </c>
      <c r="B6" s="1" t="s">
        <v>30</v>
      </c>
      <c r="C6" s="1" t="s">
        <v>31</v>
      </c>
      <c r="D6" s="5" t="s">
        <v>32</v>
      </c>
      <c r="E6" s="18">
        <f t="shared" si="6"/>
        <v>44859</v>
      </c>
      <c r="F6" s="1" t="s">
        <v>33</v>
      </c>
      <c r="G6" s="1" t="s">
        <v>34</v>
      </c>
      <c r="H6" s="1" t="s">
        <v>10</v>
      </c>
      <c r="I6" s="1" t="s">
        <v>11</v>
      </c>
      <c r="J6" s="1" t="s">
        <v>18</v>
      </c>
      <c r="K6" s="17">
        <v>45777</v>
      </c>
      <c r="L6" s="17">
        <v>46142</v>
      </c>
      <c r="M6" s="16">
        <f t="shared" si="2"/>
        <v>12</v>
      </c>
      <c r="N6" s="16">
        <f t="shared" si="7"/>
        <v>42</v>
      </c>
      <c r="O6" s="21">
        <v>1663</v>
      </c>
      <c r="P6" s="23">
        <v>149.5</v>
      </c>
      <c r="Q6" s="1">
        <v>1</v>
      </c>
      <c r="R6" s="24">
        <f t="shared" si="5"/>
        <v>1663</v>
      </c>
      <c r="S6" s="1" t="s">
        <v>19</v>
      </c>
    </row>
    <row r="7" spans="1:20" ht="14.4" hidden="1" x14ac:dyDescent="0.3">
      <c r="A7" s="1" t="s">
        <v>12</v>
      </c>
      <c r="B7" s="1" t="s">
        <v>35</v>
      </c>
      <c r="C7" s="1" t="s">
        <v>36</v>
      </c>
      <c r="D7" s="5" t="s">
        <v>37</v>
      </c>
      <c r="E7" s="18">
        <f t="shared" si="6"/>
        <v>44855</v>
      </c>
      <c r="F7" s="1" t="s">
        <v>38</v>
      </c>
      <c r="G7" s="4" t="s">
        <v>39</v>
      </c>
      <c r="H7" s="1" t="s">
        <v>10</v>
      </c>
      <c r="I7" s="1" t="s">
        <v>11</v>
      </c>
      <c r="J7" s="1" t="s">
        <v>18</v>
      </c>
      <c r="K7" s="17">
        <v>45777</v>
      </c>
      <c r="L7" s="17">
        <v>46142</v>
      </c>
      <c r="M7" s="16">
        <f t="shared" si="2"/>
        <v>12</v>
      </c>
      <c r="N7" s="16">
        <f t="shared" si="7"/>
        <v>42</v>
      </c>
      <c r="O7" s="21">
        <v>1663</v>
      </c>
      <c r="P7" s="21">
        <v>24.9</v>
      </c>
      <c r="Q7" s="1">
        <v>1</v>
      </c>
      <c r="R7" s="24">
        <f t="shared" si="5"/>
        <v>1663</v>
      </c>
      <c r="S7" s="1" t="s">
        <v>19</v>
      </c>
      <c r="T7" s="13"/>
    </row>
    <row r="8" spans="1:20" ht="14.4" hidden="1" x14ac:dyDescent="0.3">
      <c r="A8" s="1" t="s">
        <v>12</v>
      </c>
      <c r="B8" s="1" t="s">
        <v>40</v>
      </c>
      <c r="C8" s="1" t="s">
        <v>41</v>
      </c>
      <c r="D8" s="5" t="s">
        <v>42</v>
      </c>
      <c r="E8" s="18">
        <f t="shared" si="6"/>
        <v>44855</v>
      </c>
      <c r="F8" s="1" t="s">
        <v>28</v>
      </c>
      <c r="G8" s="4" t="s">
        <v>43</v>
      </c>
      <c r="H8" s="1" t="s">
        <v>10</v>
      </c>
      <c r="I8" s="1" t="s">
        <v>11</v>
      </c>
      <c r="J8" s="1" t="s">
        <v>18</v>
      </c>
      <c r="K8" s="17">
        <v>45777</v>
      </c>
      <c r="L8" s="17">
        <v>46142</v>
      </c>
      <c r="M8" s="16">
        <f t="shared" si="2"/>
        <v>12</v>
      </c>
      <c r="N8" s="16">
        <f t="shared" si="7"/>
        <v>42</v>
      </c>
      <c r="O8" s="21">
        <v>1663</v>
      </c>
      <c r="P8" s="23">
        <v>149.5</v>
      </c>
      <c r="Q8" s="1">
        <v>1</v>
      </c>
      <c r="R8" s="24">
        <f t="shared" si="5"/>
        <v>1663</v>
      </c>
      <c r="S8" s="1" t="s">
        <v>19</v>
      </c>
    </row>
    <row r="9" spans="1:20" ht="14.4" hidden="1" x14ac:dyDescent="0.3">
      <c r="A9" s="1" t="s">
        <v>12</v>
      </c>
      <c r="B9" s="1" t="s">
        <v>44</v>
      </c>
      <c r="C9" s="1" t="s">
        <v>45</v>
      </c>
      <c r="D9" s="5" t="s">
        <v>46</v>
      </c>
      <c r="E9" s="18">
        <f t="shared" si="6"/>
        <v>44855</v>
      </c>
      <c r="F9" s="1" t="s">
        <v>47</v>
      </c>
      <c r="G9" s="1" t="s">
        <v>48</v>
      </c>
      <c r="H9" s="1" t="s">
        <v>10</v>
      </c>
      <c r="I9" s="1" t="s">
        <v>11</v>
      </c>
      <c r="J9" s="1" t="s">
        <v>18</v>
      </c>
      <c r="K9" s="17">
        <v>45777</v>
      </c>
      <c r="L9" s="17">
        <v>46142</v>
      </c>
      <c r="M9" s="16">
        <f t="shared" si="2"/>
        <v>12</v>
      </c>
      <c r="N9" s="16">
        <f t="shared" si="7"/>
        <v>42</v>
      </c>
      <c r="O9" s="21">
        <v>1663</v>
      </c>
      <c r="P9" s="21">
        <f t="shared" ref="P5:P13" si="8">O9/12</f>
        <v>138.58333333333334</v>
      </c>
      <c r="Q9" s="1">
        <v>1</v>
      </c>
      <c r="R9" s="24">
        <f t="shared" si="5"/>
        <v>1663</v>
      </c>
      <c r="S9" s="1" t="s">
        <v>19</v>
      </c>
    </row>
    <row r="10" spans="1:20" ht="14.4" hidden="1" x14ac:dyDescent="0.3">
      <c r="A10" s="1" t="s">
        <v>12</v>
      </c>
      <c r="B10" s="1" t="s">
        <v>49</v>
      </c>
      <c r="C10" s="1" t="s">
        <v>50</v>
      </c>
      <c r="D10" s="5" t="s">
        <v>51</v>
      </c>
      <c r="E10" s="18">
        <f t="shared" si="6"/>
        <v>45555</v>
      </c>
      <c r="F10" s="3" t="s">
        <v>22</v>
      </c>
      <c r="G10" s="12" t="s">
        <v>17</v>
      </c>
      <c r="H10" s="1" t="s">
        <v>10</v>
      </c>
      <c r="I10" s="1" t="s">
        <v>11</v>
      </c>
      <c r="J10" s="1" t="s">
        <v>18</v>
      </c>
      <c r="K10" s="17">
        <v>45777</v>
      </c>
      <c r="L10" s="17">
        <v>46142</v>
      </c>
      <c r="M10" s="16">
        <f t="shared" si="2"/>
        <v>12</v>
      </c>
      <c r="N10" s="16">
        <f t="shared" si="7"/>
        <v>19</v>
      </c>
      <c r="O10" s="21">
        <v>1663</v>
      </c>
      <c r="P10" s="21">
        <f t="shared" si="8"/>
        <v>138.58333333333334</v>
      </c>
      <c r="Q10" s="1">
        <v>1</v>
      </c>
      <c r="R10" s="24">
        <f t="shared" si="5"/>
        <v>1663</v>
      </c>
      <c r="S10" s="1" t="s">
        <v>19</v>
      </c>
    </row>
    <row r="11" spans="1:20" ht="14.4" hidden="1" x14ac:dyDescent="0.3">
      <c r="A11" s="1" t="s">
        <v>12</v>
      </c>
      <c r="B11" s="1" t="s">
        <v>52</v>
      </c>
      <c r="C11" s="1" t="s">
        <v>53</v>
      </c>
      <c r="D11" s="5" t="s">
        <v>54</v>
      </c>
      <c r="E11" s="18">
        <f t="shared" si="6"/>
        <v>44855</v>
      </c>
      <c r="F11" s="1" t="s">
        <v>52</v>
      </c>
      <c r="G11" s="12" t="s">
        <v>55</v>
      </c>
      <c r="H11" s="1" t="s">
        <v>10</v>
      </c>
      <c r="I11" s="1" t="s">
        <v>11</v>
      </c>
      <c r="J11" s="1" t="s">
        <v>18</v>
      </c>
      <c r="K11" s="17">
        <v>45777</v>
      </c>
      <c r="L11" s="17">
        <v>46142</v>
      </c>
      <c r="M11" s="16">
        <f t="shared" si="2"/>
        <v>12</v>
      </c>
      <c r="N11" s="16">
        <f t="shared" si="7"/>
        <v>42</v>
      </c>
      <c r="O11" s="21">
        <v>1663</v>
      </c>
      <c r="P11" s="21">
        <f t="shared" si="8"/>
        <v>138.58333333333334</v>
      </c>
      <c r="Q11" s="1">
        <v>1</v>
      </c>
      <c r="R11" s="24">
        <f t="shared" si="5"/>
        <v>1663</v>
      </c>
      <c r="S11" s="1" t="s">
        <v>19</v>
      </c>
    </row>
    <row r="12" spans="1:20" ht="14.4" hidden="1" x14ac:dyDescent="0.3">
      <c r="A12" s="1" t="s">
        <v>12</v>
      </c>
      <c r="B12" s="1" t="s">
        <v>56</v>
      </c>
      <c r="C12" s="1" t="s">
        <v>57</v>
      </c>
      <c r="D12" s="5" t="s">
        <v>58</v>
      </c>
      <c r="E12" s="18">
        <f t="shared" si="6"/>
        <v>45894</v>
      </c>
      <c r="F12" s="1" t="s">
        <v>59</v>
      </c>
      <c r="G12" s="12" t="s">
        <v>60</v>
      </c>
      <c r="H12" s="1" t="s">
        <v>10</v>
      </c>
      <c r="I12" s="1" t="s">
        <v>11</v>
      </c>
      <c r="J12" s="1" t="s">
        <v>18</v>
      </c>
      <c r="K12" s="17">
        <v>45777</v>
      </c>
      <c r="L12" s="17">
        <v>46142</v>
      </c>
      <c r="M12" s="16">
        <f t="shared" si="2"/>
        <v>12</v>
      </c>
      <c r="N12" s="16">
        <f t="shared" si="7"/>
        <v>8</v>
      </c>
      <c r="O12" s="21">
        <v>1663</v>
      </c>
      <c r="P12" s="21">
        <f t="shared" si="8"/>
        <v>138.58333333333334</v>
      </c>
      <c r="Q12" s="1">
        <v>1</v>
      </c>
      <c r="R12" s="24">
        <f t="shared" si="5"/>
        <v>1108.6666666666667</v>
      </c>
      <c r="S12" s="1" t="s">
        <v>19</v>
      </c>
    </row>
    <row r="13" spans="1:20" ht="14.4" hidden="1" x14ac:dyDescent="0.3">
      <c r="A13" s="1" t="s">
        <v>12</v>
      </c>
      <c r="B13" s="1" t="s">
        <v>61</v>
      </c>
      <c r="C13" s="1" t="s">
        <v>62</v>
      </c>
      <c r="D13" s="5" t="s">
        <v>63</v>
      </c>
      <c r="E13" s="18">
        <f t="shared" si="6"/>
        <v>45484</v>
      </c>
      <c r="F13" s="1" t="s">
        <v>64</v>
      </c>
      <c r="G13" s="1" t="s">
        <v>65</v>
      </c>
      <c r="H13" s="1" t="s">
        <v>10</v>
      </c>
      <c r="I13" s="1" t="s">
        <v>11</v>
      </c>
      <c r="J13" s="1" t="s">
        <v>18</v>
      </c>
      <c r="K13" s="17">
        <v>45777</v>
      </c>
      <c r="L13" s="17">
        <v>46142</v>
      </c>
      <c r="M13" s="16">
        <f t="shared" si="2"/>
        <v>12</v>
      </c>
      <c r="N13" s="16">
        <f t="shared" si="7"/>
        <v>21</v>
      </c>
      <c r="O13" s="21">
        <v>1663</v>
      </c>
      <c r="P13" s="21">
        <f t="shared" si="8"/>
        <v>138.58333333333334</v>
      </c>
      <c r="Q13" s="1">
        <v>1</v>
      </c>
      <c r="R13" s="24">
        <f t="shared" si="5"/>
        <v>1663</v>
      </c>
      <c r="S13" s="1" t="s">
        <v>19</v>
      </c>
    </row>
    <row r="14" spans="1:20" ht="14.4" x14ac:dyDescent="0.3">
      <c r="A14" s="1" t="s">
        <v>12</v>
      </c>
      <c r="B14" s="1" t="s">
        <v>61</v>
      </c>
      <c r="C14" s="1" t="s">
        <v>62</v>
      </c>
      <c r="D14" s="5" t="s">
        <v>63</v>
      </c>
      <c r="E14" s="18">
        <f t="shared" ref="E14:E18" si="9">DATEVALUE(LEFT(D14,10))</f>
        <v>45484</v>
      </c>
      <c r="F14" s="1" t="s">
        <v>64</v>
      </c>
      <c r="G14" s="1" t="s">
        <v>65</v>
      </c>
      <c r="H14" s="1" t="s">
        <v>10</v>
      </c>
      <c r="I14" s="1" t="s">
        <v>66</v>
      </c>
      <c r="J14" s="1" t="s">
        <v>24</v>
      </c>
      <c r="K14" s="17">
        <v>45997</v>
      </c>
      <c r="L14" s="17">
        <v>46362</v>
      </c>
      <c r="M14" s="16">
        <f t="shared" si="2"/>
        <v>12</v>
      </c>
      <c r="N14" s="16">
        <f t="shared" ref="N14:N18" si="10">DATEDIF(E14,L14,"m")</f>
        <v>28</v>
      </c>
      <c r="O14" s="15">
        <v>542.79999999999995</v>
      </c>
      <c r="P14" s="21">
        <f>O14/M14</f>
        <v>45.233333333333327</v>
      </c>
      <c r="Q14" s="1">
        <v>1</v>
      </c>
      <c r="R14" s="25">
        <f t="shared" si="5"/>
        <v>542.79999999999995</v>
      </c>
      <c r="S14" s="1" t="s">
        <v>19</v>
      </c>
    </row>
    <row r="15" spans="1:20" ht="14.4" hidden="1" x14ac:dyDescent="0.3">
      <c r="A15" s="1" t="s">
        <v>12</v>
      </c>
      <c r="B15" s="1" t="s">
        <v>67</v>
      </c>
      <c r="C15" s="1" t="s">
        <v>68</v>
      </c>
      <c r="D15" s="5" t="s">
        <v>69</v>
      </c>
      <c r="E15" s="18">
        <f t="shared" si="9"/>
        <v>45798</v>
      </c>
      <c r="F15" s="1" t="s">
        <v>38</v>
      </c>
      <c r="G15" s="1" t="s">
        <v>39</v>
      </c>
      <c r="H15" s="1" t="s">
        <v>10</v>
      </c>
      <c r="I15" s="1" t="s">
        <v>11</v>
      </c>
      <c r="J15" s="1" t="s">
        <v>18</v>
      </c>
      <c r="K15" s="17">
        <v>45777</v>
      </c>
      <c r="L15" s="17">
        <v>46142</v>
      </c>
      <c r="M15" s="16">
        <f t="shared" si="2"/>
        <v>12</v>
      </c>
      <c r="N15" s="16">
        <f t="shared" si="10"/>
        <v>11</v>
      </c>
      <c r="O15" s="21">
        <v>1663</v>
      </c>
      <c r="P15" s="21">
        <f t="shared" ref="P15:P17" si="11">O15/12</f>
        <v>138.58333333333334</v>
      </c>
      <c r="Q15" s="1">
        <v>1</v>
      </c>
      <c r="R15" s="24">
        <f t="shared" si="5"/>
        <v>1524.4166666666667</v>
      </c>
      <c r="S15" s="1" t="s">
        <v>19</v>
      </c>
    </row>
    <row r="16" spans="1:20" ht="14.4" hidden="1" x14ac:dyDescent="0.3">
      <c r="A16" s="1" t="s">
        <v>12</v>
      </c>
      <c r="B16" s="1" t="s">
        <v>70</v>
      </c>
      <c r="C16" s="1" t="s">
        <v>71</v>
      </c>
      <c r="D16" s="5" t="s">
        <v>72</v>
      </c>
      <c r="E16" s="18">
        <f t="shared" si="9"/>
        <v>45804</v>
      </c>
      <c r="F16" s="1" t="s">
        <v>28</v>
      </c>
      <c r="G16" s="1" t="s">
        <v>73</v>
      </c>
      <c r="H16" s="1" t="s">
        <v>10</v>
      </c>
      <c r="I16" s="1" t="s">
        <v>11</v>
      </c>
      <c r="J16" s="1" t="s">
        <v>18</v>
      </c>
      <c r="K16" s="17">
        <v>45777</v>
      </c>
      <c r="L16" s="17">
        <v>46142</v>
      </c>
      <c r="M16" s="16">
        <f t="shared" si="2"/>
        <v>12</v>
      </c>
      <c r="N16" s="16">
        <f t="shared" si="10"/>
        <v>11</v>
      </c>
      <c r="O16" s="21">
        <v>1663</v>
      </c>
      <c r="P16" s="21">
        <f t="shared" si="11"/>
        <v>138.58333333333334</v>
      </c>
      <c r="Q16" s="1">
        <v>1</v>
      </c>
      <c r="R16" s="24">
        <f t="shared" si="5"/>
        <v>1524.4166666666667</v>
      </c>
      <c r="S16" s="1" t="s">
        <v>19</v>
      </c>
    </row>
    <row r="17" spans="1:19" ht="14.4" hidden="1" x14ac:dyDescent="0.3">
      <c r="A17" s="1" t="s">
        <v>12</v>
      </c>
      <c r="B17" s="1" t="s">
        <v>74</v>
      </c>
      <c r="C17" s="1" t="s">
        <v>75</v>
      </c>
      <c r="D17" s="5" t="s">
        <v>76</v>
      </c>
      <c r="E17" s="18">
        <f t="shared" si="9"/>
        <v>44855</v>
      </c>
      <c r="F17" s="1" t="s">
        <v>77</v>
      </c>
      <c r="G17" s="1" t="s">
        <v>78</v>
      </c>
      <c r="H17" s="1" t="s">
        <v>10</v>
      </c>
      <c r="I17" s="1" t="s">
        <v>11</v>
      </c>
      <c r="J17" s="1" t="s">
        <v>18</v>
      </c>
      <c r="K17" s="17">
        <v>45777</v>
      </c>
      <c r="L17" s="17">
        <v>46142</v>
      </c>
      <c r="M17" s="16">
        <f t="shared" si="2"/>
        <v>12</v>
      </c>
      <c r="N17" s="16">
        <f t="shared" si="10"/>
        <v>42</v>
      </c>
      <c r="O17" s="21">
        <v>1663</v>
      </c>
      <c r="P17" s="21">
        <f t="shared" si="11"/>
        <v>138.58333333333334</v>
      </c>
      <c r="Q17" s="1">
        <v>1</v>
      </c>
      <c r="R17" s="24">
        <f t="shared" si="5"/>
        <v>1663</v>
      </c>
      <c r="S17" s="1" t="s">
        <v>19</v>
      </c>
    </row>
    <row r="18" spans="1:19" ht="14.4" x14ac:dyDescent="0.3">
      <c r="A18" s="1" t="s">
        <v>12</v>
      </c>
      <c r="B18" s="1" t="s">
        <v>74</v>
      </c>
      <c r="C18" s="1" t="s">
        <v>75</v>
      </c>
      <c r="D18" s="5" t="s">
        <v>76</v>
      </c>
      <c r="E18" s="18">
        <f t="shared" si="9"/>
        <v>44855</v>
      </c>
      <c r="F18" s="1" t="s">
        <v>77</v>
      </c>
      <c r="G18" s="1" t="s">
        <v>78</v>
      </c>
      <c r="H18" s="1" t="s">
        <v>10</v>
      </c>
      <c r="I18" s="1" t="s">
        <v>79</v>
      </c>
      <c r="J18" s="1" t="s">
        <v>24</v>
      </c>
      <c r="K18" s="17">
        <v>45944</v>
      </c>
      <c r="L18" s="17">
        <v>46309</v>
      </c>
      <c r="M18" s="16">
        <f t="shared" si="2"/>
        <v>12</v>
      </c>
      <c r="N18" s="16">
        <f t="shared" si="10"/>
        <v>47</v>
      </c>
      <c r="O18" s="21">
        <v>640.44000000000005</v>
      </c>
      <c r="P18" s="21">
        <f>O18/M18</f>
        <v>53.370000000000005</v>
      </c>
      <c r="Q18" s="1">
        <v>1</v>
      </c>
      <c r="R18" s="25">
        <f t="shared" si="5"/>
        <v>640.44000000000005</v>
      </c>
      <c r="S18" s="1" t="s">
        <v>19</v>
      </c>
    </row>
    <row r="19" spans="1:19" ht="14.4" hidden="1" x14ac:dyDescent="0.3">
      <c r="A19" s="1" t="s">
        <v>12</v>
      </c>
      <c r="B19" s="1" t="s">
        <v>80</v>
      </c>
      <c r="C19" s="1" t="s">
        <v>81</v>
      </c>
      <c r="D19" s="5" t="s">
        <v>82</v>
      </c>
      <c r="E19" s="18">
        <f>DATEVALUE(LEFT(D19,10))</f>
        <v>44855</v>
      </c>
      <c r="F19" s="1" t="s">
        <v>83</v>
      </c>
      <c r="G19" s="1" t="s">
        <v>39</v>
      </c>
      <c r="H19" s="1" t="s">
        <v>10</v>
      </c>
      <c r="I19" s="1" t="s">
        <v>11</v>
      </c>
      <c r="J19" s="1" t="s">
        <v>18</v>
      </c>
      <c r="K19" s="17">
        <v>45777</v>
      </c>
      <c r="L19" s="17">
        <v>46142</v>
      </c>
      <c r="M19" s="16">
        <f t="shared" si="2"/>
        <v>12</v>
      </c>
      <c r="N19" s="16">
        <f>DATEDIF(E19,L19,"m")</f>
        <v>42</v>
      </c>
      <c r="O19" s="21">
        <v>1663</v>
      </c>
      <c r="P19" s="21">
        <f>O19/12</f>
        <v>138.58333333333334</v>
      </c>
      <c r="Q19" s="1">
        <v>1</v>
      </c>
      <c r="R19" s="24">
        <f t="shared" si="5"/>
        <v>1663</v>
      </c>
      <c r="S19" s="1" t="s">
        <v>19</v>
      </c>
    </row>
    <row r="20" spans="1:19" ht="14.4" hidden="1" x14ac:dyDescent="0.3">
      <c r="A20" s="1" t="s">
        <v>84</v>
      </c>
      <c r="B20" s="1" t="s">
        <v>85</v>
      </c>
      <c r="C20" s="1" t="s">
        <v>86</v>
      </c>
      <c r="D20" s="1" t="s">
        <v>87</v>
      </c>
      <c r="E20" s="18">
        <f t="shared" ref="E20" si="12">DATEVALUE(LEFT(D20,10))</f>
        <v>45223</v>
      </c>
      <c r="F20" s="1" t="s">
        <v>88</v>
      </c>
      <c r="G20" s="1" t="s">
        <v>89</v>
      </c>
      <c r="H20" s="1" t="s">
        <v>90</v>
      </c>
      <c r="I20" s="1" t="s">
        <v>11</v>
      </c>
      <c r="J20" s="1" t="s">
        <v>24</v>
      </c>
      <c r="K20" s="17">
        <v>45839</v>
      </c>
      <c r="L20" s="17">
        <v>46204</v>
      </c>
      <c r="M20" s="16">
        <f t="shared" si="2"/>
        <v>12</v>
      </c>
      <c r="N20" s="16">
        <f t="shared" ref="N20" si="13">DATEDIF(E20,L20,"m")</f>
        <v>32</v>
      </c>
      <c r="O20" s="23">
        <v>1498.8</v>
      </c>
      <c r="P20" s="23">
        <f>O20/M20</f>
        <v>124.89999999999999</v>
      </c>
      <c r="Q20" s="1">
        <v>1</v>
      </c>
      <c r="R20" s="25">
        <f t="shared" si="5"/>
        <v>1498.8</v>
      </c>
      <c r="S20" s="1" t="s">
        <v>19</v>
      </c>
    </row>
    <row r="21" spans="1:19" ht="14.4" hidden="1" x14ac:dyDescent="0.3">
      <c r="A21" s="1" t="s">
        <v>12</v>
      </c>
      <c r="B21" s="1" t="s">
        <v>91</v>
      </c>
      <c r="C21" s="1" t="s">
        <v>92</v>
      </c>
      <c r="D21" s="5" t="s">
        <v>93</v>
      </c>
      <c r="E21" s="18">
        <f t="shared" ref="E21:E24" si="14">DATEVALUE(LEFT(D21,10))</f>
        <v>45600</v>
      </c>
      <c r="F21" s="1" t="s">
        <v>94</v>
      </c>
      <c r="G21" s="1" t="s">
        <v>95</v>
      </c>
      <c r="H21" s="1" t="s">
        <v>10</v>
      </c>
      <c r="I21" s="1" t="s">
        <v>11</v>
      </c>
      <c r="J21" s="1" t="s">
        <v>18</v>
      </c>
      <c r="K21" s="17">
        <v>45777</v>
      </c>
      <c r="L21" s="17">
        <v>46142</v>
      </c>
      <c r="M21" s="16">
        <f t="shared" si="2"/>
        <v>12</v>
      </c>
      <c r="N21" s="16">
        <f t="shared" ref="N21:N24" si="15">DATEDIF(E21,L21,"m")</f>
        <v>17</v>
      </c>
      <c r="O21" s="21">
        <v>1663</v>
      </c>
      <c r="P21" s="21">
        <f t="shared" ref="P21:P22" si="16">O21/12</f>
        <v>138.58333333333334</v>
      </c>
      <c r="Q21" s="1">
        <v>1</v>
      </c>
      <c r="R21" s="24">
        <f t="shared" si="5"/>
        <v>1663</v>
      </c>
      <c r="S21" s="1" t="s">
        <v>19</v>
      </c>
    </row>
    <row r="22" spans="1:19" ht="14.4" hidden="1" x14ac:dyDescent="0.3">
      <c r="A22" s="1" t="s">
        <v>12</v>
      </c>
      <c r="B22" s="1" t="s">
        <v>96</v>
      </c>
      <c r="C22" s="1" t="s">
        <v>97</v>
      </c>
      <c r="D22" s="5" t="s">
        <v>98</v>
      </c>
      <c r="E22" s="18">
        <f t="shared" si="14"/>
        <v>45874</v>
      </c>
      <c r="F22" s="1" t="s">
        <v>77</v>
      </c>
      <c r="G22" s="1" t="s">
        <v>78</v>
      </c>
      <c r="H22" s="1" t="s">
        <v>10</v>
      </c>
      <c r="I22" s="1" t="s">
        <v>11</v>
      </c>
      <c r="J22" s="1" t="s">
        <v>18</v>
      </c>
      <c r="K22" s="17">
        <v>45777</v>
      </c>
      <c r="L22" s="17">
        <v>46142</v>
      </c>
      <c r="M22" s="16">
        <f t="shared" si="2"/>
        <v>12</v>
      </c>
      <c r="N22" s="16">
        <f t="shared" si="15"/>
        <v>8</v>
      </c>
      <c r="O22" s="21">
        <v>1663</v>
      </c>
      <c r="P22" s="21">
        <f t="shared" si="16"/>
        <v>138.58333333333334</v>
      </c>
      <c r="Q22" s="1">
        <v>1</v>
      </c>
      <c r="R22" s="24">
        <f t="shared" si="5"/>
        <v>1108.6666666666667</v>
      </c>
      <c r="S22" s="1" t="s">
        <v>19</v>
      </c>
    </row>
    <row r="23" spans="1:19" ht="14.4" hidden="1" x14ac:dyDescent="0.3">
      <c r="A23" s="1" t="s">
        <v>12</v>
      </c>
      <c r="B23" s="1" t="s">
        <v>99</v>
      </c>
      <c r="C23" s="1" t="s">
        <v>100</v>
      </c>
      <c r="D23" s="5" t="s">
        <v>101</v>
      </c>
      <c r="E23" s="18">
        <f t="shared" si="14"/>
        <v>44970</v>
      </c>
      <c r="F23" s="1" t="s">
        <v>33</v>
      </c>
      <c r="G23" s="1" t="s">
        <v>89</v>
      </c>
      <c r="H23" s="1" t="s">
        <v>10</v>
      </c>
      <c r="I23" s="1" t="s">
        <v>23</v>
      </c>
      <c r="J23" s="1" t="s">
        <v>24</v>
      </c>
      <c r="K23" s="17">
        <v>45944</v>
      </c>
      <c r="L23" s="17">
        <v>46309</v>
      </c>
      <c r="M23" s="16">
        <f t="shared" si="2"/>
        <v>12</v>
      </c>
      <c r="N23" s="16">
        <f t="shared" si="15"/>
        <v>44</v>
      </c>
      <c r="O23" s="21">
        <v>298.8</v>
      </c>
      <c r="P23" s="23">
        <f t="shared" ref="P23:P24" si="17">O23/M23</f>
        <v>24.900000000000002</v>
      </c>
      <c r="Q23" s="1">
        <v>1</v>
      </c>
      <c r="R23" s="24">
        <f t="shared" si="5"/>
        <v>298.8</v>
      </c>
      <c r="S23" s="1" t="s">
        <v>19</v>
      </c>
    </row>
    <row r="24" spans="1:19" ht="14.4" hidden="1" x14ac:dyDescent="0.3">
      <c r="A24" s="1" t="s">
        <v>12</v>
      </c>
      <c r="B24" s="1" t="s">
        <v>102</v>
      </c>
      <c r="C24" s="1" t="s">
        <v>103</v>
      </c>
      <c r="D24" s="5" t="s">
        <v>104</v>
      </c>
      <c r="E24" s="18">
        <f t="shared" si="14"/>
        <v>45625</v>
      </c>
      <c r="F24" s="1" t="s">
        <v>22</v>
      </c>
      <c r="G24" s="12" t="s">
        <v>17</v>
      </c>
      <c r="H24" s="1" t="s">
        <v>10</v>
      </c>
      <c r="I24" s="1" t="s">
        <v>23</v>
      </c>
      <c r="J24" s="1" t="s">
        <v>24</v>
      </c>
      <c r="K24" s="17">
        <v>45944</v>
      </c>
      <c r="L24" s="17">
        <v>46309</v>
      </c>
      <c r="M24" s="16">
        <f t="shared" si="2"/>
        <v>12</v>
      </c>
      <c r="N24" s="16">
        <f t="shared" si="15"/>
        <v>22</v>
      </c>
      <c r="O24" s="21">
        <v>298.8</v>
      </c>
      <c r="P24" s="23">
        <f t="shared" si="17"/>
        <v>24.900000000000002</v>
      </c>
      <c r="Q24" s="1">
        <v>1</v>
      </c>
      <c r="R24" s="24">
        <f t="shared" si="5"/>
        <v>298.8</v>
      </c>
      <c r="S24" s="1" t="s">
        <v>19</v>
      </c>
    </row>
    <row r="25" spans="1:19" ht="14.4" hidden="1" x14ac:dyDescent="0.3">
      <c r="A25" s="1" t="s">
        <v>12</v>
      </c>
      <c r="B25" s="1" t="s">
        <v>105</v>
      </c>
      <c r="C25" s="1" t="s">
        <v>106</v>
      </c>
      <c r="D25" s="5" t="s">
        <v>107</v>
      </c>
      <c r="E25" s="18">
        <f t="shared" ref="E25:E31" si="18">DATEVALUE(LEFT(D25,10))</f>
        <v>44855</v>
      </c>
      <c r="F25" s="1" t="s">
        <v>108</v>
      </c>
      <c r="G25" s="1" t="s">
        <v>109</v>
      </c>
      <c r="H25" s="1" t="s">
        <v>10</v>
      </c>
      <c r="I25" s="1" t="s">
        <v>11</v>
      </c>
      <c r="J25" s="1" t="s">
        <v>18</v>
      </c>
      <c r="K25" s="17">
        <v>45777</v>
      </c>
      <c r="L25" s="17">
        <v>46142</v>
      </c>
      <c r="M25" s="16">
        <f t="shared" si="2"/>
        <v>12</v>
      </c>
      <c r="N25" s="16">
        <f t="shared" ref="N25:N31" si="19">DATEDIF(E25,L25,"m")</f>
        <v>42</v>
      </c>
      <c r="O25" s="21">
        <v>1663</v>
      </c>
      <c r="P25" s="21">
        <f t="shared" ref="P25:P29" si="20">O25/12</f>
        <v>138.58333333333334</v>
      </c>
      <c r="Q25" s="1">
        <v>1</v>
      </c>
      <c r="R25" s="24">
        <f t="shared" si="5"/>
        <v>1663</v>
      </c>
      <c r="S25" s="1" t="s">
        <v>19</v>
      </c>
    </row>
    <row r="26" spans="1:19" ht="14.4" hidden="1" x14ac:dyDescent="0.3">
      <c r="A26" s="1" t="s">
        <v>12</v>
      </c>
      <c r="B26" s="1" t="s">
        <v>110</v>
      </c>
      <c r="C26" s="1" t="s">
        <v>111</v>
      </c>
      <c r="D26" s="5" t="s">
        <v>112</v>
      </c>
      <c r="E26" s="18">
        <f t="shared" si="18"/>
        <v>45505</v>
      </c>
      <c r="F26" s="1" t="s">
        <v>113</v>
      </c>
      <c r="G26" s="1" t="s">
        <v>114</v>
      </c>
      <c r="H26" s="1" t="s">
        <v>10</v>
      </c>
      <c r="I26" s="1" t="s">
        <v>11</v>
      </c>
      <c r="J26" s="1" t="s">
        <v>18</v>
      </c>
      <c r="K26" s="17">
        <v>45777</v>
      </c>
      <c r="L26" s="17">
        <v>46142</v>
      </c>
      <c r="M26" s="16">
        <f t="shared" si="2"/>
        <v>12</v>
      </c>
      <c r="N26" s="16">
        <f t="shared" si="19"/>
        <v>20</v>
      </c>
      <c r="O26" s="21">
        <v>1663</v>
      </c>
      <c r="P26" s="21">
        <f t="shared" si="20"/>
        <v>138.58333333333334</v>
      </c>
      <c r="Q26" s="1">
        <v>1</v>
      </c>
      <c r="R26" s="24">
        <f t="shared" si="5"/>
        <v>1663</v>
      </c>
      <c r="S26" s="1" t="s">
        <v>19</v>
      </c>
    </row>
    <row r="27" spans="1:19" ht="14.4" hidden="1" x14ac:dyDescent="0.3">
      <c r="A27" s="1" t="s">
        <v>12</v>
      </c>
      <c r="B27" s="1" t="s">
        <v>115</v>
      </c>
      <c r="C27" s="1" t="s">
        <v>116</v>
      </c>
      <c r="D27" s="5" t="s">
        <v>117</v>
      </c>
      <c r="E27" s="18">
        <f t="shared" si="18"/>
        <v>45680</v>
      </c>
      <c r="F27" s="1" t="s">
        <v>59</v>
      </c>
      <c r="G27" s="1" t="s">
        <v>60</v>
      </c>
      <c r="H27" s="1" t="s">
        <v>10</v>
      </c>
      <c r="I27" s="1" t="s">
        <v>118</v>
      </c>
      <c r="J27" s="1" t="s">
        <v>18</v>
      </c>
      <c r="K27" s="19">
        <v>45848</v>
      </c>
      <c r="L27" s="17">
        <v>46213</v>
      </c>
      <c r="M27" s="16">
        <f t="shared" si="2"/>
        <v>12</v>
      </c>
      <c r="N27" s="16">
        <f t="shared" si="19"/>
        <v>17</v>
      </c>
      <c r="O27" s="21">
        <v>3865.9</v>
      </c>
      <c r="P27" s="21">
        <f t="shared" si="20"/>
        <v>322.15833333333336</v>
      </c>
      <c r="Q27" s="1">
        <v>1</v>
      </c>
      <c r="R27" s="24">
        <f t="shared" si="5"/>
        <v>3865.9</v>
      </c>
      <c r="S27" s="1" t="s">
        <v>19</v>
      </c>
    </row>
    <row r="28" spans="1:19" ht="14.4" hidden="1" x14ac:dyDescent="0.3">
      <c r="A28" s="1" t="s">
        <v>12</v>
      </c>
      <c r="B28" s="1" t="s">
        <v>115</v>
      </c>
      <c r="C28" s="1" t="s">
        <v>116</v>
      </c>
      <c r="D28" s="5" t="s">
        <v>117</v>
      </c>
      <c r="E28" s="18">
        <f t="shared" si="18"/>
        <v>45680</v>
      </c>
      <c r="F28" s="1" t="s">
        <v>59</v>
      </c>
      <c r="G28" s="1" t="s">
        <v>60</v>
      </c>
      <c r="H28" s="1" t="s">
        <v>10</v>
      </c>
      <c r="I28" s="1" t="s">
        <v>11</v>
      </c>
      <c r="J28" s="1" t="s">
        <v>18</v>
      </c>
      <c r="K28" s="17">
        <v>45777</v>
      </c>
      <c r="L28" s="17">
        <v>46142</v>
      </c>
      <c r="M28" s="16">
        <f t="shared" si="2"/>
        <v>12</v>
      </c>
      <c r="N28" s="16">
        <f t="shared" si="19"/>
        <v>15</v>
      </c>
      <c r="O28" s="21">
        <v>1663</v>
      </c>
      <c r="P28" s="21">
        <f t="shared" si="20"/>
        <v>138.58333333333334</v>
      </c>
      <c r="Q28" s="1">
        <v>1</v>
      </c>
      <c r="R28" s="24">
        <f t="shared" si="5"/>
        <v>1663</v>
      </c>
      <c r="S28" s="1" t="s">
        <v>19</v>
      </c>
    </row>
    <row r="29" spans="1:19" ht="14.4" hidden="1" x14ac:dyDescent="0.3">
      <c r="A29" s="1" t="s">
        <v>12</v>
      </c>
      <c r="B29" s="1" t="s">
        <v>120</v>
      </c>
      <c r="C29" s="1" t="s">
        <v>121</v>
      </c>
      <c r="D29" s="5" t="s">
        <v>122</v>
      </c>
      <c r="E29" s="18">
        <f t="shared" si="18"/>
        <v>44855</v>
      </c>
      <c r="F29" s="1" t="s">
        <v>123</v>
      </c>
      <c r="G29" s="12" t="s">
        <v>124</v>
      </c>
      <c r="H29" s="1" t="s">
        <v>10</v>
      </c>
      <c r="I29" s="1" t="s">
        <v>11</v>
      </c>
      <c r="J29" s="1" t="s">
        <v>18</v>
      </c>
      <c r="K29" s="17">
        <v>45777</v>
      </c>
      <c r="L29" s="17">
        <v>46142</v>
      </c>
      <c r="M29" s="16">
        <f t="shared" si="2"/>
        <v>12</v>
      </c>
      <c r="N29" s="16">
        <f t="shared" si="19"/>
        <v>42</v>
      </c>
      <c r="O29" s="21">
        <v>1663</v>
      </c>
      <c r="P29" s="21">
        <f t="shared" si="20"/>
        <v>138.58333333333334</v>
      </c>
      <c r="Q29" s="1">
        <v>1</v>
      </c>
      <c r="R29" s="24">
        <f t="shared" si="5"/>
        <v>1663</v>
      </c>
      <c r="S29" s="1" t="s">
        <v>19</v>
      </c>
    </row>
    <row r="30" spans="1:19" ht="14.4" hidden="1" x14ac:dyDescent="0.3">
      <c r="A30" s="1" t="s">
        <v>12</v>
      </c>
      <c r="B30" s="1" t="s">
        <v>125</v>
      </c>
      <c r="C30" s="1" t="s">
        <v>126</v>
      </c>
      <c r="D30" s="5" t="s">
        <v>127</v>
      </c>
      <c r="E30" s="18">
        <f t="shared" si="18"/>
        <v>45429</v>
      </c>
      <c r="F30" s="1" t="s">
        <v>128</v>
      </c>
      <c r="G30" s="10" t="s">
        <v>129</v>
      </c>
      <c r="H30" s="1" t="s">
        <v>10</v>
      </c>
      <c r="I30" s="1" t="s">
        <v>23</v>
      </c>
      <c r="J30" s="1" t="s">
        <v>24</v>
      </c>
      <c r="K30" s="17">
        <v>45944</v>
      </c>
      <c r="L30" s="17">
        <v>46309</v>
      </c>
      <c r="M30" s="16">
        <f t="shared" si="2"/>
        <v>12</v>
      </c>
      <c r="N30" s="16">
        <f t="shared" si="19"/>
        <v>28</v>
      </c>
      <c r="O30" s="21">
        <v>298.8</v>
      </c>
      <c r="P30" s="23">
        <f t="shared" ref="P30:P31" si="21">O30/M30</f>
        <v>24.900000000000002</v>
      </c>
      <c r="Q30" s="1">
        <v>1</v>
      </c>
      <c r="R30" s="24">
        <f t="shared" si="5"/>
        <v>298.8</v>
      </c>
      <c r="S30" s="1" t="s">
        <v>19</v>
      </c>
    </row>
    <row r="31" spans="1:19" ht="14.4" hidden="1" x14ac:dyDescent="0.3">
      <c r="A31" s="1" t="s">
        <v>12</v>
      </c>
      <c r="B31" s="1" t="s">
        <v>130</v>
      </c>
      <c r="C31" s="1" t="s">
        <v>131</v>
      </c>
      <c r="D31" s="5" t="s">
        <v>132</v>
      </c>
      <c r="E31" s="18">
        <f t="shared" si="18"/>
        <v>44855</v>
      </c>
      <c r="F31" s="3" t="s">
        <v>22</v>
      </c>
      <c r="G31" s="12" t="s">
        <v>17</v>
      </c>
      <c r="H31" s="1" t="s">
        <v>10</v>
      </c>
      <c r="I31" s="1" t="s">
        <v>23</v>
      </c>
      <c r="J31" s="1" t="s">
        <v>24</v>
      </c>
      <c r="K31" s="17">
        <v>45944</v>
      </c>
      <c r="L31" s="17">
        <v>46309</v>
      </c>
      <c r="M31" s="16">
        <f t="shared" si="2"/>
        <v>12</v>
      </c>
      <c r="N31" s="16">
        <f t="shared" si="19"/>
        <v>47</v>
      </c>
      <c r="O31" s="21">
        <v>298.8</v>
      </c>
      <c r="P31" s="23">
        <f t="shared" si="21"/>
        <v>24.900000000000002</v>
      </c>
      <c r="Q31" s="1">
        <v>1</v>
      </c>
      <c r="R31" s="24">
        <f t="shared" si="5"/>
        <v>298.8</v>
      </c>
      <c r="S31" s="1" t="s">
        <v>19</v>
      </c>
    </row>
    <row r="32" spans="1:19" ht="14.4" hidden="1" x14ac:dyDescent="0.3">
      <c r="A32" s="1" t="s">
        <v>133</v>
      </c>
      <c r="B32" s="1" t="s">
        <v>128</v>
      </c>
      <c r="C32" s="1" t="s">
        <v>134</v>
      </c>
      <c r="D32" s="1" t="s">
        <v>135</v>
      </c>
      <c r="E32" s="18">
        <f t="shared" ref="E32" si="22">DATEVALUE(LEFT(D32,10))</f>
        <v>45821</v>
      </c>
      <c r="F32" s="1" t="s">
        <v>136</v>
      </c>
      <c r="G32" s="1" t="s">
        <v>136</v>
      </c>
      <c r="H32" s="1" t="s">
        <v>10</v>
      </c>
      <c r="I32" s="1" t="s">
        <v>23</v>
      </c>
      <c r="J32" s="1" t="s">
        <v>24</v>
      </c>
      <c r="K32" s="17">
        <v>45814</v>
      </c>
      <c r="L32" s="17">
        <v>46179</v>
      </c>
      <c r="M32" s="16">
        <f t="shared" si="2"/>
        <v>12</v>
      </c>
      <c r="N32" s="16">
        <f t="shared" ref="N32" si="23">DATEDIF(E32,L32,"m")</f>
        <v>11</v>
      </c>
      <c r="O32" s="23">
        <v>354.6</v>
      </c>
      <c r="P32" s="23">
        <f>O32/M32</f>
        <v>29.55</v>
      </c>
      <c r="Q32" s="1">
        <v>1</v>
      </c>
      <c r="R32" s="24">
        <f t="shared" si="5"/>
        <v>325.05</v>
      </c>
      <c r="S32" s="1" t="s">
        <v>19</v>
      </c>
    </row>
    <row r="33" spans="1:19" ht="14.4" hidden="1" x14ac:dyDescent="0.3">
      <c r="A33" s="1" t="s">
        <v>12</v>
      </c>
      <c r="B33" s="1" t="s">
        <v>137</v>
      </c>
      <c r="C33" s="1" t="s">
        <v>138</v>
      </c>
      <c r="D33" s="5" t="s">
        <v>139</v>
      </c>
      <c r="E33" s="18">
        <f t="shared" ref="E33:E42" si="24">DATEVALUE(LEFT(D33,10))</f>
        <v>45383</v>
      </c>
      <c r="F33" s="1"/>
      <c r="G33" s="1"/>
      <c r="H33" s="1" t="s">
        <v>10</v>
      </c>
      <c r="I33" s="1" t="s">
        <v>140</v>
      </c>
      <c r="J33" s="1" t="s">
        <v>18</v>
      </c>
      <c r="K33" s="17">
        <v>45839</v>
      </c>
      <c r="L33" s="17">
        <v>46204</v>
      </c>
      <c r="M33" s="16">
        <f t="shared" si="2"/>
        <v>12</v>
      </c>
      <c r="N33" s="16">
        <f t="shared" ref="N33:N42" si="25">DATEDIF(E33,L33,"m")</f>
        <v>27</v>
      </c>
      <c r="O33" s="21">
        <v>635</v>
      </c>
      <c r="P33" s="21">
        <f t="shared" ref="P33:P41" si="26">O33/12</f>
        <v>52.916666666666664</v>
      </c>
      <c r="Q33" s="1">
        <v>1</v>
      </c>
      <c r="R33" s="24">
        <f t="shared" si="5"/>
        <v>635</v>
      </c>
      <c r="S33" s="1" t="s">
        <v>19</v>
      </c>
    </row>
    <row r="34" spans="1:19" ht="14.4" hidden="1" x14ac:dyDescent="0.3">
      <c r="A34" s="1" t="s">
        <v>12</v>
      </c>
      <c r="B34" s="1" t="s">
        <v>137</v>
      </c>
      <c r="C34" s="1" t="s">
        <v>141</v>
      </c>
      <c r="D34" s="5" t="s">
        <v>142</v>
      </c>
      <c r="E34" s="18">
        <f t="shared" si="24"/>
        <v>45415</v>
      </c>
      <c r="F34" s="1"/>
      <c r="G34" s="1"/>
      <c r="H34" s="1" t="s">
        <v>10</v>
      </c>
      <c r="I34" s="1" t="s">
        <v>140</v>
      </c>
      <c r="J34" s="1" t="s">
        <v>18</v>
      </c>
      <c r="K34" s="17">
        <v>45839</v>
      </c>
      <c r="L34" s="17">
        <v>46204</v>
      </c>
      <c r="M34" s="16">
        <f t="shared" si="2"/>
        <v>12</v>
      </c>
      <c r="N34" s="16">
        <f t="shared" si="25"/>
        <v>25</v>
      </c>
      <c r="O34" s="21">
        <v>635</v>
      </c>
      <c r="P34" s="21">
        <f t="shared" si="26"/>
        <v>52.916666666666664</v>
      </c>
      <c r="Q34" s="1">
        <v>1</v>
      </c>
      <c r="R34" s="24">
        <f t="shared" si="5"/>
        <v>635</v>
      </c>
      <c r="S34" s="1" t="s">
        <v>19</v>
      </c>
    </row>
    <row r="35" spans="1:19" ht="14.4" hidden="1" x14ac:dyDescent="0.3">
      <c r="A35" s="1" t="s">
        <v>12</v>
      </c>
      <c r="B35" s="1" t="s">
        <v>137</v>
      </c>
      <c r="C35" s="1" t="s">
        <v>143</v>
      </c>
      <c r="D35" s="5" t="s">
        <v>144</v>
      </c>
      <c r="E35" s="18">
        <f t="shared" si="24"/>
        <v>45383</v>
      </c>
      <c r="F35" s="1"/>
      <c r="G35" s="1"/>
      <c r="H35" s="1" t="s">
        <v>10</v>
      </c>
      <c r="I35" s="1" t="s">
        <v>140</v>
      </c>
      <c r="J35" s="1" t="s">
        <v>18</v>
      </c>
      <c r="K35" s="17">
        <v>45839</v>
      </c>
      <c r="L35" s="17">
        <v>46204</v>
      </c>
      <c r="M35" s="16">
        <f t="shared" si="2"/>
        <v>12</v>
      </c>
      <c r="N35" s="16">
        <f t="shared" si="25"/>
        <v>27</v>
      </c>
      <c r="O35" s="21">
        <v>635</v>
      </c>
      <c r="P35" s="21">
        <f t="shared" si="26"/>
        <v>52.916666666666664</v>
      </c>
      <c r="Q35" s="1">
        <v>1</v>
      </c>
      <c r="R35" s="24">
        <f t="shared" si="5"/>
        <v>635</v>
      </c>
      <c r="S35" s="1" t="s">
        <v>19</v>
      </c>
    </row>
    <row r="36" spans="1:19" ht="14.4" hidden="1" x14ac:dyDescent="0.3">
      <c r="A36" s="1" t="s">
        <v>12</v>
      </c>
      <c r="B36" s="1" t="s">
        <v>137</v>
      </c>
      <c r="C36" s="1" t="s">
        <v>145</v>
      </c>
      <c r="D36" s="5" t="s">
        <v>146</v>
      </c>
      <c r="E36" s="18">
        <f t="shared" si="24"/>
        <v>45383</v>
      </c>
      <c r="F36" s="1"/>
      <c r="G36" s="1"/>
      <c r="H36" s="1" t="s">
        <v>10</v>
      </c>
      <c r="I36" s="1" t="s">
        <v>140</v>
      </c>
      <c r="J36" s="1" t="s">
        <v>18</v>
      </c>
      <c r="K36" s="17">
        <v>45839</v>
      </c>
      <c r="L36" s="17">
        <v>46204</v>
      </c>
      <c r="M36" s="16">
        <f t="shared" si="2"/>
        <v>12</v>
      </c>
      <c r="N36" s="16">
        <f t="shared" si="25"/>
        <v>27</v>
      </c>
      <c r="O36" s="21">
        <v>635</v>
      </c>
      <c r="P36" s="21">
        <f t="shared" si="26"/>
        <v>52.916666666666664</v>
      </c>
      <c r="Q36" s="1">
        <v>1</v>
      </c>
      <c r="R36" s="24">
        <f t="shared" si="5"/>
        <v>635</v>
      </c>
      <c r="S36" s="1" t="s">
        <v>19</v>
      </c>
    </row>
    <row r="37" spans="1:19" ht="14.4" hidden="1" x14ac:dyDescent="0.3">
      <c r="A37" s="1" t="s">
        <v>12</v>
      </c>
      <c r="B37" s="1" t="s">
        <v>137</v>
      </c>
      <c r="C37" s="1" t="s">
        <v>147</v>
      </c>
      <c r="D37" s="5" t="s">
        <v>148</v>
      </c>
      <c r="E37" s="18">
        <f t="shared" si="24"/>
        <v>45112</v>
      </c>
      <c r="F37" s="1"/>
      <c r="G37" s="1"/>
      <c r="H37" s="1" t="s">
        <v>10</v>
      </c>
      <c r="I37" s="1" t="s">
        <v>140</v>
      </c>
      <c r="J37" s="1" t="s">
        <v>18</v>
      </c>
      <c r="K37" s="17">
        <v>45839</v>
      </c>
      <c r="L37" s="17">
        <v>46204</v>
      </c>
      <c r="M37" s="16">
        <f t="shared" si="2"/>
        <v>12</v>
      </c>
      <c r="N37" s="16">
        <f t="shared" si="25"/>
        <v>35</v>
      </c>
      <c r="O37" s="21">
        <v>635</v>
      </c>
      <c r="P37" s="21">
        <f t="shared" si="26"/>
        <v>52.916666666666664</v>
      </c>
      <c r="Q37" s="1">
        <v>1</v>
      </c>
      <c r="R37" s="24">
        <f t="shared" si="5"/>
        <v>635</v>
      </c>
      <c r="S37" s="1" t="s">
        <v>19</v>
      </c>
    </row>
    <row r="38" spans="1:19" ht="14.4" hidden="1" x14ac:dyDescent="0.3">
      <c r="A38" s="1" t="s">
        <v>12</v>
      </c>
      <c r="B38" s="1" t="s">
        <v>137</v>
      </c>
      <c r="C38" s="1" t="s">
        <v>149</v>
      </c>
      <c r="D38" s="5" t="s">
        <v>150</v>
      </c>
      <c r="E38" s="18">
        <f t="shared" si="24"/>
        <v>45383</v>
      </c>
      <c r="F38" s="1"/>
      <c r="G38" s="1"/>
      <c r="H38" s="1" t="s">
        <v>10</v>
      </c>
      <c r="I38" s="1" t="s">
        <v>140</v>
      </c>
      <c r="J38" s="1" t="s">
        <v>18</v>
      </c>
      <c r="K38" s="17">
        <v>45839</v>
      </c>
      <c r="L38" s="17">
        <v>46204</v>
      </c>
      <c r="M38" s="16">
        <f t="shared" si="2"/>
        <v>12</v>
      </c>
      <c r="N38" s="16">
        <f t="shared" si="25"/>
        <v>27</v>
      </c>
      <c r="O38" s="21">
        <v>635</v>
      </c>
      <c r="P38" s="21">
        <f t="shared" si="26"/>
        <v>52.916666666666664</v>
      </c>
      <c r="Q38" s="1">
        <v>1</v>
      </c>
      <c r="R38" s="24">
        <f t="shared" si="5"/>
        <v>635</v>
      </c>
      <c r="S38" s="1" t="s">
        <v>19</v>
      </c>
    </row>
    <row r="39" spans="1:19" ht="14.4" hidden="1" x14ac:dyDescent="0.3">
      <c r="A39" s="1" t="s">
        <v>12</v>
      </c>
      <c r="B39" s="1" t="s">
        <v>137</v>
      </c>
      <c r="C39" s="1" t="s">
        <v>151</v>
      </c>
      <c r="D39" s="5" t="s">
        <v>152</v>
      </c>
      <c r="E39" s="18">
        <f t="shared" si="24"/>
        <v>45383</v>
      </c>
      <c r="F39" s="1"/>
      <c r="G39" s="1"/>
      <c r="H39" s="1" t="s">
        <v>10</v>
      </c>
      <c r="I39" s="1" t="s">
        <v>140</v>
      </c>
      <c r="J39" s="1" t="s">
        <v>18</v>
      </c>
      <c r="K39" s="17">
        <v>45839</v>
      </c>
      <c r="L39" s="17">
        <v>46204</v>
      </c>
      <c r="M39" s="16">
        <f t="shared" si="2"/>
        <v>12</v>
      </c>
      <c r="N39" s="16">
        <f t="shared" si="25"/>
        <v>27</v>
      </c>
      <c r="O39" s="21">
        <v>635</v>
      </c>
      <c r="P39" s="21">
        <f t="shared" si="26"/>
        <v>52.916666666666664</v>
      </c>
      <c r="Q39" s="1">
        <v>1</v>
      </c>
      <c r="R39" s="24">
        <f t="shared" si="5"/>
        <v>635</v>
      </c>
      <c r="S39" s="1" t="s">
        <v>19</v>
      </c>
    </row>
    <row r="40" spans="1:19" ht="14.4" hidden="1" x14ac:dyDescent="0.3">
      <c r="A40" s="1" t="s">
        <v>12</v>
      </c>
      <c r="B40" s="1" t="s">
        <v>153</v>
      </c>
      <c r="C40" s="1" t="s">
        <v>154</v>
      </c>
      <c r="D40" s="5" t="s">
        <v>155</v>
      </c>
      <c r="E40" s="18">
        <f t="shared" si="24"/>
        <v>45849</v>
      </c>
      <c r="F40" s="1"/>
      <c r="G40" s="1"/>
      <c r="H40" s="1" t="s">
        <v>10</v>
      </c>
      <c r="I40" s="1" t="s">
        <v>140</v>
      </c>
      <c r="J40" s="1" t="s">
        <v>18</v>
      </c>
      <c r="K40" s="17">
        <v>45839</v>
      </c>
      <c r="L40" s="17">
        <v>46204</v>
      </c>
      <c r="M40" s="16">
        <f t="shared" si="2"/>
        <v>12</v>
      </c>
      <c r="N40" s="16">
        <f t="shared" si="25"/>
        <v>11</v>
      </c>
      <c r="O40" s="21">
        <v>635</v>
      </c>
      <c r="P40" s="21">
        <f t="shared" si="26"/>
        <v>52.916666666666664</v>
      </c>
      <c r="Q40" s="1">
        <v>1</v>
      </c>
      <c r="R40" s="24">
        <f t="shared" si="5"/>
        <v>582.08333333333326</v>
      </c>
      <c r="S40" s="1" t="s">
        <v>19</v>
      </c>
    </row>
    <row r="41" spans="1:19" ht="14.4" hidden="1" x14ac:dyDescent="0.3">
      <c r="A41" s="1" t="s">
        <v>12</v>
      </c>
      <c r="B41" s="1" t="s">
        <v>156</v>
      </c>
      <c r="C41" s="1" t="s">
        <v>157</v>
      </c>
      <c r="D41" s="5" t="s">
        <v>158</v>
      </c>
      <c r="E41" s="18">
        <f t="shared" si="24"/>
        <v>45313</v>
      </c>
      <c r="F41" s="1" t="s">
        <v>159</v>
      </c>
      <c r="G41" s="12" t="s">
        <v>160</v>
      </c>
      <c r="H41" s="1" t="s">
        <v>10</v>
      </c>
      <c r="I41" s="1" t="s">
        <v>11</v>
      </c>
      <c r="J41" s="1" t="s">
        <v>18</v>
      </c>
      <c r="K41" s="17">
        <v>45777</v>
      </c>
      <c r="L41" s="17">
        <v>46142</v>
      </c>
      <c r="M41" s="16">
        <f t="shared" si="2"/>
        <v>12</v>
      </c>
      <c r="N41" s="16">
        <f t="shared" si="25"/>
        <v>27</v>
      </c>
      <c r="O41" s="21">
        <v>1663</v>
      </c>
      <c r="P41" s="21">
        <f t="shared" si="26"/>
        <v>138.58333333333334</v>
      </c>
      <c r="Q41" s="1">
        <v>1</v>
      </c>
      <c r="R41" s="24">
        <f t="shared" si="5"/>
        <v>1663</v>
      </c>
      <c r="S41" s="1" t="s">
        <v>19</v>
      </c>
    </row>
    <row r="42" spans="1:19" ht="12" customHeight="1" x14ac:dyDescent="0.3">
      <c r="A42" s="1" t="s">
        <v>12</v>
      </c>
      <c r="B42" s="1" t="s">
        <v>161</v>
      </c>
      <c r="C42" s="1" t="s">
        <v>162</v>
      </c>
      <c r="D42" s="5" t="s">
        <v>163</v>
      </c>
      <c r="E42" s="18">
        <f t="shared" si="24"/>
        <v>45623</v>
      </c>
      <c r="F42" s="1" t="s">
        <v>28</v>
      </c>
      <c r="G42" s="12" t="s">
        <v>164</v>
      </c>
      <c r="H42" s="1" t="s">
        <v>10</v>
      </c>
      <c r="I42" s="1" t="s">
        <v>66</v>
      </c>
      <c r="J42" s="1" t="s">
        <v>24</v>
      </c>
      <c r="K42" s="17">
        <v>45997</v>
      </c>
      <c r="L42" s="17">
        <v>46362</v>
      </c>
      <c r="M42" s="16">
        <f t="shared" si="2"/>
        <v>12</v>
      </c>
      <c r="N42" s="16">
        <f t="shared" si="25"/>
        <v>24</v>
      </c>
      <c r="O42" s="15">
        <v>542.79999999999995</v>
      </c>
      <c r="P42" s="21">
        <f>O42/M42</f>
        <v>45.233333333333327</v>
      </c>
      <c r="Q42" s="1">
        <v>1</v>
      </c>
      <c r="R42" s="25">
        <f t="shared" si="5"/>
        <v>542.79999999999995</v>
      </c>
      <c r="S42" s="1" t="s">
        <v>19</v>
      </c>
    </row>
    <row r="43" spans="1:19" ht="17.399999999999999" hidden="1" customHeight="1" x14ac:dyDescent="0.3">
      <c r="A43" s="1" t="s">
        <v>12</v>
      </c>
      <c r="B43" s="1" t="s">
        <v>165</v>
      </c>
      <c r="C43" s="1" t="s">
        <v>166</v>
      </c>
      <c r="D43" s="1" t="s">
        <v>167</v>
      </c>
      <c r="E43" s="18">
        <f>DATEVALUE(LEFT(D43,10))</f>
        <v>45324</v>
      </c>
      <c r="F43" s="1" t="s">
        <v>168</v>
      </c>
      <c r="G43" s="4" t="s">
        <v>169</v>
      </c>
      <c r="H43" s="1" t="s">
        <v>10</v>
      </c>
      <c r="I43" s="1" t="s">
        <v>11</v>
      </c>
      <c r="J43" s="1"/>
      <c r="K43" s="17">
        <v>45777</v>
      </c>
      <c r="L43" s="17">
        <v>46142</v>
      </c>
      <c r="M43" s="16">
        <f t="shared" si="2"/>
        <v>12</v>
      </c>
      <c r="N43" s="16">
        <f>DATEDIF(E43,L43,"m")</f>
        <v>26</v>
      </c>
      <c r="O43" s="23"/>
      <c r="P43" s="21">
        <f>O43/12</f>
        <v>0</v>
      </c>
      <c r="Q43" s="1"/>
      <c r="R43" s="24">
        <f t="shared" si="5"/>
        <v>0</v>
      </c>
      <c r="S43" s="1"/>
    </row>
    <row r="44" spans="1:19" ht="14.4" hidden="1" x14ac:dyDescent="0.3">
      <c r="A44" s="1" t="s">
        <v>12</v>
      </c>
      <c r="B44" s="1" t="s">
        <v>170</v>
      </c>
      <c r="C44" s="1" t="s">
        <v>171</v>
      </c>
      <c r="D44" s="5" t="s">
        <v>172</v>
      </c>
      <c r="E44" s="18">
        <f t="shared" ref="E44" si="27">DATEVALUE(LEFT(D44,10))</f>
        <v>44855</v>
      </c>
      <c r="F44" s="1" t="s">
        <v>173</v>
      </c>
      <c r="G44" s="12" t="s">
        <v>174</v>
      </c>
      <c r="H44" s="1" t="s">
        <v>10</v>
      </c>
      <c r="I44" s="1" t="s">
        <v>23</v>
      </c>
      <c r="J44" s="1" t="s">
        <v>24</v>
      </c>
      <c r="K44" s="17">
        <v>45944</v>
      </c>
      <c r="L44" s="17">
        <v>46309</v>
      </c>
      <c r="M44" s="16">
        <f t="shared" si="2"/>
        <v>12</v>
      </c>
      <c r="N44" s="16">
        <f t="shared" ref="N44" si="28">DATEDIF(E44,L44,"m")</f>
        <v>47</v>
      </c>
      <c r="O44" s="21">
        <v>298.8</v>
      </c>
      <c r="P44" s="23">
        <f>O44/M44</f>
        <v>24.900000000000002</v>
      </c>
      <c r="Q44" s="1">
        <v>1</v>
      </c>
      <c r="R44" s="24">
        <f t="shared" si="5"/>
        <v>298.8</v>
      </c>
      <c r="S44" s="1" t="s">
        <v>19</v>
      </c>
    </row>
    <row r="45" spans="1:19" ht="14.4" hidden="1" x14ac:dyDescent="0.3">
      <c r="A45" s="1" t="s">
        <v>12</v>
      </c>
      <c r="B45" s="1" t="s">
        <v>175</v>
      </c>
      <c r="C45" s="1" t="s">
        <v>176</v>
      </c>
      <c r="D45" s="5" t="s">
        <v>177</v>
      </c>
      <c r="E45" s="18">
        <f t="shared" ref="E45:E53" si="29">DATEVALUE(LEFT(D45,10))</f>
        <v>44855</v>
      </c>
      <c r="F45" s="1" t="s">
        <v>33</v>
      </c>
      <c r="G45" s="1" t="s">
        <v>89</v>
      </c>
      <c r="H45" s="1" t="s">
        <v>10</v>
      </c>
      <c r="I45" s="1" t="s">
        <v>11</v>
      </c>
      <c r="J45" s="1" t="s">
        <v>18</v>
      </c>
      <c r="K45" s="17">
        <v>45777</v>
      </c>
      <c r="L45" s="17">
        <v>46142</v>
      </c>
      <c r="M45" s="16">
        <f t="shared" si="2"/>
        <v>12</v>
      </c>
      <c r="N45" s="16">
        <f t="shared" ref="N45:N53" si="30">DATEDIF(E45,L45,"m")</f>
        <v>42</v>
      </c>
      <c r="O45" s="21">
        <v>1663</v>
      </c>
      <c r="P45" s="21">
        <f t="shared" ref="P45:P51" si="31">O45/12</f>
        <v>138.58333333333334</v>
      </c>
      <c r="Q45" s="1">
        <v>1</v>
      </c>
      <c r="R45" s="24">
        <f t="shared" si="5"/>
        <v>1663</v>
      </c>
      <c r="S45" s="1" t="s">
        <v>19</v>
      </c>
    </row>
    <row r="46" spans="1:19" ht="14.4" hidden="1" x14ac:dyDescent="0.3">
      <c r="A46" s="1" t="s">
        <v>12</v>
      </c>
      <c r="B46" s="1" t="s">
        <v>178</v>
      </c>
      <c r="C46" s="1" t="s">
        <v>179</v>
      </c>
      <c r="D46" s="5" t="s">
        <v>180</v>
      </c>
      <c r="E46" s="18">
        <f t="shared" si="29"/>
        <v>45369</v>
      </c>
      <c r="F46" s="1" t="s">
        <v>128</v>
      </c>
      <c r="G46" s="12" t="s">
        <v>129</v>
      </c>
      <c r="H46" s="1" t="s">
        <v>10</v>
      </c>
      <c r="I46" s="1" t="s">
        <v>11</v>
      </c>
      <c r="J46" s="1" t="s">
        <v>18</v>
      </c>
      <c r="K46" s="17">
        <v>45777</v>
      </c>
      <c r="L46" s="17">
        <v>46142</v>
      </c>
      <c r="M46" s="16">
        <f t="shared" si="2"/>
        <v>12</v>
      </c>
      <c r="N46" s="16">
        <f t="shared" si="30"/>
        <v>25</v>
      </c>
      <c r="O46" s="21">
        <v>1663</v>
      </c>
      <c r="P46" s="21">
        <f t="shared" si="31"/>
        <v>138.58333333333334</v>
      </c>
      <c r="Q46" s="1">
        <v>1</v>
      </c>
      <c r="R46" s="24">
        <f t="shared" si="5"/>
        <v>1663</v>
      </c>
      <c r="S46" s="1" t="s">
        <v>19</v>
      </c>
    </row>
    <row r="47" spans="1:19" ht="14.4" hidden="1" x14ac:dyDescent="0.3">
      <c r="A47" s="1" t="s">
        <v>12</v>
      </c>
      <c r="B47" s="1" t="s">
        <v>181</v>
      </c>
      <c r="C47" s="1" t="s">
        <v>182</v>
      </c>
      <c r="D47" s="5" t="s">
        <v>183</v>
      </c>
      <c r="E47" s="18">
        <f t="shared" si="29"/>
        <v>45868</v>
      </c>
      <c r="F47" s="1" t="s">
        <v>159</v>
      </c>
      <c r="G47" s="12" t="s">
        <v>160</v>
      </c>
      <c r="H47" s="1" t="s">
        <v>10</v>
      </c>
      <c r="I47" s="1" t="s">
        <v>11</v>
      </c>
      <c r="J47" s="1" t="s">
        <v>18</v>
      </c>
      <c r="K47" s="17">
        <v>45777</v>
      </c>
      <c r="L47" s="17">
        <v>46142</v>
      </c>
      <c r="M47" s="16">
        <f t="shared" si="2"/>
        <v>12</v>
      </c>
      <c r="N47" s="16">
        <f t="shared" si="30"/>
        <v>9</v>
      </c>
      <c r="O47" s="21">
        <v>1663</v>
      </c>
      <c r="P47" s="21">
        <f t="shared" si="31"/>
        <v>138.58333333333334</v>
      </c>
      <c r="Q47" s="1">
        <v>1</v>
      </c>
      <c r="R47" s="24">
        <f t="shared" si="5"/>
        <v>1247.25</v>
      </c>
      <c r="S47" s="1" t="s">
        <v>19</v>
      </c>
    </row>
    <row r="48" spans="1:19" ht="14.4" hidden="1" x14ac:dyDescent="0.3">
      <c r="A48" s="1" t="s">
        <v>12</v>
      </c>
      <c r="B48" s="1" t="s">
        <v>184</v>
      </c>
      <c r="C48" s="1" t="s">
        <v>185</v>
      </c>
      <c r="D48" s="5" t="s">
        <v>186</v>
      </c>
      <c r="E48" s="18">
        <f t="shared" si="29"/>
        <v>45391</v>
      </c>
      <c r="F48" s="1" t="s">
        <v>159</v>
      </c>
      <c r="G48" s="12" t="s">
        <v>160</v>
      </c>
      <c r="H48" s="1" t="s">
        <v>10</v>
      </c>
      <c r="I48" s="1" t="s">
        <v>11</v>
      </c>
      <c r="J48" s="1" t="s">
        <v>18</v>
      </c>
      <c r="K48" s="17">
        <v>45777</v>
      </c>
      <c r="L48" s="17">
        <v>46142</v>
      </c>
      <c r="M48" s="16">
        <f t="shared" si="2"/>
        <v>12</v>
      </c>
      <c r="N48" s="16">
        <f t="shared" si="30"/>
        <v>24</v>
      </c>
      <c r="O48" s="21">
        <v>1663</v>
      </c>
      <c r="P48" s="21">
        <f t="shared" si="31"/>
        <v>138.58333333333334</v>
      </c>
      <c r="Q48" s="1">
        <v>1</v>
      </c>
      <c r="R48" s="24">
        <f t="shared" si="5"/>
        <v>1663</v>
      </c>
      <c r="S48" s="1" t="s">
        <v>19</v>
      </c>
    </row>
    <row r="49" spans="1:19" ht="14.4" hidden="1" x14ac:dyDescent="0.3">
      <c r="A49" s="1" t="s">
        <v>12</v>
      </c>
      <c r="B49" s="1" t="s">
        <v>187</v>
      </c>
      <c r="C49" s="1" t="s">
        <v>188</v>
      </c>
      <c r="D49" s="5" t="s">
        <v>189</v>
      </c>
      <c r="E49" s="18">
        <f t="shared" si="29"/>
        <v>44855</v>
      </c>
      <c r="F49" s="1" t="s">
        <v>38</v>
      </c>
      <c r="G49" s="12" t="s">
        <v>39</v>
      </c>
      <c r="H49" s="1" t="s">
        <v>10</v>
      </c>
      <c r="I49" s="1" t="s">
        <v>11</v>
      </c>
      <c r="J49" s="1" t="s">
        <v>18</v>
      </c>
      <c r="K49" s="17">
        <v>45777</v>
      </c>
      <c r="L49" s="17">
        <v>46142</v>
      </c>
      <c r="M49" s="16">
        <f t="shared" si="2"/>
        <v>12</v>
      </c>
      <c r="N49" s="16">
        <f t="shared" si="30"/>
        <v>42</v>
      </c>
      <c r="O49" s="21">
        <v>1663</v>
      </c>
      <c r="P49" s="21">
        <f t="shared" si="31"/>
        <v>138.58333333333334</v>
      </c>
      <c r="Q49" s="1">
        <v>1</v>
      </c>
      <c r="R49" s="24">
        <f t="shared" si="5"/>
        <v>1663</v>
      </c>
      <c r="S49" s="1" t="s">
        <v>19</v>
      </c>
    </row>
    <row r="50" spans="1:19" ht="14.4" hidden="1" x14ac:dyDescent="0.3">
      <c r="A50" s="1" t="s">
        <v>12</v>
      </c>
      <c r="B50" s="1" t="s">
        <v>190</v>
      </c>
      <c r="C50" s="1" t="s">
        <v>191</v>
      </c>
      <c r="D50" s="5" t="s">
        <v>192</v>
      </c>
      <c r="E50" s="18">
        <f t="shared" si="29"/>
        <v>44855</v>
      </c>
      <c r="F50" s="1" t="s">
        <v>190</v>
      </c>
      <c r="G50" s="12" t="s">
        <v>124</v>
      </c>
      <c r="H50" s="1" t="s">
        <v>10</v>
      </c>
      <c r="I50" s="1" t="s">
        <v>11</v>
      </c>
      <c r="J50" s="1" t="s">
        <v>18</v>
      </c>
      <c r="K50" s="17">
        <v>45777</v>
      </c>
      <c r="L50" s="17">
        <v>46142</v>
      </c>
      <c r="M50" s="16">
        <f t="shared" si="2"/>
        <v>12</v>
      </c>
      <c r="N50" s="16">
        <f t="shared" si="30"/>
        <v>42</v>
      </c>
      <c r="O50" s="21">
        <v>1663</v>
      </c>
      <c r="P50" s="21">
        <f t="shared" si="31"/>
        <v>138.58333333333334</v>
      </c>
      <c r="Q50" s="1">
        <v>1</v>
      </c>
      <c r="R50" s="24">
        <f t="shared" si="5"/>
        <v>1663</v>
      </c>
      <c r="S50" s="1" t="s">
        <v>19</v>
      </c>
    </row>
    <row r="51" spans="1:19" ht="14.4" hidden="1" x14ac:dyDescent="0.3">
      <c r="A51" s="1" t="s">
        <v>12</v>
      </c>
      <c r="B51" s="1" t="s">
        <v>193</v>
      </c>
      <c r="C51" s="1" t="s">
        <v>194</v>
      </c>
      <c r="D51" s="5" t="s">
        <v>195</v>
      </c>
      <c r="E51" s="18">
        <f t="shared" si="29"/>
        <v>45359</v>
      </c>
      <c r="F51" s="1" t="s">
        <v>173</v>
      </c>
      <c r="G51" s="12" t="s">
        <v>196</v>
      </c>
      <c r="H51" s="1" t="s">
        <v>10</v>
      </c>
      <c r="I51" s="1" t="s">
        <v>11</v>
      </c>
      <c r="J51" s="1" t="s">
        <v>18</v>
      </c>
      <c r="K51" s="17">
        <v>45777</v>
      </c>
      <c r="L51" s="17">
        <v>46142</v>
      </c>
      <c r="M51" s="16">
        <f t="shared" si="2"/>
        <v>12</v>
      </c>
      <c r="N51" s="16">
        <f t="shared" si="30"/>
        <v>25</v>
      </c>
      <c r="O51" s="21">
        <v>1663</v>
      </c>
      <c r="P51" s="21">
        <f t="shared" si="31"/>
        <v>138.58333333333334</v>
      </c>
      <c r="Q51" s="1">
        <v>1</v>
      </c>
      <c r="R51" s="24">
        <f t="shared" si="5"/>
        <v>1663</v>
      </c>
      <c r="S51" s="1" t="s">
        <v>19</v>
      </c>
    </row>
    <row r="52" spans="1:19" ht="14.4" hidden="1" x14ac:dyDescent="0.3">
      <c r="A52" s="1" t="s">
        <v>12</v>
      </c>
      <c r="B52" s="1" t="s">
        <v>197</v>
      </c>
      <c r="C52" s="1" t="s">
        <v>198</v>
      </c>
      <c r="D52" s="5" t="s">
        <v>199</v>
      </c>
      <c r="E52" s="18">
        <f t="shared" si="29"/>
        <v>45447</v>
      </c>
      <c r="F52" s="1" t="s">
        <v>200</v>
      </c>
      <c r="G52" s="12" t="s">
        <v>34</v>
      </c>
      <c r="H52" s="1" t="s">
        <v>10</v>
      </c>
      <c r="I52" s="1" t="s">
        <v>23</v>
      </c>
      <c r="J52" s="1" t="s">
        <v>24</v>
      </c>
      <c r="K52" s="17">
        <v>45944</v>
      </c>
      <c r="L52" s="17">
        <v>46309</v>
      </c>
      <c r="M52" s="16">
        <f t="shared" si="2"/>
        <v>12</v>
      </c>
      <c r="N52" s="16">
        <f t="shared" si="30"/>
        <v>28</v>
      </c>
      <c r="O52" s="21">
        <v>298.8</v>
      </c>
      <c r="P52" s="23">
        <f>O52/M52</f>
        <v>24.900000000000002</v>
      </c>
      <c r="Q52" s="1">
        <v>1</v>
      </c>
      <c r="R52" s="24">
        <f t="shared" si="5"/>
        <v>298.8</v>
      </c>
      <c r="S52" s="1" t="s">
        <v>19</v>
      </c>
    </row>
    <row r="53" spans="1:19" ht="14.4" x14ac:dyDescent="0.3">
      <c r="A53" s="1" t="s">
        <v>12</v>
      </c>
      <c r="B53" s="1" t="s">
        <v>197</v>
      </c>
      <c r="C53" s="1" t="s">
        <v>198</v>
      </c>
      <c r="D53" s="5" t="s">
        <v>199</v>
      </c>
      <c r="E53" s="18">
        <f t="shared" si="29"/>
        <v>45447</v>
      </c>
      <c r="F53" s="1" t="s">
        <v>200</v>
      </c>
      <c r="G53" s="12" t="s">
        <v>34</v>
      </c>
      <c r="H53" s="1" t="s">
        <v>10</v>
      </c>
      <c r="I53" s="1" t="s">
        <v>66</v>
      </c>
      <c r="J53" s="1" t="s">
        <v>24</v>
      </c>
      <c r="K53" s="17">
        <v>45997</v>
      </c>
      <c r="L53" s="17">
        <v>46362</v>
      </c>
      <c r="M53" s="16">
        <f t="shared" si="2"/>
        <v>12</v>
      </c>
      <c r="N53" s="16">
        <f t="shared" si="30"/>
        <v>30</v>
      </c>
      <c r="O53" s="15">
        <v>542.79999999999995</v>
      </c>
      <c r="P53" s="21">
        <f>O53/M53</f>
        <v>45.233333333333327</v>
      </c>
      <c r="Q53" s="1">
        <v>1</v>
      </c>
      <c r="R53" s="25">
        <f t="shared" si="5"/>
        <v>542.79999999999995</v>
      </c>
      <c r="S53" s="1" t="s">
        <v>19</v>
      </c>
    </row>
    <row r="54" spans="1:19" ht="14.4" hidden="1" x14ac:dyDescent="0.3">
      <c r="A54" s="1" t="s">
        <v>12</v>
      </c>
      <c r="B54" s="1" t="s">
        <v>201</v>
      </c>
      <c r="C54" s="1" t="s">
        <v>202</v>
      </c>
      <c r="D54" s="5" t="s">
        <v>203</v>
      </c>
      <c r="E54" s="18">
        <f t="shared" ref="E54" si="32">DATEVALUE(LEFT(D54,10))</f>
        <v>45390</v>
      </c>
      <c r="F54" s="1" t="s">
        <v>173</v>
      </c>
      <c r="G54" s="12" t="s">
        <v>174</v>
      </c>
      <c r="H54" s="1" t="s">
        <v>10</v>
      </c>
      <c r="I54" s="1" t="s">
        <v>23</v>
      </c>
      <c r="J54" s="1" t="s">
        <v>24</v>
      </c>
      <c r="K54" s="17">
        <v>45944</v>
      </c>
      <c r="L54" s="17">
        <v>46309</v>
      </c>
      <c r="M54" s="16">
        <f t="shared" si="2"/>
        <v>12</v>
      </c>
      <c r="N54" s="16">
        <f t="shared" ref="N54" si="33">DATEDIF(E54,L54,"m")</f>
        <v>30</v>
      </c>
      <c r="O54" s="21">
        <v>298.8</v>
      </c>
      <c r="P54" s="23">
        <f>O54/M54</f>
        <v>24.900000000000002</v>
      </c>
      <c r="Q54" s="1">
        <v>1</v>
      </c>
      <c r="R54" s="24">
        <f t="shared" si="5"/>
        <v>298.8</v>
      </c>
      <c r="S54" s="1" t="s">
        <v>19</v>
      </c>
    </row>
    <row r="55" spans="1:19" ht="14.4" hidden="1" x14ac:dyDescent="0.3">
      <c r="A55" s="1" t="s">
        <v>12</v>
      </c>
      <c r="B55" s="1" t="s">
        <v>204</v>
      </c>
      <c r="C55" s="1" t="s">
        <v>205</v>
      </c>
      <c r="D55" s="5" t="s">
        <v>206</v>
      </c>
      <c r="E55" s="18">
        <f t="shared" ref="E55:E57" si="34">DATEVALUE(LEFT(D55,10))</f>
        <v>45687</v>
      </c>
      <c r="F55" s="1" t="s">
        <v>94</v>
      </c>
      <c r="G55" s="12" t="s">
        <v>95</v>
      </c>
      <c r="H55" s="1" t="s">
        <v>10</v>
      </c>
      <c r="I55" s="1" t="s">
        <v>11</v>
      </c>
      <c r="J55" s="1" t="s">
        <v>18</v>
      </c>
      <c r="K55" s="17">
        <v>45777</v>
      </c>
      <c r="L55" s="17">
        <v>46142</v>
      </c>
      <c r="M55" s="16">
        <f t="shared" si="2"/>
        <v>12</v>
      </c>
      <c r="N55" s="16">
        <f t="shared" ref="N55:N57" si="35">DATEDIF(E55,L55,"m")</f>
        <v>15</v>
      </c>
      <c r="O55" s="21">
        <v>1663</v>
      </c>
      <c r="P55" s="21">
        <f t="shared" ref="P55:P56" si="36">O55/12</f>
        <v>138.58333333333334</v>
      </c>
      <c r="Q55" s="1">
        <v>1</v>
      </c>
      <c r="R55" s="24">
        <f t="shared" si="5"/>
        <v>1663</v>
      </c>
      <c r="S55" s="1" t="s">
        <v>19</v>
      </c>
    </row>
    <row r="56" spans="1:19" ht="14.4" hidden="1" x14ac:dyDescent="0.3">
      <c r="A56" s="1" t="s">
        <v>12</v>
      </c>
      <c r="B56" s="1" t="s">
        <v>207</v>
      </c>
      <c r="C56" s="1" t="s">
        <v>208</v>
      </c>
      <c r="D56" s="5" t="s">
        <v>209</v>
      </c>
      <c r="E56" s="18">
        <f t="shared" si="34"/>
        <v>44942</v>
      </c>
      <c r="F56" s="1" t="s">
        <v>190</v>
      </c>
      <c r="G56" s="12" t="s">
        <v>124</v>
      </c>
      <c r="H56" s="1" t="s">
        <v>10</v>
      </c>
      <c r="I56" s="1" t="s">
        <v>11</v>
      </c>
      <c r="J56" s="1" t="s">
        <v>18</v>
      </c>
      <c r="K56" s="17">
        <v>45777</v>
      </c>
      <c r="L56" s="17">
        <v>46142</v>
      </c>
      <c r="M56" s="16">
        <f t="shared" si="2"/>
        <v>12</v>
      </c>
      <c r="N56" s="16">
        <f t="shared" si="35"/>
        <v>39</v>
      </c>
      <c r="O56" s="21">
        <v>1663</v>
      </c>
      <c r="P56" s="21">
        <f t="shared" si="36"/>
        <v>138.58333333333334</v>
      </c>
      <c r="Q56" s="1">
        <v>1</v>
      </c>
      <c r="R56" s="24">
        <f t="shared" si="5"/>
        <v>1663</v>
      </c>
      <c r="S56" s="1" t="s">
        <v>19</v>
      </c>
    </row>
    <row r="57" spans="1:19" ht="14.4" hidden="1" x14ac:dyDescent="0.3">
      <c r="A57" s="1" t="s">
        <v>5</v>
      </c>
      <c r="B57" s="1" t="s">
        <v>210</v>
      </c>
      <c r="C57" s="1" t="s">
        <v>211</v>
      </c>
      <c r="D57" s="1" t="s">
        <v>212</v>
      </c>
      <c r="E57" s="18">
        <f t="shared" si="34"/>
        <v>45699</v>
      </c>
      <c r="F57" s="1" t="s">
        <v>9</v>
      </c>
      <c r="G57" s="1" t="s">
        <v>9</v>
      </c>
      <c r="H57" s="4" t="s">
        <v>10</v>
      </c>
      <c r="I57" s="1" t="s">
        <v>11</v>
      </c>
      <c r="J57" s="1" t="s">
        <v>18</v>
      </c>
      <c r="K57" s="17">
        <v>45814</v>
      </c>
      <c r="L57" s="17">
        <v>46180</v>
      </c>
      <c r="M57" s="16">
        <f t="shared" si="2"/>
        <v>12</v>
      </c>
      <c r="N57" s="16">
        <f t="shared" si="35"/>
        <v>15</v>
      </c>
      <c r="O57" s="23">
        <v>1794.5</v>
      </c>
      <c r="P57" s="23">
        <f>O57/M57</f>
        <v>149.54166666666666</v>
      </c>
      <c r="Q57" s="1">
        <v>1</v>
      </c>
      <c r="R57" s="24">
        <f t="shared" si="5"/>
        <v>1794.5</v>
      </c>
      <c r="S57" s="1" t="s">
        <v>19</v>
      </c>
    </row>
    <row r="58" spans="1:19" ht="14.4" hidden="1" x14ac:dyDescent="0.3">
      <c r="A58" s="1" t="s">
        <v>12</v>
      </c>
      <c r="B58" s="1" t="s">
        <v>213</v>
      </c>
      <c r="C58" s="1" t="s">
        <v>214</v>
      </c>
      <c r="D58" s="5" t="s">
        <v>215</v>
      </c>
      <c r="E58" s="18">
        <f>DATEVALUE(LEFT(D58,10))</f>
        <v>45771</v>
      </c>
      <c r="F58" s="1" t="s">
        <v>28</v>
      </c>
      <c r="G58" s="12" t="s">
        <v>43</v>
      </c>
      <c r="H58" s="1" t="s">
        <v>10</v>
      </c>
      <c r="I58" s="1" t="s">
        <v>11</v>
      </c>
      <c r="J58" s="1" t="s">
        <v>18</v>
      </c>
      <c r="K58" s="17">
        <v>45777</v>
      </c>
      <c r="L58" s="17">
        <v>46142</v>
      </c>
      <c r="M58" s="16">
        <f t="shared" si="2"/>
        <v>12</v>
      </c>
      <c r="N58" s="16">
        <f>DATEDIF(E58,L58,"m")</f>
        <v>12</v>
      </c>
      <c r="O58" s="21">
        <v>1663</v>
      </c>
      <c r="P58" s="21">
        <f>O58/12</f>
        <v>138.58333333333334</v>
      </c>
      <c r="Q58" s="1">
        <v>1</v>
      </c>
      <c r="R58" s="24">
        <f t="shared" si="5"/>
        <v>1663</v>
      </c>
      <c r="S58" s="1" t="s">
        <v>19</v>
      </c>
    </row>
    <row r="59" spans="1:19" ht="14.4" hidden="1" x14ac:dyDescent="0.3">
      <c r="A59" s="1" t="s">
        <v>12</v>
      </c>
      <c r="B59" s="1" t="s">
        <v>216</v>
      </c>
      <c r="C59" s="1" t="s">
        <v>217</v>
      </c>
      <c r="D59" s="5" t="s">
        <v>218</v>
      </c>
      <c r="E59" s="18">
        <f t="shared" ref="E59" si="37">DATEVALUE(LEFT(D59,10))</f>
        <v>44855</v>
      </c>
      <c r="F59" s="1" t="s">
        <v>83</v>
      </c>
      <c r="G59" s="12" t="s">
        <v>39</v>
      </c>
      <c r="H59" s="1" t="s">
        <v>10</v>
      </c>
      <c r="I59" s="1" t="s">
        <v>23</v>
      </c>
      <c r="J59" s="1" t="s">
        <v>24</v>
      </c>
      <c r="K59" s="17">
        <v>45944</v>
      </c>
      <c r="L59" s="17">
        <v>46309</v>
      </c>
      <c r="M59" s="16">
        <f t="shared" si="2"/>
        <v>12</v>
      </c>
      <c r="N59" s="16">
        <f t="shared" ref="N59" si="38">DATEDIF(E59,L59,"m")</f>
        <v>47</v>
      </c>
      <c r="O59" s="21">
        <v>298.8</v>
      </c>
      <c r="P59" s="23">
        <f>O59/M59</f>
        <v>24.900000000000002</v>
      </c>
      <c r="Q59" s="1">
        <v>1</v>
      </c>
      <c r="R59" s="24">
        <f t="shared" si="5"/>
        <v>298.8</v>
      </c>
      <c r="S59" s="1" t="s">
        <v>19</v>
      </c>
    </row>
    <row r="60" spans="1:19" ht="14.4" hidden="1" x14ac:dyDescent="0.3">
      <c r="A60" s="1" t="s">
        <v>12</v>
      </c>
      <c r="B60" s="1" t="s">
        <v>219</v>
      </c>
      <c r="C60" s="1" t="s">
        <v>220</v>
      </c>
      <c r="D60" s="5" t="s">
        <v>221</v>
      </c>
      <c r="E60" s="18">
        <f>DATEVALUE(LEFT(D60,10))</f>
        <v>44881</v>
      </c>
      <c r="F60" s="1" t="s">
        <v>28</v>
      </c>
      <c r="G60" s="12" t="s">
        <v>43</v>
      </c>
      <c r="H60" s="1" t="s">
        <v>10</v>
      </c>
      <c r="I60" s="1" t="s">
        <v>11</v>
      </c>
      <c r="J60" s="1" t="s">
        <v>18</v>
      </c>
      <c r="K60" s="17">
        <v>45777</v>
      </c>
      <c r="L60" s="17">
        <v>46142</v>
      </c>
      <c r="M60" s="16">
        <f t="shared" si="2"/>
        <v>12</v>
      </c>
      <c r="N60" s="16">
        <f>DATEDIF(E60,L60,"m")</f>
        <v>41</v>
      </c>
      <c r="O60" s="21">
        <v>1663</v>
      </c>
      <c r="P60" s="21">
        <f>O60/12</f>
        <v>138.58333333333334</v>
      </c>
      <c r="Q60" s="1">
        <v>1</v>
      </c>
      <c r="R60" s="24">
        <f t="shared" si="5"/>
        <v>1663</v>
      </c>
      <c r="S60" s="1" t="s">
        <v>19</v>
      </c>
    </row>
    <row r="61" spans="1:19" ht="14.4" hidden="1" x14ac:dyDescent="0.3">
      <c r="A61" s="1" t="s">
        <v>12</v>
      </c>
      <c r="B61" s="1" t="s">
        <v>222</v>
      </c>
      <c r="C61" s="1" t="s">
        <v>223</v>
      </c>
      <c r="D61" s="5" t="s">
        <v>224</v>
      </c>
      <c r="E61" s="18">
        <f t="shared" ref="E61" si="39">DATEVALUE(LEFT(D61,10))</f>
        <v>45390</v>
      </c>
      <c r="F61" s="1" t="s">
        <v>28</v>
      </c>
      <c r="G61" s="12" t="s">
        <v>225</v>
      </c>
      <c r="H61" s="1" t="s">
        <v>10</v>
      </c>
      <c r="I61" s="1" t="s">
        <v>23</v>
      </c>
      <c r="J61" s="1" t="s">
        <v>24</v>
      </c>
      <c r="K61" s="17">
        <v>45944</v>
      </c>
      <c r="L61" s="17">
        <v>46309</v>
      </c>
      <c r="M61" s="16">
        <f t="shared" si="2"/>
        <v>12</v>
      </c>
      <c r="N61" s="16">
        <f t="shared" ref="N61" si="40">DATEDIF(E61,L61,"m")</f>
        <v>30</v>
      </c>
      <c r="O61" s="21">
        <v>298.8</v>
      </c>
      <c r="P61" s="23">
        <f>O61/M61</f>
        <v>24.900000000000002</v>
      </c>
      <c r="Q61" s="1">
        <v>1</v>
      </c>
      <c r="R61" s="24">
        <f t="shared" si="5"/>
        <v>298.8</v>
      </c>
      <c r="S61" s="1" t="s">
        <v>19</v>
      </c>
    </row>
    <row r="62" spans="1:19" ht="14.4" hidden="1" x14ac:dyDescent="0.3">
      <c r="A62" s="1" t="s">
        <v>12</v>
      </c>
      <c r="B62" s="1" t="s">
        <v>226</v>
      </c>
      <c r="C62" s="1" t="s">
        <v>227</v>
      </c>
      <c r="D62" s="5" t="s">
        <v>228</v>
      </c>
      <c r="E62" s="18">
        <f>DATEVALUE(LEFT(D62,10))</f>
        <v>44855</v>
      </c>
      <c r="F62" s="1" t="s">
        <v>94</v>
      </c>
      <c r="G62" s="12" t="s">
        <v>95</v>
      </c>
      <c r="H62" s="1" t="s">
        <v>10</v>
      </c>
      <c r="I62" s="1" t="s">
        <v>11</v>
      </c>
      <c r="J62" s="1" t="s">
        <v>18</v>
      </c>
      <c r="K62" s="17">
        <v>45777</v>
      </c>
      <c r="L62" s="17">
        <v>46142</v>
      </c>
      <c r="M62" s="16">
        <f t="shared" si="2"/>
        <v>12</v>
      </c>
      <c r="N62" s="16">
        <f>DATEDIF(E62,L62,"m")</f>
        <v>42</v>
      </c>
      <c r="O62" s="21">
        <v>1663</v>
      </c>
      <c r="P62" s="21">
        <f>O62/12</f>
        <v>138.58333333333334</v>
      </c>
      <c r="Q62" s="1">
        <v>1</v>
      </c>
      <c r="R62" s="24">
        <f t="shared" si="5"/>
        <v>1663</v>
      </c>
      <c r="S62" s="1" t="s">
        <v>19</v>
      </c>
    </row>
    <row r="63" spans="1:19" ht="14.4" hidden="1" x14ac:dyDescent="0.3">
      <c r="A63" s="1" t="s">
        <v>12</v>
      </c>
      <c r="B63" s="1" t="s">
        <v>229</v>
      </c>
      <c r="C63" s="1" t="s">
        <v>230</v>
      </c>
      <c r="D63" s="5" t="s">
        <v>231</v>
      </c>
      <c r="E63" s="18">
        <f t="shared" ref="E63" si="41">DATEVALUE(LEFT(D63,10))</f>
        <v>44855</v>
      </c>
      <c r="F63" s="1" t="s">
        <v>232</v>
      </c>
      <c r="G63" s="12" t="s">
        <v>65</v>
      </c>
      <c r="H63" s="1" t="s">
        <v>10</v>
      </c>
      <c r="I63" s="1" t="s">
        <v>23</v>
      </c>
      <c r="J63" s="1" t="s">
        <v>24</v>
      </c>
      <c r="K63" s="17">
        <v>45944</v>
      </c>
      <c r="L63" s="17">
        <v>46309</v>
      </c>
      <c r="M63" s="16">
        <f t="shared" si="2"/>
        <v>12</v>
      </c>
      <c r="N63" s="16">
        <f t="shared" ref="N63" si="42">DATEDIF(E63,L63,"m")</f>
        <v>47</v>
      </c>
      <c r="O63" s="21">
        <v>298.8</v>
      </c>
      <c r="P63" s="23">
        <f>O63/M63</f>
        <v>24.900000000000002</v>
      </c>
      <c r="Q63" s="1">
        <v>1</v>
      </c>
      <c r="R63" s="24">
        <f t="shared" si="5"/>
        <v>298.8</v>
      </c>
      <c r="S63" s="1" t="s">
        <v>19</v>
      </c>
    </row>
    <row r="64" spans="1:19" ht="14.4" hidden="1" x14ac:dyDescent="0.3">
      <c r="A64" s="1" t="s">
        <v>84</v>
      </c>
      <c r="B64" s="1" t="s">
        <v>233</v>
      </c>
      <c r="C64" s="1" t="s">
        <v>234</v>
      </c>
      <c r="D64" s="1" t="s">
        <v>235</v>
      </c>
      <c r="E64" s="18">
        <f t="shared" ref="E64" si="43">DATEVALUE(LEFT(D64,10))</f>
        <v>44855</v>
      </c>
      <c r="F64" s="1" t="s">
        <v>88</v>
      </c>
      <c r="G64" s="12" t="s">
        <v>65</v>
      </c>
      <c r="H64" s="1" t="s">
        <v>90</v>
      </c>
      <c r="I64" s="1" t="s">
        <v>23</v>
      </c>
      <c r="J64" s="1" t="s">
        <v>24</v>
      </c>
      <c r="K64" s="17">
        <v>45839</v>
      </c>
      <c r="L64" s="17">
        <v>46204</v>
      </c>
      <c r="M64" s="16">
        <f t="shared" si="2"/>
        <v>12</v>
      </c>
      <c r="N64" s="16">
        <f t="shared" ref="N64" si="44">DATEDIF(E64,L64,"m")</f>
        <v>44</v>
      </c>
      <c r="O64" s="23">
        <v>298.8</v>
      </c>
      <c r="P64" s="23">
        <f>O64/M64</f>
        <v>24.900000000000002</v>
      </c>
      <c r="Q64" s="1">
        <v>1</v>
      </c>
      <c r="R64" s="25">
        <f t="shared" si="5"/>
        <v>298.8</v>
      </c>
      <c r="S64" s="1" t="s">
        <v>19</v>
      </c>
    </row>
    <row r="65" spans="1:19" ht="14.4" hidden="1" x14ac:dyDescent="0.3">
      <c r="A65" s="1" t="s">
        <v>12</v>
      </c>
      <c r="B65" s="1" t="s">
        <v>236</v>
      </c>
      <c r="C65" s="1" t="s">
        <v>237</v>
      </c>
      <c r="D65" s="5" t="s">
        <v>238</v>
      </c>
      <c r="E65" s="18">
        <f>DATEVALUE(LEFT(D65,10))</f>
        <v>45798</v>
      </c>
      <c r="F65" s="1" t="s">
        <v>22</v>
      </c>
      <c r="G65" s="12" t="s">
        <v>17</v>
      </c>
      <c r="H65" s="1" t="s">
        <v>10</v>
      </c>
      <c r="I65" s="1" t="s">
        <v>11</v>
      </c>
      <c r="J65" s="1" t="s">
        <v>18</v>
      </c>
      <c r="K65" s="17">
        <v>45777</v>
      </c>
      <c r="L65" s="17">
        <v>46142</v>
      </c>
      <c r="M65" s="16">
        <f t="shared" si="2"/>
        <v>12</v>
      </c>
      <c r="N65" s="16">
        <f>DATEDIF(E65,L65,"m")</f>
        <v>11</v>
      </c>
      <c r="O65" s="21">
        <v>1663</v>
      </c>
      <c r="P65" s="21">
        <f>O65/12</f>
        <v>138.58333333333334</v>
      </c>
      <c r="Q65" s="1">
        <v>1</v>
      </c>
      <c r="R65" s="24">
        <f t="shared" si="5"/>
        <v>1524.4166666666667</v>
      </c>
      <c r="S65" s="1" t="s">
        <v>19</v>
      </c>
    </row>
    <row r="66" spans="1:19" ht="14.4" hidden="1" x14ac:dyDescent="0.3">
      <c r="A66" s="1" t="s">
        <v>12</v>
      </c>
      <c r="B66" s="1" t="s">
        <v>239</v>
      </c>
      <c r="C66" s="1" t="s">
        <v>240</v>
      </c>
      <c r="D66" s="5" t="s">
        <v>241</v>
      </c>
      <c r="E66" s="18">
        <f t="shared" ref="E66" si="45">DATEVALUE(LEFT(D66,10))</f>
        <v>44855</v>
      </c>
      <c r="F66" s="1" t="s">
        <v>242</v>
      </c>
      <c r="G66" s="1" t="s">
        <v>39</v>
      </c>
      <c r="H66" s="1" t="s">
        <v>10</v>
      </c>
      <c r="I66" s="1" t="s">
        <v>23</v>
      </c>
      <c r="J66" s="1" t="s">
        <v>24</v>
      </c>
      <c r="K66" s="17">
        <v>45944</v>
      </c>
      <c r="L66" s="17">
        <v>46309</v>
      </c>
      <c r="M66" s="16">
        <f t="shared" si="2"/>
        <v>12</v>
      </c>
      <c r="N66" s="16">
        <f t="shared" ref="N66" si="46">DATEDIF(E66,L66,"m")</f>
        <v>47</v>
      </c>
      <c r="O66" s="21">
        <v>298.8</v>
      </c>
      <c r="P66" s="23">
        <f>O66/M66</f>
        <v>24.900000000000002</v>
      </c>
      <c r="Q66" s="1">
        <v>1</v>
      </c>
      <c r="R66" s="24">
        <f t="shared" si="5"/>
        <v>298.8</v>
      </c>
      <c r="S66" s="1" t="s">
        <v>19</v>
      </c>
    </row>
    <row r="67" spans="1:19" ht="14.4" hidden="1" x14ac:dyDescent="0.3">
      <c r="A67" s="1" t="s">
        <v>84</v>
      </c>
      <c r="B67" s="1" t="s">
        <v>243</v>
      </c>
      <c r="C67" s="1" t="s">
        <v>244</v>
      </c>
      <c r="D67" s="1" t="s">
        <v>245</v>
      </c>
      <c r="E67" s="18">
        <f t="shared" ref="E67" si="47">DATEVALUE(LEFT(D67,10))</f>
        <v>44999</v>
      </c>
      <c r="F67" s="1" t="s">
        <v>246</v>
      </c>
      <c r="G67" s="12" t="s">
        <v>247</v>
      </c>
      <c r="H67" s="1" t="s">
        <v>90</v>
      </c>
      <c r="I67" s="1" t="s">
        <v>11</v>
      </c>
      <c r="J67" s="1" t="s">
        <v>24</v>
      </c>
      <c r="K67" s="17">
        <v>45839</v>
      </c>
      <c r="L67" s="17">
        <v>46204</v>
      </c>
      <c r="M67" s="16">
        <f t="shared" ref="M67:M130" si="48">DATEDIF(K67,L67,"m")</f>
        <v>12</v>
      </c>
      <c r="N67" s="16">
        <f t="shared" ref="N67" si="49">DATEDIF(E67,L67,"m")</f>
        <v>39</v>
      </c>
      <c r="O67" s="23">
        <v>1498.8</v>
      </c>
      <c r="P67" s="23">
        <f>O67/M67</f>
        <v>124.89999999999999</v>
      </c>
      <c r="Q67" s="1">
        <v>1</v>
      </c>
      <c r="R67" s="25">
        <f t="shared" si="5"/>
        <v>1498.8</v>
      </c>
      <c r="S67" s="1" t="s">
        <v>19</v>
      </c>
    </row>
    <row r="68" spans="1:19" ht="14.4" hidden="1" x14ac:dyDescent="0.3">
      <c r="A68" s="1" t="s">
        <v>12</v>
      </c>
      <c r="B68" s="1" t="s">
        <v>248</v>
      </c>
      <c r="C68" s="1" t="s">
        <v>249</v>
      </c>
      <c r="D68" s="5" t="s">
        <v>250</v>
      </c>
      <c r="E68" s="18">
        <f t="shared" ref="E68:E70" si="50">DATEVALUE(LEFT(D68,10))</f>
        <v>44855</v>
      </c>
      <c r="F68" s="1" t="s">
        <v>251</v>
      </c>
      <c r="G68" s="12" t="s">
        <v>252</v>
      </c>
      <c r="H68" s="1" t="s">
        <v>10</v>
      </c>
      <c r="I68" s="1" t="s">
        <v>11</v>
      </c>
      <c r="J68" s="1" t="s">
        <v>18</v>
      </c>
      <c r="K68" s="17">
        <v>45777</v>
      </c>
      <c r="L68" s="17">
        <v>46142</v>
      </c>
      <c r="M68" s="16">
        <f t="shared" si="48"/>
        <v>12</v>
      </c>
      <c r="N68" s="16">
        <f t="shared" ref="N68:N70" si="51">DATEDIF(E68,L68,"m")</f>
        <v>42</v>
      </c>
      <c r="O68" s="21">
        <v>1663</v>
      </c>
      <c r="P68" s="21">
        <f t="shared" ref="P68:P69" si="52">O68/12</f>
        <v>138.58333333333334</v>
      </c>
      <c r="Q68" s="1">
        <v>1</v>
      </c>
      <c r="R68" s="24">
        <f t="shared" ref="R68:R131" si="53">IF(N68&lt;=12,N68*P68,O68)</f>
        <v>1663</v>
      </c>
      <c r="S68" s="1" t="s">
        <v>19</v>
      </c>
    </row>
    <row r="69" spans="1:19" ht="14.4" hidden="1" x14ac:dyDescent="0.3">
      <c r="A69" s="1" t="s">
        <v>12</v>
      </c>
      <c r="B69" s="1" t="s">
        <v>253</v>
      </c>
      <c r="C69" s="1" t="s">
        <v>254</v>
      </c>
      <c r="D69" s="5" t="s">
        <v>255</v>
      </c>
      <c r="E69" s="18">
        <f t="shared" si="50"/>
        <v>45898</v>
      </c>
      <c r="F69" s="1" t="s">
        <v>83</v>
      </c>
      <c r="G69" s="1" t="s">
        <v>39</v>
      </c>
      <c r="H69" s="1" t="s">
        <v>10</v>
      </c>
      <c r="I69" s="1" t="s">
        <v>11</v>
      </c>
      <c r="J69" s="1" t="s">
        <v>18</v>
      </c>
      <c r="K69" s="17">
        <v>45777</v>
      </c>
      <c r="L69" s="17">
        <v>46142</v>
      </c>
      <c r="M69" s="16">
        <f t="shared" si="48"/>
        <v>12</v>
      </c>
      <c r="N69" s="16">
        <f t="shared" si="51"/>
        <v>8</v>
      </c>
      <c r="O69" s="21">
        <v>1663</v>
      </c>
      <c r="P69" s="21">
        <f t="shared" si="52"/>
        <v>138.58333333333334</v>
      </c>
      <c r="Q69" s="1">
        <v>1</v>
      </c>
      <c r="R69" s="24">
        <f t="shared" si="53"/>
        <v>1108.6666666666667</v>
      </c>
      <c r="S69" s="1" t="s">
        <v>19</v>
      </c>
    </row>
    <row r="70" spans="1:19" ht="14.4" hidden="1" x14ac:dyDescent="0.3">
      <c r="A70" s="1" t="s">
        <v>12</v>
      </c>
      <c r="B70" s="1" t="s">
        <v>256</v>
      </c>
      <c r="C70" s="1" t="s">
        <v>257</v>
      </c>
      <c r="D70" s="5" t="s">
        <v>258</v>
      </c>
      <c r="E70" s="18">
        <f t="shared" si="50"/>
        <v>44855</v>
      </c>
      <c r="F70" s="1" t="s">
        <v>38</v>
      </c>
      <c r="G70" s="12" t="s">
        <v>259</v>
      </c>
      <c r="H70" s="1" t="s">
        <v>10</v>
      </c>
      <c r="I70" s="1" t="s">
        <v>23</v>
      </c>
      <c r="J70" s="1" t="s">
        <v>24</v>
      </c>
      <c r="K70" s="17">
        <v>45944</v>
      </c>
      <c r="L70" s="17">
        <v>46309</v>
      </c>
      <c r="M70" s="16">
        <f t="shared" si="48"/>
        <v>12</v>
      </c>
      <c r="N70" s="16">
        <f t="shared" si="51"/>
        <v>47</v>
      </c>
      <c r="O70" s="21">
        <v>298.8</v>
      </c>
      <c r="P70" s="23">
        <f>O70/M70</f>
        <v>24.900000000000002</v>
      </c>
      <c r="Q70" s="1">
        <v>1</v>
      </c>
      <c r="R70" s="24">
        <f t="shared" si="53"/>
        <v>298.8</v>
      </c>
      <c r="S70" s="1" t="s">
        <v>19</v>
      </c>
    </row>
    <row r="71" spans="1:19" ht="14.4" hidden="1" x14ac:dyDescent="0.3">
      <c r="A71" s="1" t="s">
        <v>12</v>
      </c>
      <c r="B71" s="1" t="s">
        <v>260</v>
      </c>
      <c r="C71" s="1" t="s">
        <v>261</v>
      </c>
      <c r="D71" s="1" t="s">
        <v>262</v>
      </c>
      <c r="E71" s="18">
        <f>DATEVALUE(LEFT(D71,10))</f>
        <v>45846</v>
      </c>
      <c r="F71" s="1" t="s">
        <v>168</v>
      </c>
      <c r="G71" s="12" t="s">
        <v>263</v>
      </c>
      <c r="H71" s="1" t="s">
        <v>10</v>
      </c>
      <c r="I71" s="1" t="s">
        <v>264</v>
      </c>
      <c r="J71" s="1"/>
      <c r="K71" s="16"/>
      <c r="L71" s="16"/>
      <c r="M71" s="16">
        <f t="shared" si="48"/>
        <v>0</v>
      </c>
      <c r="N71" s="16" t="e">
        <f>DATEDIF(E71,L71,"m")</f>
        <v>#NUM!</v>
      </c>
      <c r="O71" s="23"/>
      <c r="P71" s="21">
        <f>O71/12</f>
        <v>0</v>
      </c>
      <c r="Q71" s="1"/>
      <c r="R71" s="24" t="e">
        <f t="shared" si="53"/>
        <v>#NUM!</v>
      </c>
      <c r="S71" s="1" t="s">
        <v>19</v>
      </c>
    </row>
    <row r="72" spans="1:19" ht="14.4" hidden="1" x14ac:dyDescent="0.3">
      <c r="A72" s="1" t="s">
        <v>5</v>
      </c>
      <c r="B72" s="1" t="s">
        <v>265</v>
      </c>
      <c r="C72" s="1" t="s">
        <v>266</v>
      </c>
      <c r="D72" s="1" t="s">
        <v>267</v>
      </c>
      <c r="E72" s="18">
        <f t="shared" ref="E72:E73" si="54">DATEVALUE(LEFT(D72,10))</f>
        <v>45699</v>
      </c>
      <c r="F72" s="1" t="s">
        <v>9</v>
      </c>
      <c r="G72" s="1" t="s">
        <v>9</v>
      </c>
      <c r="H72" s="4" t="s">
        <v>10</v>
      </c>
      <c r="I72" s="1" t="s">
        <v>11</v>
      </c>
      <c r="J72" s="1" t="s">
        <v>18</v>
      </c>
      <c r="K72" s="17">
        <v>45814</v>
      </c>
      <c r="L72" s="17">
        <v>46180</v>
      </c>
      <c r="M72" s="16">
        <f t="shared" si="48"/>
        <v>12</v>
      </c>
      <c r="N72" s="16">
        <f t="shared" ref="N72:N73" si="55">DATEDIF(E72,L72,"m")</f>
        <v>15</v>
      </c>
      <c r="O72" s="23">
        <v>1794.5</v>
      </c>
      <c r="P72" s="23">
        <f>O72/M72</f>
        <v>149.54166666666666</v>
      </c>
      <c r="Q72" s="1">
        <v>1</v>
      </c>
      <c r="R72" s="24">
        <f t="shared" si="53"/>
        <v>1794.5</v>
      </c>
      <c r="S72" s="1" t="s">
        <v>19</v>
      </c>
    </row>
    <row r="73" spans="1:19" ht="14.4" hidden="1" x14ac:dyDescent="0.3">
      <c r="A73" s="1" t="s">
        <v>133</v>
      </c>
      <c r="B73" s="1" t="s">
        <v>268</v>
      </c>
      <c r="C73" s="1" t="s">
        <v>269</v>
      </c>
      <c r="D73" s="1" t="s">
        <v>270</v>
      </c>
      <c r="E73" s="18">
        <f t="shared" si="54"/>
        <v>45826</v>
      </c>
      <c r="F73" s="1" t="s">
        <v>136</v>
      </c>
      <c r="G73" s="1" t="s">
        <v>136</v>
      </c>
      <c r="H73" s="1" t="s">
        <v>10</v>
      </c>
      <c r="I73" s="1" t="s">
        <v>23</v>
      </c>
      <c r="J73" s="1" t="s">
        <v>24</v>
      </c>
      <c r="K73" s="17">
        <v>45814</v>
      </c>
      <c r="L73" s="17">
        <v>46179</v>
      </c>
      <c r="M73" s="16">
        <f t="shared" si="48"/>
        <v>12</v>
      </c>
      <c r="N73" s="16">
        <f t="shared" si="55"/>
        <v>11</v>
      </c>
      <c r="O73" s="23">
        <v>354.6</v>
      </c>
      <c r="P73" s="23">
        <f>O73/M73</f>
        <v>29.55</v>
      </c>
      <c r="Q73" s="1">
        <v>1</v>
      </c>
      <c r="R73" s="24">
        <f t="shared" si="53"/>
        <v>325.05</v>
      </c>
      <c r="S73" s="1" t="s">
        <v>19</v>
      </c>
    </row>
    <row r="74" spans="1:19" ht="14.4" hidden="1" x14ac:dyDescent="0.3">
      <c r="A74" s="1" t="s">
        <v>12</v>
      </c>
      <c r="B74" s="1" t="s">
        <v>271</v>
      </c>
      <c r="C74" s="1" t="s">
        <v>272</v>
      </c>
      <c r="D74" s="5" t="s">
        <v>273</v>
      </c>
      <c r="E74" s="18">
        <f>DATEVALUE(LEFT(D74,10))</f>
        <v>45587</v>
      </c>
      <c r="F74" s="1" t="s">
        <v>38</v>
      </c>
      <c r="G74" s="12" t="s">
        <v>259</v>
      </c>
      <c r="H74" s="1" t="s">
        <v>10</v>
      </c>
      <c r="I74" s="1" t="s">
        <v>11</v>
      </c>
      <c r="J74" s="1" t="s">
        <v>18</v>
      </c>
      <c r="K74" s="17">
        <v>45777</v>
      </c>
      <c r="L74" s="17">
        <v>46142</v>
      </c>
      <c r="M74" s="16">
        <f t="shared" si="48"/>
        <v>12</v>
      </c>
      <c r="N74" s="16">
        <f>DATEDIF(E74,L74,"m")</f>
        <v>18</v>
      </c>
      <c r="O74" s="21">
        <v>1663</v>
      </c>
      <c r="P74" s="21">
        <f>O74/12</f>
        <v>138.58333333333334</v>
      </c>
      <c r="Q74" s="1">
        <v>1</v>
      </c>
      <c r="R74" s="24">
        <f t="shared" si="53"/>
        <v>1663</v>
      </c>
      <c r="S74" s="1" t="s">
        <v>19</v>
      </c>
    </row>
    <row r="75" spans="1:19" ht="14.4" hidden="1" x14ac:dyDescent="0.3">
      <c r="A75" s="1" t="s">
        <v>84</v>
      </c>
      <c r="B75" s="1" t="s">
        <v>274</v>
      </c>
      <c r="C75" s="1" t="s">
        <v>275</v>
      </c>
      <c r="D75" s="1" t="s">
        <v>276</v>
      </c>
      <c r="E75" s="18">
        <f t="shared" ref="E75" si="56">DATEVALUE(LEFT(D75,10))</f>
        <v>45391</v>
      </c>
      <c r="F75" s="1" t="s">
        <v>277</v>
      </c>
      <c r="G75" s="12" t="s">
        <v>164</v>
      </c>
      <c r="H75" s="1" t="s">
        <v>90</v>
      </c>
      <c r="I75" s="1" t="s">
        <v>23</v>
      </c>
      <c r="J75" s="1" t="s">
        <v>24</v>
      </c>
      <c r="K75" s="17">
        <v>45839</v>
      </c>
      <c r="L75" s="17">
        <v>46204</v>
      </c>
      <c r="M75" s="16">
        <f t="shared" si="48"/>
        <v>12</v>
      </c>
      <c r="N75" s="16">
        <f t="shared" ref="N75" si="57">DATEDIF(E75,L75,"m")</f>
        <v>26</v>
      </c>
      <c r="O75" s="23">
        <v>298.8</v>
      </c>
      <c r="P75" s="23">
        <f>O75/M75</f>
        <v>24.900000000000002</v>
      </c>
      <c r="Q75" s="1">
        <v>1</v>
      </c>
      <c r="R75" s="25">
        <f t="shared" si="53"/>
        <v>298.8</v>
      </c>
      <c r="S75" s="1" t="s">
        <v>19</v>
      </c>
    </row>
    <row r="76" spans="1:19" ht="14.4" hidden="1" x14ac:dyDescent="0.3">
      <c r="A76" s="1" t="s">
        <v>12</v>
      </c>
      <c r="B76" s="1" t="s">
        <v>278</v>
      </c>
      <c r="C76" s="1" t="s">
        <v>279</v>
      </c>
      <c r="D76" s="5" t="s">
        <v>280</v>
      </c>
      <c r="E76" s="18">
        <f t="shared" ref="E76:E81" si="58">DATEVALUE(LEFT(D76,10))</f>
        <v>45811</v>
      </c>
      <c r="F76" s="1" t="s">
        <v>281</v>
      </c>
      <c r="G76" s="12" t="s">
        <v>55</v>
      </c>
      <c r="H76" s="1" t="s">
        <v>10</v>
      </c>
      <c r="I76" s="1" t="s">
        <v>11</v>
      </c>
      <c r="J76" s="1" t="s">
        <v>18</v>
      </c>
      <c r="K76" s="17">
        <v>45777</v>
      </c>
      <c r="L76" s="17">
        <v>46142</v>
      </c>
      <c r="M76" s="16">
        <f t="shared" si="48"/>
        <v>12</v>
      </c>
      <c r="N76" s="16">
        <f t="shared" ref="N76:N81" si="59">DATEDIF(E76,L76,"m")</f>
        <v>10</v>
      </c>
      <c r="O76" s="21">
        <v>1663</v>
      </c>
      <c r="P76" s="21">
        <f t="shared" ref="P76:P79" si="60">O76/12</f>
        <v>138.58333333333334</v>
      </c>
      <c r="Q76" s="1">
        <v>1</v>
      </c>
      <c r="R76" s="24">
        <f t="shared" si="53"/>
        <v>1385.8333333333335</v>
      </c>
      <c r="S76" s="1" t="s">
        <v>19</v>
      </c>
    </row>
    <row r="77" spans="1:19" ht="14.4" hidden="1" x14ac:dyDescent="0.3">
      <c r="A77" s="1" t="s">
        <v>12</v>
      </c>
      <c r="B77" s="1" t="s">
        <v>282</v>
      </c>
      <c r="C77" s="1" t="s">
        <v>283</v>
      </c>
      <c r="D77" s="5" t="s">
        <v>284</v>
      </c>
      <c r="E77" s="18">
        <f t="shared" si="58"/>
        <v>45306</v>
      </c>
      <c r="F77" s="1" t="s">
        <v>128</v>
      </c>
      <c r="G77" s="12" t="s">
        <v>129</v>
      </c>
      <c r="H77" s="1" t="s">
        <v>10</v>
      </c>
      <c r="I77" s="1" t="s">
        <v>11</v>
      </c>
      <c r="J77" s="1" t="s">
        <v>18</v>
      </c>
      <c r="K77" s="17">
        <v>45777</v>
      </c>
      <c r="L77" s="17">
        <v>46142</v>
      </c>
      <c r="M77" s="16">
        <f t="shared" si="48"/>
        <v>12</v>
      </c>
      <c r="N77" s="16">
        <f t="shared" si="59"/>
        <v>27</v>
      </c>
      <c r="O77" s="21">
        <v>1663</v>
      </c>
      <c r="P77" s="21">
        <f t="shared" si="60"/>
        <v>138.58333333333334</v>
      </c>
      <c r="Q77" s="1">
        <v>1</v>
      </c>
      <c r="R77" s="24">
        <f t="shared" si="53"/>
        <v>1663</v>
      </c>
      <c r="S77" s="1" t="s">
        <v>19</v>
      </c>
    </row>
    <row r="78" spans="1:19" ht="14.4" hidden="1" x14ac:dyDescent="0.3">
      <c r="A78" s="1" t="s">
        <v>12</v>
      </c>
      <c r="B78" s="1" t="s">
        <v>285</v>
      </c>
      <c r="C78" s="1" t="s">
        <v>286</v>
      </c>
      <c r="D78" s="5" t="s">
        <v>287</v>
      </c>
      <c r="E78" s="18">
        <f t="shared" si="58"/>
        <v>44855</v>
      </c>
      <c r="F78" s="1" t="s">
        <v>28</v>
      </c>
      <c r="G78" s="12" t="s">
        <v>288</v>
      </c>
      <c r="H78" s="1" t="s">
        <v>10</v>
      </c>
      <c r="I78" s="1" t="s">
        <v>11</v>
      </c>
      <c r="J78" s="1" t="s">
        <v>18</v>
      </c>
      <c r="K78" s="17">
        <v>45777</v>
      </c>
      <c r="L78" s="17">
        <v>46142</v>
      </c>
      <c r="M78" s="16">
        <f t="shared" si="48"/>
        <v>12</v>
      </c>
      <c r="N78" s="16">
        <f t="shared" si="59"/>
        <v>42</v>
      </c>
      <c r="O78" s="21">
        <v>1663</v>
      </c>
      <c r="P78" s="21">
        <f t="shared" si="60"/>
        <v>138.58333333333334</v>
      </c>
      <c r="Q78" s="1">
        <v>1</v>
      </c>
      <c r="R78" s="24">
        <f t="shared" si="53"/>
        <v>1663</v>
      </c>
      <c r="S78" s="1" t="s">
        <v>19</v>
      </c>
    </row>
    <row r="79" spans="1:19" ht="14.4" hidden="1" x14ac:dyDescent="0.3">
      <c r="A79" s="1" t="s">
        <v>12</v>
      </c>
      <c r="B79" s="1" t="s">
        <v>289</v>
      </c>
      <c r="C79" s="1" t="s">
        <v>290</v>
      </c>
      <c r="D79" s="5" t="s">
        <v>291</v>
      </c>
      <c r="E79" s="18">
        <f t="shared" si="58"/>
        <v>44855</v>
      </c>
      <c r="F79" s="1" t="s">
        <v>292</v>
      </c>
      <c r="G79" s="1" t="s">
        <v>109</v>
      </c>
      <c r="H79" s="1" t="s">
        <v>10</v>
      </c>
      <c r="I79" s="1" t="s">
        <v>11</v>
      </c>
      <c r="J79" s="1" t="s">
        <v>18</v>
      </c>
      <c r="K79" s="17">
        <v>45777</v>
      </c>
      <c r="L79" s="17">
        <v>46142</v>
      </c>
      <c r="M79" s="16">
        <f t="shared" si="48"/>
        <v>12</v>
      </c>
      <c r="N79" s="16">
        <f t="shared" si="59"/>
        <v>42</v>
      </c>
      <c r="O79" s="21">
        <v>1663</v>
      </c>
      <c r="P79" s="21">
        <f t="shared" si="60"/>
        <v>138.58333333333334</v>
      </c>
      <c r="Q79" s="1">
        <v>1</v>
      </c>
      <c r="R79" s="24">
        <f t="shared" si="53"/>
        <v>1663</v>
      </c>
      <c r="S79" s="1" t="s">
        <v>19</v>
      </c>
    </row>
    <row r="80" spans="1:19" ht="14.4" hidden="1" x14ac:dyDescent="0.3">
      <c r="A80" s="1" t="s">
        <v>12</v>
      </c>
      <c r="B80" s="1" t="s">
        <v>293</v>
      </c>
      <c r="C80" s="1" t="s">
        <v>294</v>
      </c>
      <c r="D80" s="5" t="s">
        <v>295</v>
      </c>
      <c r="E80" s="18">
        <f t="shared" si="58"/>
        <v>45112</v>
      </c>
      <c r="F80" s="1" t="s">
        <v>173</v>
      </c>
      <c r="G80" s="12" t="s">
        <v>196</v>
      </c>
      <c r="H80" s="1" t="s">
        <v>10</v>
      </c>
      <c r="I80" s="1" t="s">
        <v>23</v>
      </c>
      <c r="J80" s="1" t="s">
        <v>24</v>
      </c>
      <c r="K80" s="17">
        <v>45944</v>
      </c>
      <c r="L80" s="17">
        <v>46309</v>
      </c>
      <c r="M80" s="16">
        <f t="shared" si="48"/>
        <v>12</v>
      </c>
      <c r="N80" s="16">
        <f t="shared" si="59"/>
        <v>39</v>
      </c>
      <c r="O80" s="21">
        <v>298.8</v>
      </c>
      <c r="P80" s="23">
        <f t="shared" ref="P80:P81" si="61">O80/M80</f>
        <v>24.900000000000002</v>
      </c>
      <c r="Q80" s="1">
        <v>1</v>
      </c>
      <c r="R80" s="24">
        <f t="shared" si="53"/>
        <v>298.8</v>
      </c>
      <c r="S80" s="1" t="s">
        <v>19</v>
      </c>
    </row>
    <row r="81" spans="1:19" ht="14.4" hidden="1" x14ac:dyDescent="0.3">
      <c r="A81" s="1" t="s">
        <v>12</v>
      </c>
      <c r="B81" s="1" t="s">
        <v>296</v>
      </c>
      <c r="C81" s="1" t="s">
        <v>297</v>
      </c>
      <c r="D81" s="5" t="s">
        <v>298</v>
      </c>
      <c r="E81" s="18">
        <f t="shared" si="58"/>
        <v>45712</v>
      </c>
      <c r="F81" s="1" t="s">
        <v>299</v>
      </c>
      <c r="G81" s="12" t="s">
        <v>300</v>
      </c>
      <c r="H81" s="1" t="s">
        <v>10</v>
      </c>
      <c r="I81" s="1" t="s">
        <v>23</v>
      </c>
      <c r="J81" s="1" t="s">
        <v>24</v>
      </c>
      <c r="K81" s="17">
        <v>45944</v>
      </c>
      <c r="L81" s="17">
        <v>46309</v>
      </c>
      <c r="M81" s="16">
        <f t="shared" si="48"/>
        <v>12</v>
      </c>
      <c r="N81" s="16">
        <f t="shared" si="59"/>
        <v>19</v>
      </c>
      <c r="O81" s="21">
        <v>298.8</v>
      </c>
      <c r="P81" s="23">
        <f t="shared" si="61"/>
        <v>24.900000000000002</v>
      </c>
      <c r="Q81" s="1">
        <v>1</v>
      </c>
      <c r="R81" s="24">
        <f t="shared" si="53"/>
        <v>298.8</v>
      </c>
      <c r="S81" s="1" t="s">
        <v>19</v>
      </c>
    </row>
    <row r="82" spans="1:19" ht="14.4" hidden="1" x14ac:dyDescent="0.3">
      <c r="A82" s="1" t="s">
        <v>12</v>
      </c>
      <c r="B82" s="1" t="s">
        <v>301</v>
      </c>
      <c r="C82" s="1" t="s">
        <v>302</v>
      </c>
      <c r="D82" s="5" t="s">
        <v>303</v>
      </c>
      <c r="E82" s="18">
        <f t="shared" ref="E82:E84" si="62">DATEVALUE(LEFT(D82,10))</f>
        <v>44855</v>
      </c>
      <c r="F82" s="1" t="s">
        <v>128</v>
      </c>
      <c r="G82" s="12" t="s">
        <v>129</v>
      </c>
      <c r="H82" s="1" t="s">
        <v>10</v>
      </c>
      <c r="I82" s="1" t="s">
        <v>11</v>
      </c>
      <c r="J82" s="1" t="s">
        <v>18</v>
      </c>
      <c r="K82" s="17">
        <v>45777</v>
      </c>
      <c r="L82" s="17">
        <v>46142</v>
      </c>
      <c r="M82" s="16">
        <f t="shared" si="48"/>
        <v>12</v>
      </c>
      <c r="N82" s="16">
        <f t="shared" ref="N82:N84" si="63">DATEDIF(E82,L82,"m")</f>
        <v>42</v>
      </c>
      <c r="O82" s="21">
        <v>1663</v>
      </c>
      <c r="P82" s="21">
        <f t="shared" ref="P82:P83" si="64">O82/12</f>
        <v>138.58333333333334</v>
      </c>
      <c r="Q82" s="1">
        <v>1</v>
      </c>
      <c r="R82" s="24">
        <f t="shared" si="53"/>
        <v>1663</v>
      </c>
      <c r="S82" s="1" t="s">
        <v>19</v>
      </c>
    </row>
    <row r="83" spans="1:19" ht="14.4" hidden="1" x14ac:dyDescent="0.3">
      <c r="A83" s="1" t="s">
        <v>12</v>
      </c>
      <c r="B83" s="1" t="s">
        <v>304</v>
      </c>
      <c r="C83" s="1" t="s">
        <v>305</v>
      </c>
      <c r="D83" s="5" t="s">
        <v>306</v>
      </c>
      <c r="E83" s="18">
        <f t="shared" si="62"/>
        <v>44855</v>
      </c>
      <c r="F83" s="1" t="s">
        <v>28</v>
      </c>
      <c r="G83" s="12" t="s">
        <v>225</v>
      </c>
      <c r="H83" s="1" t="s">
        <v>10</v>
      </c>
      <c r="I83" s="1" t="s">
        <v>11</v>
      </c>
      <c r="J83" s="1" t="s">
        <v>18</v>
      </c>
      <c r="K83" s="17">
        <v>45777</v>
      </c>
      <c r="L83" s="17">
        <v>46142</v>
      </c>
      <c r="M83" s="16">
        <f t="shared" si="48"/>
        <v>12</v>
      </c>
      <c r="N83" s="16">
        <f t="shared" si="63"/>
        <v>42</v>
      </c>
      <c r="O83" s="21">
        <v>1663</v>
      </c>
      <c r="P83" s="21">
        <f t="shared" si="64"/>
        <v>138.58333333333334</v>
      </c>
      <c r="Q83" s="1">
        <v>1</v>
      </c>
      <c r="R83" s="24">
        <f t="shared" si="53"/>
        <v>1663</v>
      </c>
      <c r="S83" s="1" t="s">
        <v>19</v>
      </c>
    </row>
    <row r="84" spans="1:19" ht="14.4" hidden="1" x14ac:dyDescent="0.3">
      <c r="A84" s="1" t="s">
        <v>12</v>
      </c>
      <c r="B84" s="1" t="s">
        <v>307</v>
      </c>
      <c r="C84" s="1" t="s">
        <v>308</v>
      </c>
      <c r="D84" s="5" t="s">
        <v>309</v>
      </c>
      <c r="E84" s="18">
        <f t="shared" si="62"/>
        <v>45357</v>
      </c>
      <c r="F84" s="1" t="s">
        <v>310</v>
      </c>
      <c r="G84" s="1" t="s">
        <v>311</v>
      </c>
      <c r="H84" s="1" t="s">
        <v>10</v>
      </c>
      <c r="I84" s="1" t="s">
        <v>23</v>
      </c>
      <c r="J84" s="1" t="s">
        <v>24</v>
      </c>
      <c r="K84" s="17">
        <v>45944</v>
      </c>
      <c r="L84" s="17">
        <v>46309</v>
      </c>
      <c r="M84" s="16">
        <f t="shared" si="48"/>
        <v>12</v>
      </c>
      <c r="N84" s="16">
        <f t="shared" si="63"/>
        <v>31</v>
      </c>
      <c r="O84" s="21">
        <v>298.8</v>
      </c>
      <c r="P84" s="23">
        <f>O84/M84</f>
        <v>24.900000000000002</v>
      </c>
      <c r="Q84" s="1">
        <v>1</v>
      </c>
      <c r="R84" s="24">
        <f t="shared" si="53"/>
        <v>298.8</v>
      </c>
      <c r="S84" s="1" t="s">
        <v>19</v>
      </c>
    </row>
    <row r="85" spans="1:19" ht="14.4" hidden="1" x14ac:dyDescent="0.3">
      <c r="A85" s="1" t="s">
        <v>12</v>
      </c>
      <c r="B85" s="1" t="s">
        <v>312</v>
      </c>
      <c r="C85" s="1" t="s">
        <v>313</v>
      </c>
      <c r="D85" s="5" t="s">
        <v>314</v>
      </c>
      <c r="E85" s="18">
        <f t="shared" ref="E85:E90" si="65">DATEVALUE(LEFT(D85,10))</f>
        <v>45201</v>
      </c>
      <c r="F85" s="1" t="s">
        <v>77</v>
      </c>
      <c r="G85" s="12" t="s">
        <v>78</v>
      </c>
      <c r="H85" s="1" t="s">
        <v>10</v>
      </c>
      <c r="I85" s="1" t="s">
        <v>11</v>
      </c>
      <c r="J85" s="1" t="s">
        <v>18</v>
      </c>
      <c r="K85" s="17">
        <v>45777</v>
      </c>
      <c r="L85" s="17">
        <v>46142</v>
      </c>
      <c r="M85" s="16">
        <f t="shared" si="48"/>
        <v>12</v>
      </c>
      <c r="N85" s="16">
        <f t="shared" ref="N85:N90" si="66">DATEDIF(E85,L85,"m")</f>
        <v>30</v>
      </c>
      <c r="O85" s="21">
        <v>1663</v>
      </c>
      <c r="P85" s="21">
        <f t="shared" ref="P85:P87" si="67">O85/12</f>
        <v>138.58333333333334</v>
      </c>
      <c r="Q85" s="1">
        <v>1</v>
      </c>
      <c r="R85" s="24">
        <f t="shared" si="53"/>
        <v>1663</v>
      </c>
      <c r="S85" s="1" t="s">
        <v>19</v>
      </c>
    </row>
    <row r="86" spans="1:19" ht="14.4" hidden="1" x14ac:dyDescent="0.3">
      <c r="A86" s="1" t="s">
        <v>12</v>
      </c>
      <c r="B86" s="1" t="s">
        <v>315</v>
      </c>
      <c r="C86" s="1" t="s">
        <v>316</v>
      </c>
      <c r="D86" s="5" t="s">
        <v>317</v>
      </c>
      <c r="E86" s="18">
        <f t="shared" si="65"/>
        <v>45218</v>
      </c>
      <c r="F86" s="1" t="s">
        <v>28</v>
      </c>
      <c r="G86" s="12" t="s">
        <v>164</v>
      </c>
      <c r="H86" s="1" t="s">
        <v>10</v>
      </c>
      <c r="I86" s="1" t="s">
        <v>11</v>
      </c>
      <c r="J86" s="1" t="s">
        <v>18</v>
      </c>
      <c r="K86" s="17">
        <v>45777</v>
      </c>
      <c r="L86" s="17">
        <v>46142</v>
      </c>
      <c r="M86" s="16">
        <f t="shared" si="48"/>
        <v>12</v>
      </c>
      <c r="N86" s="16">
        <f t="shared" si="66"/>
        <v>30</v>
      </c>
      <c r="O86" s="21">
        <v>1663</v>
      </c>
      <c r="P86" s="21">
        <f t="shared" si="67"/>
        <v>138.58333333333334</v>
      </c>
      <c r="Q86" s="1">
        <v>1</v>
      </c>
      <c r="R86" s="24">
        <f t="shared" si="53"/>
        <v>1663</v>
      </c>
      <c r="S86" s="1" t="s">
        <v>19</v>
      </c>
    </row>
    <row r="87" spans="1:19" ht="14.4" hidden="1" x14ac:dyDescent="0.3">
      <c r="A87" s="1" t="s">
        <v>12</v>
      </c>
      <c r="B87" s="1" t="s">
        <v>318</v>
      </c>
      <c r="C87" s="1" t="s">
        <v>319</v>
      </c>
      <c r="D87" s="5" t="s">
        <v>320</v>
      </c>
      <c r="E87" s="18">
        <f t="shared" si="65"/>
        <v>45671</v>
      </c>
      <c r="F87" s="1" t="s">
        <v>281</v>
      </c>
      <c r="G87" s="12" t="s">
        <v>55</v>
      </c>
      <c r="H87" s="1" t="s">
        <v>10</v>
      </c>
      <c r="I87" s="1" t="s">
        <v>11</v>
      </c>
      <c r="J87" s="1" t="s">
        <v>18</v>
      </c>
      <c r="K87" s="17">
        <v>45777</v>
      </c>
      <c r="L87" s="17">
        <v>46142</v>
      </c>
      <c r="M87" s="16">
        <f t="shared" si="48"/>
        <v>12</v>
      </c>
      <c r="N87" s="16">
        <f t="shared" si="66"/>
        <v>15</v>
      </c>
      <c r="O87" s="21">
        <v>1663</v>
      </c>
      <c r="P87" s="21">
        <f t="shared" si="67"/>
        <v>138.58333333333334</v>
      </c>
      <c r="Q87" s="1">
        <v>1</v>
      </c>
      <c r="R87" s="24">
        <f t="shared" si="53"/>
        <v>1663</v>
      </c>
      <c r="S87" s="1" t="s">
        <v>19</v>
      </c>
    </row>
    <row r="88" spans="1:19" ht="14.4" hidden="1" x14ac:dyDescent="0.3">
      <c r="A88" s="1" t="s">
        <v>84</v>
      </c>
      <c r="B88" s="1" t="s">
        <v>321</v>
      </c>
      <c r="C88" s="1" t="s">
        <v>322</v>
      </c>
      <c r="D88" s="1" t="s">
        <v>323</v>
      </c>
      <c r="E88" s="18">
        <f t="shared" si="65"/>
        <v>45335</v>
      </c>
      <c r="F88" s="1" t="s">
        <v>246</v>
      </c>
      <c r="G88" s="12" t="s">
        <v>324</v>
      </c>
      <c r="H88" s="1" t="s">
        <v>90</v>
      </c>
      <c r="I88" s="1" t="s">
        <v>11</v>
      </c>
      <c r="J88" s="1" t="s">
        <v>24</v>
      </c>
      <c r="K88" s="17">
        <v>45839</v>
      </c>
      <c r="L88" s="17">
        <v>46204</v>
      </c>
      <c r="M88" s="16">
        <f t="shared" si="48"/>
        <v>12</v>
      </c>
      <c r="N88" s="16">
        <f t="shared" si="66"/>
        <v>28</v>
      </c>
      <c r="O88" s="23">
        <v>1498.8</v>
      </c>
      <c r="P88" s="23">
        <f>O88/M88</f>
        <v>124.89999999999999</v>
      </c>
      <c r="Q88" s="1">
        <v>1</v>
      </c>
      <c r="R88" s="25">
        <f t="shared" si="53"/>
        <v>1498.8</v>
      </c>
      <c r="S88" s="1" t="s">
        <v>19</v>
      </c>
    </row>
    <row r="89" spans="1:19" ht="14.4" hidden="1" x14ac:dyDescent="0.3">
      <c r="A89" s="1" t="s">
        <v>12</v>
      </c>
      <c r="B89" s="1" t="s">
        <v>325</v>
      </c>
      <c r="C89" s="1" t="s">
        <v>326</v>
      </c>
      <c r="D89" s="5" t="s">
        <v>327</v>
      </c>
      <c r="E89" s="18">
        <f t="shared" si="65"/>
        <v>45674</v>
      </c>
      <c r="F89" s="1" t="s">
        <v>281</v>
      </c>
      <c r="G89" s="12" t="s">
        <v>55</v>
      </c>
      <c r="H89" s="1" t="s">
        <v>10</v>
      </c>
      <c r="I89" s="1" t="s">
        <v>23</v>
      </c>
      <c r="J89" s="1" t="s">
        <v>24</v>
      </c>
      <c r="K89" s="17">
        <v>45944</v>
      </c>
      <c r="L89" s="17">
        <v>46309</v>
      </c>
      <c r="M89" s="16">
        <f t="shared" si="48"/>
        <v>12</v>
      </c>
      <c r="N89" s="16">
        <f t="shared" si="66"/>
        <v>20</v>
      </c>
      <c r="O89" s="21">
        <v>298.8</v>
      </c>
      <c r="P89" s="23">
        <f t="shared" ref="P89:P90" si="68">O89/M89</f>
        <v>24.900000000000002</v>
      </c>
      <c r="Q89" s="1">
        <v>1</v>
      </c>
      <c r="R89" s="24">
        <f t="shared" si="53"/>
        <v>298.8</v>
      </c>
      <c r="S89" s="1" t="s">
        <v>19</v>
      </c>
    </row>
    <row r="90" spans="1:19" ht="14.4" hidden="1" x14ac:dyDescent="0.3">
      <c r="A90" s="1" t="s">
        <v>12</v>
      </c>
      <c r="B90" s="1" t="s">
        <v>328</v>
      </c>
      <c r="C90" s="1" t="s">
        <v>329</v>
      </c>
      <c r="D90" s="5" t="s">
        <v>330</v>
      </c>
      <c r="E90" s="18">
        <f t="shared" si="65"/>
        <v>44970</v>
      </c>
      <c r="F90" s="1" t="s">
        <v>22</v>
      </c>
      <c r="G90" s="12" t="s">
        <v>17</v>
      </c>
      <c r="H90" s="1" t="s">
        <v>10</v>
      </c>
      <c r="I90" s="1" t="s">
        <v>23</v>
      </c>
      <c r="J90" s="1" t="s">
        <v>24</v>
      </c>
      <c r="K90" s="17">
        <v>45944</v>
      </c>
      <c r="L90" s="17">
        <v>46309</v>
      </c>
      <c r="M90" s="16">
        <f t="shared" si="48"/>
        <v>12</v>
      </c>
      <c r="N90" s="16">
        <f t="shared" si="66"/>
        <v>44</v>
      </c>
      <c r="O90" s="21">
        <v>298.8</v>
      </c>
      <c r="P90" s="23">
        <f t="shared" si="68"/>
        <v>24.900000000000002</v>
      </c>
      <c r="Q90" s="1">
        <v>1</v>
      </c>
      <c r="R90" s="24">
        <f t="shared" si="53"/>
        <v>298.8</v>
      </c>
      <c r="S90" s="1" t="s">
        <v>19</v>
      </c>
    </row>
    <row r="91" spans="1:19" ht="14.4" hidden="1" x14ac:dyDescent="0.3">
      <c r="A91" s="1" t="s">
        <v>12</v>
      </c>
      <c r="B91" s="1" t="s">
        <v>331</v>
      </c>
      <c r="C91" s="1" t="s">
        <v>332</v>
      </c>
      <c r="D91" s="5" t="s">
        <v>333</v>
      </c>
      <c r="E91" s="18">
        <f t="shared" ref="E91:E95" si="69">DATEVALUE(LEFT(D91,10))</f>
        <v>44855</v>
      </c>
      <c r="F91" s="1" t="s">
        <v>28</v>
      </c>
      <c r="G91" s="12" t="s">
        <v>73</v>
      </c>
      <c r="H91" s="1" t="s">
        <v>10</v>
      </c>
      <c r="I91" s="1" t="s">
        <v>11</v>
      </c>
      <c r="J91" s="1" t="s">
        <v>18</v>
      </c>
      <c r="K91" s="17">
        <v>45777</v>
      </c>
      <c r="L91" s="17">
        <v>46142</v>
      </c>
      <c r="M91" s="16">
        <f t="shared" si="48"/>
        <v>12</v>
      </c>
      <c r="N91" s="16">
        <f t="shared" ref="N91:N95" si="70">DATEDIF(E91,L91,"m")</f>
        <v>42</v>
      </c>
      <c r="O91" s="21">
        <v>1663</v>
      </c>
      <c r="P91" s="21">
        <f t="shared" ref="P91:P93" si="71">O91/12</f>
        <v>138.58333333333334</v>
      </c>
      <c r="Q91" s="1">
        <v>1</v>
      </c>
      <c r="R91" s="24">
        <f t="shared" si="53"/>
        <v>1663</v>
      </c>
      <c r="S91" s="1" t="s">
        <v>19</v>
      </c>
    </row>
    <row r="92" spans="1:19" ht="14.4" hidden="1" x14ac:dyDescent="0.3">
      <c r="A92" s="1" t="s">
        <v>12</v>
      </c>
      <c r="B92" s="1" t="s">
        <v>334</v>
      </c>
      <c r="C92" s="1" t="s">
        <v>335</v>
      </c>
      <c r="D92" s="5" t="s">
        <v>336</v>
      </c>
      <c r="E92" s="18">
        <f t="shared" si="69"/>
        <v>45905</v>
      </c>
      <c r="F92" s="1" t="s">
        <v>337</v>
      </c>
      <c r="G92" s="12" t="s">
        <v>252</v>
      </c>
      <c r="H92" s="1" t="s">
        <v>10</v>
      </c>
      <c r="I92" s="1" t="s">
        <v>11</v>
      </c>
      <c r="J92" s="1" t="s">
        <v>18</v>
      </c>
      <c r="K92" s="17">
        <v>45777</v>
      </c>
      <c r="L92" s="17">
        <v>46142</v>
      </c>
      <c r="M92" s="16">
        <f t="shared" si="48"/>
        <v>12</v>
      </c>
      <c r="N92" s="16">
        <f t="shared" si="70"/>
        <v>7</v>
      </c>
      <c r="O92" s="21">
        <v>1663</v>
      </c>
      <c r="P92" s="21">
        <f t="shared" si="71"/>
        <v>138.58333333333334</v>
      </c>
      <c r="Q92" s="1">
        <v>1</v>
      </c>
      <c r="R92" s="24">
        <f t="shared" si="53"/>
        <v>970.08333333333337</v>
      </c>
      <c r="S92" s="1" t="s">
        <v>19</v>
      </c>
    </row>
    <row r="93" spans="1:19" ht="14.4" hidden="1" x14ac:dyDescent="0.3">
      <c r="A93" s="1" t="s">
        <v>12</v>
      </c>
      <c r="B93" s="1" t="s">
        <v>338</v>
      </c>
      <c r="C93" s="1" t="s">
        <v>339</v>
      </c>
      <c r="D93" s="5" t="s">
        <v>340</v>
      </c>
      <c r="E93" s="18">
        <f t="shared" si="69"/>
        <v>45301</v>
      </c>
      <c r="F93" s="1" t="s">
        <v>94</v>
      </c>
      <c r="G93" s="12" t="s">
        <v>95</v>
      </c>
      <c r="H93" s="1" t="s">
        <v>10</v>
      </c>
      <c r="I93" s="1" t="s">
        <v>11</v>
      </c>
      <c r="J93" s="1" t="s">
        <v>18</v>
      </c>
      <c r="K93" s="17">
        <v>45777</v>
      </c>
      <c r="L93" s="17">
        <v>46142</v>
      </c>
      <c r="M93" s="16">
        <f t="shared" si="48"/>
        <v>12</v>
      </c>
      <c r="N93" s="16">
        <f t="shared" si="70"/>
        <v>27</v>
      </c>
      <c r="O93" s="21">
        <v>1663</v>
      </c>
      <c r="P93" s="21">
        <f t="shared" si="71"/>
        <v>138.58333333333334</v>
      </c>
      <c r="Q93" s="1">
        <v>1</v>
      </c>
      <c r="R93" s="24">
        <f t="shared" si="53"/>
        <v>1663</v>
      </c>
      <c r="S93" s="1" t="s">
        <v>19</v>
      </c>
    </row>
    <row r="94" spans="1:19" ht="14.4" hidden="1" x14ac:dyDescent="0.3">
      <c r="A94" s="1" t="s">
        <v>84</v>
      </c>
      <c r="B94" s="1" t="s">
        <v>341</v>
      </c>
      <c r="C94" s="1" t="s">
        <v>342</v>
      </c>
      <c r="D94" s="1" t="s">
        <v>343</v>
      </c>
      <c r="E94" s="18">
        <f t="shared" si="69"/>
        <v>45335</v>
      </c>
      <c r="F94" s="1" t="s">
        <v>246</v>
      </c>
      <c r="G94" s="12" t="s">
        <v>344</v>
      </c>
      <c r="H94" s="1" t="s">
        <v>90</v>
      </c>
      <c r="I94" s="1" t="s">
        <v>11</v>
      </c>
      <c r="J94" s="1" t="s">
        <v>24</v>
      </c>
      <c r="K94" s="17">
        <v>45839</v>
      </c>
      <c r="L94" s="17">
        <v>46204</v>
      </c>
      <c r="M94" s="16">
        <f t="shared" si="48"/>
        <v>12</v>
      </c>
      <c r="N94" s="16">
        <f t="shared" si="70"/>
        <v>28</v>
      </c>
      <c r="O94" s="23">
        <v>1498.8</v>
      </c>
      <c r="P94" s="23">
        <f>O94/M94</f>
        <v>124.89999999999999</v>
      </c>
      <c r="Q94" s="1">
        <v>1</v>
      </c>
      <c r="R94" s="25">
        <f t="shared" si="53"/>
        <v>1498.8</v>
      </c>
      <c r="S94" s="1" t="s">
        <v>19</v>
      </c>
    </row>
    <row r="95" spans="1:19" ht="14.4" hidden="1" x14ac:dyDescent="0.3">
      <c r="A95" s="1" t="s">
        <v>12</v>
      </c>
      <c r="B95" s="1" t="s">
        <v>345</v>
      </c>
      <c r="C95" s="1" t="s">
        <v>346</v>
      </c>
      <c r="D95" s="5" t="s">
        <v>347</v>
      </c>
      <c r="E95" s="18">
        <f t="shared" si="69"/>
        <v>44855</v>
      </c>
      <c r="F95" s="1" t="s">
        <v>28</v>
      </c>
      <c r="G95" s="12" t="s">
        <v>288</v>
      </c>
      <c r="H95" s="1" t="s">
        <v>10</v>
      </c>
      <c r="I95" s="1" t="s">
        <v>23</v>
      </c>
      <c r="J95" s="1" t="s">
        <v>24</v>
      </c>
      <c r="K95" s="17">
        <v>45944</v>
      </c>
      <c r="L95" s="17">
        <v>46309</v>
      </c>
      <c r="M95" s="16">
        <f t="shared" si="48"/>
        <v>12</v>
      </c>
      <c r="N95" s="16">
        <f t="shared" si="70"/>
        <v>47</v>
      </c>
      <c r="O95" s="21">
        <v>298.8</v>
      </c>
      <c r="P95" s="23">
        <f>O95/M95</f>
        <v>24.900000000000002</v>
      </c>
      <c r="Q95" s="1">
        <v>1</v>
      </c>
      <c r="R95" s="24">
        <f t="shared" si="53"/>
        <v>298.8</v>
      </c>
      <c r="S95" s="1" t="s">
        <v>19</v>
      </c>
    </row>
    <row r="96" spans="1:19" ht="14.4" hidden="1" x14ac:dyDescent="0.3">
      <c r="A96" s="1" t="s">
        <v>12</v>
      </c>
      <c r="B96" s="1" t="s">
        <v>348</v>
      </c>
      <c r="C96" s="1" t="s">
        <v>349</v>
      </c>
      <c r="D96" s="5" t="s">
        <v>350</v>
      </c>
      <c r="E96" s="18">
        <f t="shared" ref="E96:E99" si="72">DATEVALUE(LEFT(D96,10))</f>
        <v>45301</v>
      </c>
      <c r="F96" s="1" t="s">
        <v>168</v>
      </c>
      <c r="G96" s="1" t="s">
        <v>351</v>
      </c>
      <c r="H96" s="1" t="s">
        <v>10</v>
      </c>
      <c r="I96" s="1" t="s">
        <v>11</v>
      </c>
      <c r="J96" s="1" t="s">
        <v>18</v>
      </c>
      <c r="K96" s="17">
        <v>45777</v>
      </c>
      <c r="L96" s="17">
        <v>46142</v>
      </c>
      <c r="M96" s="16">
        <f t="shared" si="48"/>
        <v>12</v>
      </c>
      <c r="N96" s="16">
        <f t="shared" ref="N96:N99" si="73">DATEDIF(E96,L96,"m")</f>
        <v>27</v>
      </c>
      <c r="O96" s="21">
        <v>1663</v>
      </c>
      <c r="P96" s="21">
        <f t="shared" ref="P96:P98" si="74">O96/12</f>
        <v>138.58333333333334</v>
      </c>
      <c r="Q96" s="1">
        <v>1</v>
      </c>
      <c r="R96" s="24">
        <f t="shared" si="53"/>
        <v>1663</v>
      </c>
      <c r="S96" s="1" t="s">
        <v>19</v>
      </c>
    </row>
    <row r="97" spans="1:19" ht="14.4" hidden="1" x14ac:dyDescent="0.3">
      <c r="A97" s="1" t="s">
        <v>12</v>
      </c>
      <c r="B97" s="1" t="s">
        <v>352</v>
      </c>
      <c r="C97" s="1" t="s">
        <v>353</v>
      </c>
      <c r="D97" s="5" t="s">
        <v>354</v>
      </c>
      <c r="E97" s="18">
        <f t="shared" si="72"/>
        <v>45306</v>
      </c>
      <c r="F97" s="1" t="s">
        <v>83</v>
      </c>
      <c r="G97" s="1" t="s">
        <v>39</v>
      </c>
      <c r="H97" s="1" t="s">
        <v>10</v>
      </c>
      <c r="I97" s="1" t="s">
        <v>11</v>
      </c>
      <c r="J97" s="1" t="s">
        <v>18</v>
      </c>
      <c r="K97" s="17">
        <v>45777</v>
      </c>
      <c r="L97" s="17">
        <v>46142</v>
      </c>
      <c r="M97" s="16">
        <f t="shared" si="48"/>
        <v>12</v>
      </c>
      <c r="N97" s="16">
        <f t="shared" si="73"/>
        <v>27</v>
      </c>
      <c r="O97" s="21">
        <v>1663</v>
      </c>
      <c r="P97" s="21">
        <f t="shared" si="74"/>
        <v>138.58333333333334</v>
      </c>
      <c r="Q97" s="1">
        <v>1</v>
      </c>
      <c r="R97" s="24">
        <f t="shared" si="53"/>
        <v>1663</v>
      </c>
      <c r="S97" s="1" t="s">
        <v>19</v>
      </c>
    </row>
    <row r="98" spans="1:19" ht="14.4" hidden="1" x14ac:dyDescent="0.3">
      <c r="A98" s="1" t="s">
        <v>12</v>
      </c>
      <c r="B98" s="1" t="s">
        <v>355</v>
      </c>
      <c r="C98" s="1" t="s">
        <v>356</v>
      </c>
      <c r="D98" s="5" t="s">
        <v>357</v>
      </c>
      <c r="E98" s="18">
        <f t="shared" si="72"/>
        <v>45351</v>
      </c>
      <c r="F98" s="1" t="s">
        <v>281</v>
      </c>
      <c r="G98" s="12" t="s">
        <v>55</v>
      </c>
      <c r="H98" s="1" t="s">
        <v>10</v>
      </c>
      <c r="I98" s="1" t="s">
        <v>11</v>
      </c>
      <c r="J98" s="1" t="s">
        <v>18</v>
      </c>
      <c r="K98" s="17">
        <v>45777</v>
      </c>
      <c r="L98" s="17">
        <v>46142</v>
      </c>
      <c r="M98" s="16">
        <f t="shared" si="48"/>
        <v>12</v>
      </c>
      <c r="N98" s="16">
        <f t="shared" si="73"/>
        <v>26</v>
      </c>
      <c r="O98" s="21">
        <v>1663</v>
      </c>
      <c r="P98" s="21">
        <f t="shared" si="74"/>
        <v>138.58333333333334</v>
      </c>
      <c r="Q98" s="1">
        <v>1</v>
      </c>
      <c r="R98" s="24">
        <f t="shared" si="53"/>
        <v>1663</v>
      </c>
      <c r="S98" s="1" t="s">
        <v>19</v>
      </c>
    </row>
    <row r="99" spans="1:19" ht="14.4" hidden="1" x14ac:dyDescent="0.3">
      <c r="A99" s="1" t="s">
        <v>5</v>
      </c>
      <c r="B99" s="1" t="s">
        <v>358</v>
      </c>
      <c r="C99" s="1" t="s">
        <v>359</v>
      </c>
      <c r="D99" s="1" t="s">
        <v>360</v>
      </c>
      <c r="E99" s="18">
        <f t="shared" si="72"/>
        <v>45735</v>
      </c>
      <c r="F99" s="1" t="s">
        <v>9</v>
      </c>
      <c r="G99" s="1" t="s">
        <v>9</v>
      </c>
      <c r="H99" s="4" t="s">
        <v>10</v>
      </c>
      <c r="I99" s="1" t="s">
        <v>11</v>
      </c>
      <c r="J99" s="1" t="s">
        <v>18</v>
      </c>
      <c r="K99" s="17">
        <v>45814</v>
      </c>
      <c r="L99" s="17">
        <v>46182</v>
      </c>
      <c r="M99" s="16">
        <f t="shared" si="48"/>
        <v>12</v>
      </c>
      <c r="N99" s="16">
        <f t="shared" si="73"/>
        <v>14</v>
      </c>
      <c r="O99" s="23">
        <v>1794.5</v>
      </c>
      <c r="P99" s="23">
        <f>O99/M99</f>
        <v>149.54166666666666</v>
      </c>
      <c r="Q99" s="1">
        <v>1</v>
      </c>
      <c r="R99" s="24">
        <f t="shared" si="53"/>
        <v>1794.5</v>
      </c>
      <c r="S99" s="1" t="s">
        <v>19</v>
      </c>
    </row>
    <row r="100" spans="1:19" ht="14.4" hidden="1" x14ac:dyDescent="0.3">
      <c r="A100" s="1" t="s">
        <v>12</v>
      </c>
      <c r="B100" s="1" t="s">
        <v>361</v>
      </c>
      <c r="C100" s="1" t="s">
        <v>362</v>
      </c>
      <c r="D100" s="5" t="s">
        <v>363</v>
      </c>
      <c r="E100" s="18">
        <f t="shared" ref="E100:E103" si="75">DATEVALUE(LEFT(D100,10))</f>
        <v>45495</v>
      </c>
      <c r="F100" s="1" t="s">
        <v>77</v>
      </c>
      <c r="G100" s="12" t="s">
        <v>78</v>
      </c>
      <c r="H100" s="1" t="s">
        <v>10</v>
      </c>
      <c r="I100" s="1" t="s">
        <v>11</v>
      </c>
      <c r="J100" s="1" t="s">
        <v>18</v>
      </c>
      <c r="K100" s="17">
        <v>45777</v>
      </c>
      <c r="L100" s="17">
        <v>46142</v>
      </c>
      <c r="M100" s="16">
        <f t="shared" si="48"/>
        <v>12</v>
      </c>
      <c r="N100" s="16">
        <f t="shared" ref="N100:N103" si="76">DATEDIF(E100,L100,"m")</f>
        <v>21</v>
      </c>
      <c r="O100" s="21">
        <v>1663</v>
      </c>
      <c r="P100" s="21">
        <f t="shared" ref="P100:P102" si="77">O100/12</f>
        <v>138.58333333333334</v>
      </c>
      <c r="Q100" s="1">
        <v>1</v>
      </c>
      <c r="R100" s="24">
        <f t="shared" si="53"/>
        <v>1663</v>
      </c>
      <c r="S100" s="1" t="s">
        <v>19</v>
      </c>
    </row>
    <row r="101" spans="1:19" ht="14.4" hidden="1" x14ac:dyDescent="0.3">
      <c r="A101" s="1" t="s">
        <v>12</v>
      </c>
      <c r="B101" s="1" t="s">
        <v>364</v>
      </c>
      <c r="C101" s="1" t="s">
        <v>365</v>
      </c>
      <c r="D101" s="1" t="s">
        <v>366</v>
      </c>
      <c r="E101" s="18">
        <f t="shared" si="75"/>
        <v>45405</v>
      </c>
      <c r="F101" s="1" t="s">
        <v>168</v>
      </c>
      <c r="G101" s="12" t="s">
        <v>367</v>
      </c>
      <c r="H101" s="1" t="s">
        <v>10</v>
      </c>
      <c r="I101" s="1" t="s">
        <v>23</v>
      </c>
      <c r="J101" s="1" t="s">
        <v>24</v>
      </c>
      <c r="K101" s="17">
        <v>45944</v>
      </c>
      <c r="L101" s="17">
        <v>46309</v>
      </c>
      <c r="M101" s="16">
        <f t="shared" si="48"/>
        <v>12</v>
      </c>
      <c r="N101" s="16">
        <f t="shared" si="76"/>
        <v>29</v>
      </c>
      <c r="O101" s="21">
        <v>298.8</v>
      </c>
      <c r="P101" s="23">
        <f>O101/M101</f>
        <v>24.900000000000002</v>
      </c>
      <c r="Q101" s="1">
        <v>1</v>
      </c>
      <c r="R101" s="24">
        <f t="shared" si="53"/>
        <v>298.8</v>
      </c>
      <c r="S101" s="1" t="s">
        <v>19</v>
      </c>
    </row>
    <row r="102" spans="1:19" ht="14.4" hidden="1" x14ac:dyDescent="0.3">
      <c r="A102" s="1" t="s">
        <v>12</v>
      </c>
      <c r="B102" s="1" t="s">
        <v>368</v>
      </c>
      <c r="C102" s="1" t="s">
        <v>369</v>
      </c>
      <c r="D102" s="5" t="s">
        <v>370</v>
      </c>
      <c r="E102" s="18">
        <f t="shared" si="75"/>
        <v>45832</v>
      </c>
      <c r="F102" s="1" t="s">
        <v>371</v>
      </c>
      <c r="G102" s="1" t="s">
        <v>372</v>
      </c>
      <c r="H102" s="1" t="s">
        <v>10</v>
      </c>
      <c r="I102" s="1" t="s">
        <v>11</v>
      </c>
      <c r="J102" s="1" t="s">
        <v>18</v>
      </c>
      <c r="K102" s="17">
        <v>45777</v>
      </c>
      <c r="L102" s="17">
        <v>46142</v>
      </c>
      <c r="M102" s="16">
        <f t="shared" si="48"/>
        <v>12</v>
      </c>
      <c r="N102" s="16">
        <f t="shared" si="76"/>
        <v>10</v>
      </c>
      <c r="O102" s="21">
        <v>1663</v>
      </c>
      <c r="P102" s="21">
        <f t="shared" si="77"/>
        <v>138.58333333333334</v>
      </c>
      <c r="Q102" s="1">
        <v>1</v>
      </c>
      <c r="R102" s="24">
        <f t="shared" si="53"/>
        <v>1385.8333333333335</v>
      </c>
      <c r="S102" s="1" t="s">
        <v>19</v>
      </c>
    </row>
    <row r="103" spans="1:19" ht="14.4" x14ac:dyDescent="0.3">
      <c r="A103" s="1" t="s">
        <v>12</v>
      </c>
      <c r="B103" s="1" t="s">
        <v>368</v>
      </c>
      <c r="C103" s="1" t="s">
        <v>369</v>
      </c>
      <c r="D103" s="5" t="s">
        <v>370</v>
      </c>
      <c r="E103" s="18">
        <f t="shared" si="75"/>
        <v>45832</v>
      </c>
      <c r="F103" s="1" t="s">
        <v>371</v>
      </c>
      <c r="G103" s="1" t="s">
        <v>372</v>
      </c>
      <c r="H103" s="1" t="s">
        <v>10</v>
      </c>
      <c r="I103" s="1" t="s">
        <v>66</v>
      </c>
      <c r="J103" s="1" t="s">
        <v>24</v>
      </c>
      <c r="K103" s="17">
        <v>45997</v>
      </c>
      <c r="L103" s="17">
        <v>46362</v>
      </c>
      <c r="M103" s="16">
        <f t="shared" si="48"/>
        <v>12</v>
      </c>
      <c r="N103" s="16">
        <f t="shared" si="76"/>
        <v>17</v>
      </c>
      <c r="O103" s="15">
        <v>542.79999999999995</v>
      </c>
      <c r="P103" s="21">
        <f>O103/M103</f>
        <v>45.233333333333327</v>
      </c>
      <c r="Q103" s="1">
        <v>1</v>
      </c>
      <c r="R103" s="25">
        <f t="shared" si="53"/>
        <v>542.79999999999995</v>
      </c>
      <c r="S103" s="1" t="s">
        <v>19</v>
      </c>
    </row>
    <row r="104" spans="1:19" ht="14.4" hidden="1" x14ac:dyDescent="0.3">
      <c r="A104" s="1" t="s">
        <v>12</v>
      </c>
      <c r="B104" s="1" t="s">
        <v>373</v>
      </c>
      <c r="C104" s="1" t="s">
        <v>374</v>
      </c>
      <c r="D104" s="5" t="s">
        <v>375</v>
      </c>
      <c r="E104" s="18">
        <f t="shared" ref="E104:E108" si="78">DATEVALUE(LEFT(D104,10))</f>
        <v>45874</v>
      </c>
      <c r="F104" s="1" t="s">
        <v>77</v>
      </c>
      <c r="G104" s="12" t="s">
        <v>78</v>
      </c>
      <c r="H104" s="1" t="s">
        <v>10</v>
      </c>
      <c r="I104" s="1" t="s">
        <v>11</v>
      </c>
      <c r="J104" s="1" t="s">
        <v>18</v>
      </c>
      <c r="K104" s="17">
        <v>45777</v>
      </c>
      <c r="L104" s="17">
        <v>46142</v>
      </c>
      <c r="M104" s="16">
        <f t="shared" si="48"/>
        <v>12</v>
      </c>
      <c r="N104" s="16">
        <f t="shared" ref="N104:N108" si="79">DATEDIF(E104,L104,"m")</f>
        <v>8</v>
      </c>
      <c r="O104" s="21">
        <v>1663</v>
      </c>
      <c r="P104" s="21">
        <f t="shared" ref="P104:P107" si="80">O104/12</f>
        <v>138.58333333333334</v>
      </c>
      <c r="Q104" s="1">
        <v>1</v>
      </c>
      <c r="R104" s="24">
        <f t="shared" si="53"/>
        <v>1108.6666666666667</v>
      </c>
      <c r="S104" s="1" t="s">
        <v>19</v>
      </c>
    </row>
    <row r="105" spans="1:19" ht="14.4" hidden="1" x14ac:dyDescent="0.3">
      <c r="A105" s="1" t="s">
        <v>12</v>
      </c>
      <c r="B105" s="1" t="s">
        <v>376</v>
      </c>
      <c r="C105" s="1" t="s">
        <v>377</v>
      </c>
      <c r="D105" s="5" t="s">
        <v>378</v>
      </c>
      <c r="E105" s="18">
        <f t="shared" si="78"/>
        <v>45352</v>
      </c>
      <c r="F105" s="1" t="s">
        <v>292</v>
      </c>
      <c r="G105" s="1" t="s">
        <v>109</v>
      </c>
      <c r="H105" s="1" t="s">
        <v>10</v>
      </c>
      <c r="I105" s="1" t="s">
        <v>11</v>
      </c>
      <c r="J105" s="1" t="s">
        <v>18</v>
      </c>
      <c r="K105" s="17">
        <v>45777</v>
      </c>
      <c r="L105" s="17">
        <v>46142</v>
      </c>
      <c r="M105" s="16">
        <f t="shared" si="48"/>
        <v>12</v>
      </c>
      <c r="N105" s="16">
        <f t="shared" si="79"/>
        <v>25</v>
      </c>
      <c r="O105" s="21">
        <v>1663</v>
      </c>
      <c r="P105" s="21">
        <f t="shared" si="80"/>
        <v>138.58333333333334</v>
      </c>
      <c r="Q105" s="1">
        <v>1</v>
      </c>
      <c r="R105" s="24">
        <f t="shared" si="53"/>
        <v>1663</v>
      </c>
      <c r="S105" s="1" t="s">
        <v>19</v>
      </c>
    </row>
    <row r="106" spans="1:19" ht="14.4" hidden="1" x14ac:dyDescent="0.3">
      <c r="A106" s="1" t="s">
        <v>12</v>
      </c>
      <c r="B106" s="1" t="s">
        <v>379</v>
      </c>
      <c r="C106" s="1" t="s">
        <v>380</v>
      </c>
      <c r="D106" s="5" t="s">
        <v>381</v>
      </c>
      <c r="E106" s="18">
        <f t="shared" si="78"/>
        <v>45608</v>
      </c>
      <c r="F106" s="1" t="s">
        <v>22</v>
      </c>
      <c r="G106" s="12" t="s">
        <v>17</v>
      </c>
      <c r="H106" s="1" t="s">
        <v>10</v>
      </c>
      <c r="I106" s="1" t="s">
        <v>11</v>
      </c>
      <c r="J106" s="1" t="s">
        <v>18</v>
      </c>
      <c r="K106" s="17">
        <v>45777</v>
      </c>
      <c r="L106" s="17">
        <v>46142</v>
      </c>
      <c r="M106" s="16">
        <f t="shared" si="48"/>
        <v>12</v>
      </c>
      <c r="N106" s="16">
        <f t="shared" si="79"/>
        <v>17</v>
      </c>
      <c r="O106" s="21">
        <v>1663</v>
      </c>
      <c r="P106" s="21">
        <f t="shared" si="80"/>
        <v>138.58333333333334</v>
      </c>
      <c r="Q106" s="1">
        <v>1</v>
      </c>
      <c r="R106" s="24">
        <f t="shared" si="53"/>
        <v>1663</v>
      </c>
      <c r="S106" s="1" t="s">
        <v>19</v>
      </c>
    </row>
    <row r="107" spans="1:19" ht="14.4" hidden="1" x14ac:dyDescent="0.3">
      <c r="A107" s="1" t="s">
        <v>12</v>
      </c>
      <c r="B107" s="1" t="s">
        <v>382</v>
      </c>
      <c r="C107" s="1" t="s">
        <v>383</v>
      </c>
      <c r="D107" s="5" t="s">
        <v>384</v>
      </c>
      <c r="E107" s="18">
        <f t="shared" si="78"/>
        <v>45905</v>
      </c>
      <c r="F107" s="1" t="s">
        <v>83</v>
      </c>
      <c r="G107" s="1" t="s">
        <v>39</v>
      </c>
      <c r="H107" s="1" t="s">
        <v>10</v>
      </c>
      <c r="I107" s="1" t="s">
        <v>11</v>
      </c>
      <c r="J107" s="1" t="s">
        <v>18</v>
      </c>
      <c r="K107" s="17">
        <v>45777</v>
      </c>
      <c r="L107" s="17">
        <v>46142</v>
      </c>
      <c r="M107" s="16">
        <f t="shared" si="48"/>
        <v>12</v>
      </c>
      <c r="N107" s="16">
        <f t="shared" si="79"/>
        <v>7</v>
      </c>
      <c r="O107" s="21">
        <v>1663</v>
      </c>
      <c r="P107" s="21">
        <f t="shared" si="80"/>
        <v>138.58333333333334</v>
      </c>
      <c r="Q107" s="1">
        <v>1</v>
      </c>
      <c r="R107" s="24">
        <f t="shared" si="53"/>
        <v>970.08333333333337</v>
      </c>
      <c r="S107" s="1" t="s">
        <v>19</v>
      </c>
    </row>
    <row r="108" spans="1:19" ht="14.4" hidden="1" x14ac:dyDescent="0.3">
      <c r="A108" s="1" t="s">
        <v>12</v>
      </c>
      <c r="B108" s="1" t="s">
        <v>385</v>
      </c>
      <c r="C108" s="1" t="s">
        <v>386</v>
      </c>
      <c r="D108" s="5" t="s">
        <v>387</v>
      </c>
      <c r="E108" s="18">
        <f t="shared" si="78"/>
        <v>44970</v>
      </c>
      <c r="F108" s="1" t="s">
        <v>128</v>
      </c>
      <c r="G108" s="12" t="s">
        <v>367</v>
      </c>
      <c r="H108" s="1" t="s">
        <v>10</v>
      </c>
      <c r="I108" s="1" t="s">
        <v>23</v>
      </c>
      <c r="J108" s="1" t="s">
        <v>24</v>
      </c>
      <c r="K108" s="17">
        <v>45944</v>
      </c>
      <c r="L108" s="17">
        <v>46309</v>
      </c>
      <c r="M108" s="16">
        <f t="shared" si="48"/>
        <v>12</v>
      </c>
      <c r="N108" s="16">
        <f t="shared" si="79"/>
        <v>44</v>
      </c>
      <c r="O108" s="21">
        <v>298.8</v>
      </c>
      <c r="P108" s="23">
        <f>O108/M108</f>
        <v>24.900000000000002</v>
      </c>
      <c r="Q108" s="1">
        <v>1</v>
      </c>
      <c r="R108" s="24">
        <f t="shared" si="53"/>
        <v>298.8</v>
      </c>
      <c r="S108" s="1" t="s">
        <v>19</v>
      </c>
    </row>
    <row r="109" spans="1:19" ht="14.4" hidden="1" x14ac:dyDescent="0.3">
      <c r="A109" s="1" t="s">
        <v>12</v>
      </c>
      <c r="B109" s="1" t="s">
        <v>385</v>
      </c>
      <c r="C109" s="1" t="s">
        <v>388</v>
      </c>
      <c r="D109" s="1" t="s">
        <v>389</v>
      </c>
      <c r="E109" s="18">
        <f>DATEVALUE(LEFT(D109,10))</f>
        <v>45924</v>
      </c>
      <c r="F109" s="1" t="s">
        <v>128</v>
      </c>
      <c r="G109" s="12" t="s">
        <v>367</v>
      </c>
      <c r="H109" s="1" t="s">
        <v>10</v>
      </c>
      <c r="I109" s="1" t="s">
        <v>11</v>
      </c>
      <c r="J109" s="1"/>
      <c r="K109" s="16"/>
      <c r="L109" s="16"/>
      <c r="M109" s="16">
        <f t="shared" si="48"/>
        <v>0</v>
      </c>
      <c r="N109" s="16" t="e">
        <f>DATEDIF(E109,L109,"m")</f>
        <v>#NUM!</v>
      </c>
      <c r="O109" s="23"/>
      <c r="P109" s="21">
        <f>O109/12</f>
        <v>0</v>
      </c>
      <c r="Q109" s="1"/>
      <c r="R109" s="24" t="e">
        <f t="shared" si="53"/>
        <v>#NUM!</v>
      </c>
      <c r="S109" s="1" t="s">
        <v>19</v>
      </c>
    </row>
    <row r="110" spans="1:19" ht="14.4" hidden="1" x14ac:dyDescent="0.3">
      <c r="A110" s="1" t="s">
        <v>12</v>
      </c>
      <c r="B110" s="1" t="s">
        <v>390</v>
      </c>
      <c r="C110" s="1" t="s">
        <v>391</v>
      </c>
      <c r="D110" s="5" t="s">
        <v>392</v>
      </c>
      <c r="E110" s="18">
        <f t="shared" ref="E110" si="81">DATEVALUE(LEFT(D110,10))</f>
        <v>45838</v>
      </c>
      <c r="F110" s="1" t="s">
        <v>281</v>
      </c>
      <c r="G110" s="12" t="s">
        <v>55</v>
      </c>
      <c r="H110" s="1" t="s">
        <v>10</v>
      </c>
      <c r="I110" s="1" t="s">
        <v>23</v>
      </c>
      <c r="J110" s="1" t="s">
        <v>24</v>
      </c>
      <c r="K110" s="17">
        <v>45944</v>
      </c>
      <c r="L110" s="17">
        <v>46309</v>
      </c>
      <c r="M110" s="16">
        <f t="shared" si="48"/>
        <v>12</v>
      </c>
      <c r="N110" s="16">
        <f t="shared" ref="N110" si="82">DATEDIF(E110,L110,"m")</f>
        <v>15</v>
      </c>
      <c r="O110" s="21">
        <v>298.8</v>
      </c>
      <c r="P110" s="23">
        <f>O110/M110</f>
        <v>24.900000000000002</v>
      </c>
      <c r="Q110" s="1">
        <v>1</v>
      </c>
      <c r="R110" s="24">
        <f t="shared" si="53"/>
        <v>298.8</v>
      </c>
      <c r="S110" s="1" t="s">
        <v>19</v>
      </c>
    </row>
    <row r="111" spans="1:19" ht="14.4" hidden="1" x14ac:dyDescent="0.3">
      <c r="A111" s="1" t="s">
        <v>12</v>
      </c>
      <c r="B111" s="1" t="s">
        <v>393</v>
      </c>
      <c r="C111" s="1" t="s">
        <v>394</v>
      </c>
      <c r="D111" s="5" t="s">
        <v>395</v>
      </c>
      <c r="E111" s="18">
        <f>DATEVALUE(LEFT(D111,10))</f>
        <v>44855</v>
      </c>
      <c r="F111" s="1" t="s">
        <v>396</v>
      </c>
      <c r="G111" s="1" t="s">
        <v>39</v>
      </c>
      <c r="H111" s="1" t="s">
        <v>10</v>
      </c>
      <c r="I111" s="1" t="s">
        <v>11</v>
      </c>
      <c r="J111" s="1" t="s">
        <v>18</v>
      </c>
      <c r="K111" s="17">
        <v>45777</v>
      </c>
      <c r="L111" s="17">
        <v>46142</v>
      </c>
      <c r="M111" s="16">
        <f t="shared" si="48"/>
        <v>12</v>
      </c>
      <c r="N111" s="16">
        <f>DATEDIF(E111,L111,"m")</f>
        <v>42</v>
      </c>
      <c r="O111" s="21">
        <v>1663</v>
      </c>
      <c r="P111" s="21">
        <f>O111/12</f>
        <v>138.58333333333334</v>
      </c>
      <c r="Q111" s="1">
        <v>1</v>
      </c>
      <c r="R111" s="24">
        <f t="shared" si="53"/>
        <v>1663</v>
      </c>
      <c r="S111" s="1" t="s">
        <v>19</v>
      </c>
    </row>
    <row r="112" spans="1:19" ht="14.4" hidden="1" x14ac:dyDescent="0.3">
      <c r="A112" s="1" t="s">
        <v>12</v>
      </c>
      <c r="B112" s="1" t="s">
        <v>397</v>
      </c>
      <c r="C112" s="1" t="s">
        <v>398</v>
      </c>
      <c r="D112" s="5" t="s">
        <v>399</v>
      </c>
      <c r="E112" s="18">
        <f t="shared" ref="E112" si="83">DATEVALUE(LEFT(D112,10))</f>
        <v>45265</v>
      </c>
      <c r="F112" s="1" t="s">
        <v>400</v>
      </c>
      <c r="G112" s="12" t="s">
        <v>401</v>
      </c>
      <c r="H112" s="1" t="s">
        <v>10</v>
      </c>
      <c r="I112" s="1" t="s">
        <v>23</v>
      </c>
      <c r="J112" s="1" t="s">
        <v>24</v>
      </c>
      <c r="K112" s="17">
        <v>45944</v>
      </c>
      <c r="L112" s="17">
        <v>46309</v>
      </c>
      <c r="M112" s="16">
        <f t="shared" si="48"/>
        <v>12</v>
      </c>
      <c r="N112" s="16">
        <f t="shared" ref="N112" si="84">DATEDIF(E112,L112,"m")</f>
        <v>34</v>
      </c>
      <c r="O112" s="21">
        <v>298.8</v>
      </c>
      <c r="P112" s="23">
        <f>O112/M112</f>
        <v>24.900000000000002</v>
      </c>
      <c r="Q112" s="1">
        <v>1</v>
      </c>
      <c r="R112" s="24">
        <f t="shared" si="53"/>
        <v>298.8</v>
      </c>
      <c r="S112" s="1" t="s">
        <v>19</v>
      </c>
    </row>
    <row r="113" spans="1:19" ht="14.4" hidden="1" x14ac:dyDescent="0.3">
      <c r="A113" s="1" t="s">
        <v>84</v>
      </c>
      <c r="B113" s="1" t="s">
        <v>402</v>
      </c>
      <c r="C113" s="1" t="s">
        <v>403</v>
      </c>
      <c r="D113" s="1" t="s">
        <v>404</v>
      </c>
      <c r="E113" s="18">
        <f t="shared" ref="E113:E114" si="85">DATEVALUE(LEFT(D113,10))</f>
        <v>44855</v>
      </c>
      <c r="F113" s="1" t="s">
        <v>246</v>
      </c>
      <c r="G113" s="12" t="s">
        <v>405</v>
      </c>
      <c r="H113" s="1" t="s">
        <v>90</v>
      </c>
      <c r="I113" s="1" t="s">
        <v>11</v>
      </c>
      <c r="J113" s="1" t="s">
        <v>24</v>
      </c>
      <c r="K113" s="17">
        <v>45839</v>
      </c>
      <c r="L113" s="17">
        <v>46204</v>
      </c>
      <c r="M113" s="16">
        <f t="shared" si="48"/>
        <v>12</v>
      </c>
      <c r="N113" s="16">
        <f t="shared" ref="N113:N114" si="86">DATEDIF(E113,L113,"m")</f>
        <v>44</v>
      </c>
      <c r="O113" s="23">
        <v>1498.8</v>
      </c>
      <c r="P113" s="23">
        <f>O113/M113</f>
        <v>124.89999999999999</v>
      </c>
      <c r="Q113" s="1">
        <v>1</v>
      </c>
      <c r="R113" s="25">
        <f t="shared" si="53"/>
        <v>1498.8</v>
      </c>
      <c r="S113" s="1" t="s">
        <v>19</v>
      </c>
    </row>
    <row r="114" spans="1:19" ht="14.4" hidden="1" x14ac:dyDescent="0.3">
      <c r="A114" s="1" t="s">
        <v>12</v>
      </c>
      <c r="B114" s="1" t="s">
        <v>406</v>
      </c>
      <c r="C114" s="1" t="s">
        <v>407</v>
      </c>
      <c r="D114" s="5" t="s">
        <v>408</v>
      </c>
      <c r="E114" s="18">
        <f t="shared" si="85"/>
        <v>45182</v>
      </c>
      <c r="F114" s="1" t="s">
        <v>128</v>
      </c>
      <c r="G114" s="12" t="s">
        <v>129</v>
      </c>
      <c r="H114" s="1" t="s">
        <v>10</v>
      </c>
      <c r="I114" s="1" t="s">
        <v>23</v>
      </c>
      <c r="J114" s="1" t="s">
        <v>24</v>
      </c>
      <c r="K114" s="17">
        <v>45944</v>
      </c>
      <c r="L114" s="17">
        <v>46309</v>
      </c>
      <c r="M114" s="16">
        <f t="shared" si="48"/>
        <v>12</v>
      </c>
      <c r="N114" s="16">
        <f t="shared" si="86"/>
        <v>37</v>
      </c>
      <c r="O114" s="21">
        <v>298.8</v>
      </c>
      <c r="P114" s="23">
        <f>O114/M114</f>
        <v>24.900000000000002</v>
      </c>
      <c r="Q114" s="1">
        <v>1</v>
      </c>
      <c r="R114" s="24">
        <f t="shared" si="53"/>
        <v>298.8</v>
      </c>
      <c r="S114" s="1" t="s">
        <v>19</v>
      </c>
    </row>
    <row r="115" spans="1:19" ht="14.4" hidden="1" x14ac:dyDescent="0.3">
      <c r="A115" s="1" t="s">
        <v>12</v>
      </c>
      <c r="B115" s="1" t="s">
        <v>409</v>
      </c>
      <c r="C115" s="1" t="s">
        <v>410</v>
      </c>
      <c r="D115" s="5" t="s">
        <v>411</v>
      </c>
      <c r="E115" s="18">
        <f>DATEVALUE(LEFT(D115,10))</f>
        <v>44855</v>
      </c>
      <c r="F115" s="1" t="s">
        <v>77</v>
      </c>
      <c r="G115" s="12" t="s">
        <v>78</v>
      </c>
      <c r="H115" s="1" t="s">
        <v>10</v>
      </c>
      <c r="I115" s="1" t="s">
        <v>11</v>
      </c>
      <c r="J115" s="1" t="s">
        <v>18</v>
      </c>
      <c r="K115" s="17">
        <v>45777</v>
      </c>
      <c r="L115" s="17">
        <v>46142</v>
      </c>
      <c r="M115" s="16">
        <f t="shared" si="48"/>
        <v>12</v>
      </c>
      <c r="N115" s="16">
        <f>DATEDIF(E115,L115,"m")</f>
        <v>42</v>
      </c>
      <c r="O115" s="21">
        <v>1663</v>
      </c>
      <c r="P115" s="21">
        <f>O115/12</f>
        <v>138.58333333333334</v>
      </c>
      <c r="Q115" s="1">
        <v>1</v>
      </c>
      <c r="R115" s="24">
        <f t="shared" si="53"/>
        <v>1663</v>
      </c>
      <c r="S115" s="1" t="s">
        <v>19</v>
      </c>
    </row>
    <row r="116" spans="1:19" ht="14.4" hidden="1" x14ac:dyDescent="0.3">
      <c r="A116" s="1" t="s">
        <v>12</v>
      </c>
      <c r="B116" s="1" t="s">
        <v>409</v>
      </c>
      <c r="C116" s="1" t="s">
        <v>410</v>
      </c>
      <c r="D116" s="5" t="s">
        <v>411</v>
      </c>
      <c r="E116" s="18">
        <f t="shared" ref="E116" si="87">DATEVALUE(LEFT(D116,10))</f>
        <v>44855</v>
      </c>
      <c r="F116" s="1" t="s">
        <v>77</v>
      </c>
      <c r="G116" s="11" t="s">
        <v>78</v>
      </c>
      <c r="H116" s="1" t="s">
        <v>10</v>
      </c>
      <c r="I116" s="1" t="s">
        <v>23</v>
      </c>
      <c r="J116" s="1" t="s">
        <v>24</v>
      </c>
      <c r="K116" s="17">
        <v>45944</v>
      </c>
      <c r="L116" s="17">
        <v>46309</v>
      </c>
      <c r="M116" s="16">
        <f t="shared" si="48"/>
        <v>12</v>
      </c>
      <c r="N116" s="16">
        <f t="shared" ref="N116" si="88">DATEDIF(E116,L116,"m")</f>
        <v>47</v>
      </c>
      <c r="O116" s="21">
        <v>298.8</v>
      </c>
      <c r="P116" s="23">
        <f>O116/M116</f>
        <v>24.900000000000002</v>
      </c>
      <c r="Q116" s="1">
        <v>1</v>
      </c>
      <c r="R116" s="24">
        <f t="shared" si="53"/>
        <v>298.8</v>
      </c>
      <c r="S116" s="1" t="s">
        <v>19</v>
      </c>
    </row>
    <row r="117" spans="1:19" ht="14.4" hidden="1" x14ac:dyDescent="0.3">
      <c r="A117" s="1" t="s">
        <v>12</v>
      </c>
      <c r="B117" s="1" t="s">
        <v>412</v>
      </c>
      <c r="C117" s="1" t="s">
        <v>413</v>
      </c>
      <c r="D117" s="5" t="s">
        <v>414</v>
      </c>
      <c r="E117" s="18">
        <f>DATEVALUE(LEFT(D117,10))</f>
        <v>44855</v>
      </c>
      <c r="F117" s="1" t="s">
        <v>94</v>
      </c>
      <c r="G117" s="12" t="s">
        <v>95</v>
      </c>
      <c r="H117" s="1" t="s">
        <v>10</v>
      </c>
      <c r="I117" s="1" t="s">
        <v>11</v>
      </c>
      <c r="J117" s="1" t="s">
        <v>18</v>
      </c>
      <c r="K117" s="17">
        <v>45777</v>
      </c>
      <c r="L117" s="17">
        <v>46142</v>
      </c>
      <c r="M117" s="16">
        <f t="shared" si="48"/>
        <v>12</v>
      </c>
      <c r="N117" s="16">
        <f>DATEDIF(E117,L117,"m")</f>
        <v>42</v>
      </c>
      <c r="O117" s="21">
        <v>1663</v>
      </c>
      <c r="P117" s="21">
        <f>O117/12</f>
        <v>138.58333333333334</v>
      </c>
      <c r="Q117" s="1">
        <v>1</v>
      </c>
      <c r="R117" s="24">
        <f t="shared" si="53"/>
        <v>1663</v>
      </c>
      <c r="S117" s="1" t="s">
        <v>19</v>
      </c>
    </row>
    <row r="118" spans="1:19" ht="14.4" hidden="1" x14ac:dyDescent="0.3">
      <c r="A118" s="1" t="s">
        <v>84</v>
      </c>
      <c r="B118" s="1" t="s">
        <v>415</v>
      </c>
      <c r="C118" s="1" t="s">
        <v>416</v>
      </c>
      <c r="D118" s="1" t="s">
        <v>417</v>
      </c>
      <c r="E118" s="18">
        <f t="shared" ref="E118" si="89">DATEVALUE(LEFT(D118,10))</f>
        <v>45435</v>
      </c>
      <c r="F118" s="1" t="s">
        <v>246</v>
      </c>
      <c r="G118" s="1" t="s">
        <v>418</v>
      </c>
      <c r="H118" s="1" t="s">
        <v>90</v>
      </c>
      <c r="I118" s="1" t="s">
        <v>11</v>
      </c>
      <c r="J118" s="1" t="s">
        <v>24</v>
      </c>
      <c r="K118" s="17">
        <v>45839</v>
      </c>
      <c r="L118" s="17">
        <v>46204</v>
      </c>
      <c r="M118" s="16">
        <f t="shared" si="48"/>
        <v>12</v>
      </c>
      <c r="N118" s="16">
        <f t="shared" ref="N118" si="90">DATEDIF(E118,L118,"m")</f>
        <v>25</v>
      </c>
      <c r="O118" s="23">
        <v>1498.8</v>
      </c>
      <c r="P118" s="23">
        <f>O118/M118</f>
        <v>124.89999999999999</v>
      </c>
      <c r="Q118" s="1">
        <v>1</v>
      </c>
      <c r="R118" s="25">
        <f t="shared" si="53"/>
        <v>1498.8</v>
      </c>
      <c r="S118" s="1" t="s">
        <v>19</v>
      </c>
    </row>
    <row r="119" spans="1:19" ht="14.4" hidden="1" x14ac:dyDescent="0.3">
      <c r="A119" s="1" t="s">
        <v>12</v>
      </c>
      <c r="B119" s="1" t="s">
        <v>419</v>
      </c>
      <c r="C119" s="1" t="s">
        <v>420</v>
      </c>
      <c r="D119" s="5" t="s">
        <v>421</v>
      </c>
      <c r="E119" s="18">
        <f t="shared" ref="E119:E125" si="91">DATEVALUE(LEFT(D119,10))</f>
        <v>45898</v>
      </c>
      <c r="F119" s="1" t="s">
        <v>173</v>
      </c>
      <c r="G119" s="12" t="s">
        <v>196</v>
      </c>
      <c r="H119" s="1" t="s">
        <v>10</v>
      </c>
      <c r="I119" s="1" t="s">
        <v>11</v>
      </c>
      <c r="J119" s="1" t="s">
        <v>18</v>
      </c>
      <c r="K119" s="17">
        <v>45777</v>
      </c>
      <c r="L119" s="17">
        <v>46142</v>
      </c>
      <c r="M119" s="16">
        <f t="shared" si="48"/>
        <v>12</v>
      </c>
      <c r="N119" s="16">
        <f t="shared" ref="N119:N125" si="92">DATEDIF(E119,L119,"m")</f>
        <v>8</v>
      </c>
      <c r="O119" s="21">
        <v>1663</v>
      </c>
      <c r="P119" s="21">
        <f t="shared" ref="P119:P125" si="93">O119/12</f>
        <v>138.58333333333334</v>
      </c>
      <c r="Q119" s="1">
        <v>1</v>
      </c>
      <c r="R119" s="24">
        <f t="shared" si="53"/>
        <v>1108.6666666666667</v>
      </c>
      <c r="S119" s="1" t="s">
        <v>19</v>
      </c>
    </row>
    <row r="120" spans="1:19" ht="14.4" hidden="1" x14ac:dyDescent="0.3">
      <c r="A120" s="1" t="s">
        <v>12</v>
      </c>
      <c r="B120" s="1" t="s">
        <v>422</v>
      </c>
      <c r="C120" s="1" t="s">
        <v>423</v>
      </c>
      <c r="D120" s="5" t="s">
        <v>424</v>
      </c>
      <c r="E120" s="18">
        <f t="shared" si="91"/>
        <v>45882</v>
      </c>
      <c r="F120" s="1" t="s">
        <v>28</v>
      </c>
      <c r="G120" s="12" t="s">
        <v>164</v>
      </c>
      <c r="H120" s="1" t="s">
        <v>10</v>
      </c>
      <c r="I120" s="1" t="s">
        <v>11</v>
      </c>
      <c r="J120" s="1" t="s">
        <v>18</v>
      </c>
      <c r="K120" s="17">
        <v>45777</v>
      </c>
      <c r="L120" s="17">
        <v>46142</v>
      </c>
      <c r="M120" s="16">
        <f t="shared" si="48"/>
        <v>12</v>
      </c>
      <c r="N120" s="16">
        <f t="shared" si="92"/>
        <v>8</v>
      </c>
      <c r="O120" s="21">
        <v>1663</v>
      </c>
      <c r="P120" s="21">
        <f t="shared" si="93"/>
        <v>138.58333333333334</v>
      </c>
      <c r="Q120" s="1">
        <v>1</v>
      </c>
      <c r="R120" s="24">
        <f t="shared" si="53"/>
        <v>1108.6666666666667</v>
      </c>
      <c r="S120" s="1" t="s">
        <v>19</v>
      </c>
    </row>
    <row r="121" spans="1:19" ht="14.4" hidden="1" x14ac:dyDescent="0.3">
      <c r="A121" s="1" t="s">
        <v>12</v>
      </c>
      <c r="B121" s="1" t="s">
        <v>425</v>
      </c>
      <c r="C121" s="1" t="s">
        <v>426</v>
      </c>
      <c r="D121" s="5" t="s">
        <v>427</v>
      </c>
      <c r="E121" s="18">
        <f t="shared" si="91"/>
        <v>45120</v>
      </c>
      <c r="F121" s="1" t="s">
        <v>246</v>
      </c>
      <c r="G121" s="12" t="s">
        <v>428</v>
      </c>
      <c r="H121" s="1" t="s">
        <v>10</v>
      </c>
      <c r="I121" s="1" t="s">
        <v>11</v>
      </c>
      <c r="J121" s="1" t="s">
        <v>18</v>
      </c>
      <c r="K121" s="17">
        <v>45777</v>
      </c>
      <c r="L121" s="17">
        <v>46142</v>
      </c>
      <c r="M121" s="16">
        <f t="shared" si="48"/>
        <v>12</v>
      </c>
      <c r="N121" s="16">
        <f t="shared" si="92"/>
        <v>33</v>
      </c>
      <c r="O121" s="21">
        <v>1663</v>
      </c>
      <c r="P121" s="21">
        <f t="shared" si="93"/>
        <v>138.58333333333334</v>
      </c>
      <c r="Q121" s="1">
        <v>1</v>
      </c>
      <c r="R121" s="24">
        <f t="shared" si="53"/>
        <v>1663</v>
      </c>
      <c r="S121" s="1" t="s">
        <v>19</v>
      </c>
    </row>
    <row r="122" spans="1:19" ht="14.4" hidden="1" x14ac:dyDescent="0.3">
      <c r="A122" s="1" t="s">
        <v>12</v>
      </c>
      <c r="B122" s="1" t="s">
        <v>429</v>
      </c>
      <c r="C122" s="1" t="s">
        <v>430</v>
      </c>
      <c r="D122" s="5" t="s">
        <v>431</v>
      </c>
      <c r="E122" s="18">
        <f t="shared" si="91"/>
        <v>44855</v>
      </c>
      <c r="F122" s="1" t="s">
        <v>128</v>
      </c>
      <c r="G122" s="12" t="s">
        <v>432</v>
      </c>
      <c r="H122" s="1" t="s">
        <v>10</v>
      </c>
      <c r="I122" s="1" t="s">
        <v>11</v>
      </c>
      <c r="J122" s="1" t="s">
        <v>18</v>
      </c>
      <c r="K122" s="17">
        <v>45777</v>
      </c>
      <c r="L122" s="17">
        <v>46142</v>
      </c>
      <c r="M122" s="16">
        <f t="shared" si="48"/>
        <v>12</v>
      </c>
      <c r="N122" s="16">
        <f t="shared" si="92"/>
        <v>42</v>
      </c>
      <c r="O122" s="21">
        <v>1663</v>
      </c>
      <c r="P122" s="21">
        <f t="shared" si="93"/>
        <v>138.58333333333334</v>
      </c>
      <c r="Q122" s="1">
        <v>1</v>
      </c>
      <c r="R122" s="24">
        <f t="shared" si="53"/>
        <v>1663</v>
      </c>
      <c r="S122" s="1" t="s">
        <v>19</v>
      </c>
    </row>
    <row r="123" spans="1:19" ht="14.4" hidden="1" x14ac:dyDescent="0.3">
      <c r="A123" s="1" t="s">
        <v>12</v>
      </c>
      <c r="B123" s="1" t="s">
        <v>433</v>
      </c>
      <c r="C123" s="1" t="s">
        <v>434</v>
      </c>
      <c r="D123" s="1" t="s">
        <v>435</v>
      </c>
      <c r="E123" s="18">
        <f t="shared" si="91"/>
        <v>45796</v>
      </c>
      <c r="F123" s="1" t="s">
        <v>168</v>
      </c>
      <c r="G123" s="12" t="s">
        <v>436</v>
      </c>
      <c r="H123" s="1" t="s">
        <v>10</v>
      </c>
      <c r="I123" s="1" t="s">
        <v>11</v>
      </c>
      <c r="J123" s="1"/>
      <c r="K123" s="16"/>
      <c r="L123" s="16"/>
      <c r="M123" s="16">
        <f t="shared" si="48"/>
        <v>0</v>
      </c>
      <c r="N123" s="16" t="e">
        <f t="shared" si="92"/>
        <v>#NUM!</v>
      </c>
      <c r="O123" s="23"/>
      <c r="P123" s="21">
        <f t="shared" si="93"/>
        <v>0</v>
      </c>
      <c r="Q123" s="1"/>
      <c r="R123" s="24" t="e">
        <f t="shared" si="53"/>
        <v>#NUM!</v>
      </c>
      <c r="S123" s="1" t="s">
        <v>19</v>
      </c>
    </row>
    <row r="124" spans="1:19" ht="14.4" x14ac:dyDescent="0.3">
      <c r="A124" s="1" t="s">
        <v>12</v>
      </c>
      <c r="B124" s="1" t="s">
        <v>433</v>
      </c>
      <c r="C124" s="1" t="s">
        <v>434</v>
      </c>
      <c r="D124" s="1" t="s">
        <v>435</v>
      </c>
      <c r="E124" s="18">
        <f t="shared" si="91"/>
        <v>45796</v>
      </c>
      <c r="F124" s="1" t="s">
        <v>168</v>
      </c>
      <c r="G124" s="12" t="s">
        <v>436</v>
      </c>
      <c r="H124" s="1" t="s">
        <v>10</v>
      </c>
      <c r="I124" s="1" t="s">
        <v>66</v>
      </c>
      <c r="J124" s="1" t="s">
        <v>24</v>
      </c>
      <c r="K124" s="17">
        <v>45997</v>
      </c>
      <c r="L124" s="17">
        <v>46362</v>
      </c>
      <c r="M124" s="16">
        <f t="shared" si="48"/>
        <v>12</v>
      </c>
      <c r="N124" s="16">
        <f t="shared" si="92"/>
        <v>18</v>
      </c>
      <c r="O124" s="15">
        <v>542.79999999999995</v>
      </c>
      <c r="P124" s="21">
        <f t="shared" si="93"/>
        <v>45.233333333333327</v>
      </c>
      <c r="Q124" s="1">
        <v>1</v>
      </c>
      <c r="R124" s="25">
        <f t="shared" si="53"/>
        <v>542.79999999999995</v>
      </c>
      <c r="S124" s="1" t="s">
        <v>19</v>
      </c>
    </row>
    <row r="125" spans="1:19" ht="14.4" x14ac:dyDescent="0.3">
      <c r="A125" s="1" t="s">
        <v>12</v>
      </c>
      <c r="B125" s="1" t="s">
        <v>437</v>
      </c>
      <c r="C125" s="1" t="s">
        <v>438</v>
      </c>
      <c r="D125" s="5" t="s">
        <v>439</v>
      </c>
      <c r="E125" s="18">
        <f t="shared" si="91"/>
        <v>45454</v>
      </c>
      <c r="F125" s="1" t="s">
        <v>173</v>
      </c>
      <c r="G125" s="12" t="s">
        <v>174</v>
      </c>
      <c r="H125" s="1" t="s">
        <v>10</v>
      </c>
      <c r="I125" s="1" t="s">
        <v>66</v>
      </c>
      <c r="J125" s="1" t="s">
        <v>24</v>
      </c>
      <c r="K125" s="17">
        <v>45997</v>
      </c>
      <c r="L125" s="17">
        <v>46362</v>
      </c>
      <c r="M125" s="16">
        <f t="shared" si="48"/>
        <v>12</v>
      </c>
      <c r="N125" s="16">
        <f t="shared" si="92"/>
        <v>29</v>
      </c>
      <c r="O125" s="15">
        <v>542.79999999999995</v>
      </c>
      <c r="P125" s="21">
        <f t="shared" si="93"/>
        <v>45.233333333333327</v>
      </c>
      <c r="Q125" s="1">
        <v>1</v>
      </c>
      <c r="R125" s="25">
        <f t="shared" si="53"/>
        <v>542.79999999999995</v>
      </c>
      <c r="S125" s="1" t="s">
        <v>19</v>
      </c>
    </row>
    <row r="126" spans="1:19" ht="14.4" hidden="1" x14ac:dyDescent="0.3">
      <c r="A126" s="1" t="s">
        <v>84</v>
      </c>
      <c r="B126" s="1" t="s">
        <v>440</v>
      </c>
      <c r="C126" s="1" t="s">
        <v>441</v>
      </c>
      <c r="D126" s="1" t="s">
        <v>442</v>
      </c>
      <c r="E126" s="18">
        <f t="shared" ref="E126:E131" si="94">DATEVALUE(LEFT(D126,10))</f>
        <v>45840</v>
      </c>
      <c r="F126" s="1" t="s">
        <v>28</v>
      </c>
      <c r="G126" s="12" t="s">
        <v>164</v>
      </c>
      <c r="H126" s="1" t="s">
        <v>90</v>
      </c>
      <c r="I126" s="1" t="s">
        <v>11</v>
      </c>
      <c r="J126" s="1" t="s">
        <v>24</v>
      </c>
      <c r="K126" s="17">
        <v>45839</v>
      </c>
      <c r="L126" s="17">
        <v>46204</v>
      </c>
      <c r="M126" s="16">
        <f t="shared" si="48"/>
        <v>12</v>
      </c>
      <c r="N126" s="16">
        <f t="shared" ref="N126:N127" si="95">DATEDIF(E126,L126,"m")</f>
        <v>11</v>
      </c>
      <c r="O126" s="23">
        <v>1498.8</v>
      </c>
      <c r="P126" s="21">
        <f t="shared" ref="P126:P130" si="96">O126/12</f>
        <v>124.89999999999999</v>
      </c>
      <c r="Q126" s="1">
        <v>1</v>
      </c>
      <c r="R126" s="26">
        <f t="shared" si="53"/>
        <v>1373.8999999999999</v>
      </c>
      <c r="S126" s="1" t="s">
        <v>19</v>
      </c>
    </row>
    <row r="127" spans="1:19" ht="14.4" hidden="1" x14ac:dyDescent="0.3">
      <c r="A127" s="1" t="s">
        <v>84</v>
      </c>
      <c r="B127" s="1" t="s">
        <v>440</v>
      </c>
      <c r="C127" s="1" t="s">
        <v>441</v>
      </c>
      <c r="D127" s="1" t="s">
        <v>442</v>
      </c>
      <c r="E127" s="18">
        <f t="shared" si="94"/>
        <v>45840</v>
      </c>
      <c r="F127" s="1" t="s">
        <v>28</v>
      </c>
      <c r="G127" s="12" t="s">
        <v>164</v>
      </c>
      <c r="H127" s="1" t="s">
        <v>90</v>
      </c>
      <c r="I127" s="1" t="s">
        <v>23</v>
      </c>
      <c r="J127" s="1" t="s">
        <v>24</v>
      </c>
      <c r="K127" s="17">
        <v>45944</v>
      </c>
      <c r="L127" s="17">
        <v>46309</v>
      </c>
      <c r="M127" s="16">
        <f t="shared" si="48"/>
        <v>12</v>
      </c>
      <c r="N127" s="16">
        <f t="shared" si="95"/>
        <v>15</v>
      </c>
      <c r="O127" s="23">
        <v>298.8</v>
      </c>
      <c r="P127" s="21">
        <f t="shared" si="96"/>
        <v>24.900000000000002</v>
      </c>
      <c r="Q127" s="1">
        <v>1</v>
      </c>
      <c r="R127" s="25">
        <f t="shared" si="53"/>
        <v>298.8</v>
      </c>
      <c r="S127" s="1" t="s">
        <v>19</v>
      </c>
    </row>
    <row r="128" spans="1:19" ht="14.4" hidden="1" x14ac:dyDescent="0.3">
      <c r="A128" s="1" t="s">
        <v>12</v>
      </c>
      <c r="B128" s="1" t="s">
        <v>443</v>
      </c>
      <c r="C128" s="1" t="s">
        <v>444</v>
      </c>
      <c r="D128" s="5" t="s">
        <v>445</v>
      </c>
      <c r="E128" s="18">
        <f t="shared" si="94"/>
        <v>45390</v>
      </c>
      <c r="F128" s="1" t="s">
        <v>28</v>
      </c>
      <c r="G128" s="12" t="s">
        <v>43</v>
      </c>
      <c r="H128" s="1" t="s">
        <v>10</v>
      </c>
      <c r="I128" s="1" t="s">
        <v>11</v>
      </c>
      <c r="J128" s="1" t="s">
        <v>18</v>
      </c>
      <c r="K128" s="17">
        <v>45777</v>
      </c>
      <c r="L128" s="17">
        <v>46142</v>
      </c>
      <c r="M128" s="16">
        <f t="shared" si="48"/>
        <v>12</v>
      </c>
      <c r="N128" s="16">
        <f t="shared" ref="N128:N131" si="97">DATEDIF(E128,L128,"m")</f>
        <v>24</v>
      </c>
      <c r="O128" s="21">
        <v>1663</v>
      </c>
      <c r="P128" s="21">
        <f t="shared" si="96"/>
        <v>138.58333333333334</v>
      </c>
      <c r="Q128" s="1">
        <v>1</v>
      </c>
      <c r="R128" s="24">
        <f t="shared" si="53"/>
        <v>1663</v>
      </c>
      <c r="S128" s="1" t="s">
        <v>19</v>
      </c>
    </row>
    <row r="129" spans="1:19" ht="14.4" hidden="1" x14ac:dyDescent="0.3">
      <c r="A129" s="1" t="s">
        <v>12</v>
      </c>
      <c r="B129" s="1" t="s">
        <v>446</v>
      </c>
      <c r="C129" s="1" t="s">
        <v>447</v>
      </c>
      <c r="D129" s="5" t="s">
        <v>448</v>
      </c>
      <c r="E129" s="18">
        <f t="shared" si="94"/>
        <v>44855</v>
      </c>
      <c r="F129" s="1" t="s">
        <v>449</v>
      </c>
      <c r="G129" s="12" t="s">
        <v>124</v>
      </c>
      <c r="H129" s="1" t="s">
        <v>10</v>
      </c>
      <c r="I129" s="1" t="s">
        <v>11</v>
      </c>
      <c r="J129" s="1" t="s">
        <v>18</v>
      </c>
      <c r="K129" s="17">
        <v>45777</v>
      </c>
      <c r="L129" s="17">
        <v>46142</v>
      </c>
      <c r="M129" s="16">
        <f t="shared" si="48"/>
        <v>12</v>
      </c>
      <c r="N129" s="16">
        <f t="shared" si="97"/>
        <v>42</v>
      </c>
      <c r="O129" s="21">
        <v>1663</v>
      </c>
      <c r="P129" s="21">
        <f t="shared" si="96"/>
        <v>138.58333333333334</v>
      </c>
      <c r="Q129" s="1">
        <v>1</v>
      </c>
      <c r="R129" s="24">
        <f t="shared" si="53"/>
        <v>1663</v>
      </c>
      <c r="S129" s="1" t="s">
        <v>19</v>
      </c>
    </row>
    <row r="130" spans="1:19" ht="14.4" hidden="1" x14ac:dyDescent="0.3">
      <c r="A130" s="1" t="s">
        <v>12</v>
      </c>
      <c r="B130" s="1" t="s">
        <v>450</v>
      </c>
      <c r="C130" s="1" t="s">
        <v>451</v>
      </c>
      <c r="D130" s="5" t="s">
        <v>452</v>
      </c>
      <c r="E130" s="18">
        <f t="shared" si="94"/>
        <v>44855</v>
      </c>
      <c r="F130" s="1" t="s">
        <v>128</v>
      </c>
      <c r="G130" s="12" t="s">
        <v>453</v>
      </c>
      <c r="H130" s="1" t="s">
        <v>10</v>
      </c>
      <c r="I130" s="1" t="s">
        <v>11</v>
      </c>
      <c r="J130" s="1" t="s">
        <v>18</v>
      </c>
      <c r="K130" s="17">
        <v>45777</v>
      </c>
      <c r="L130" s="17">
        <v>46142</v>
      </c>
      <c r="M130" s="16">
        <f t="shared" si="48"/>
        <v>12</v>
      </c>
      <c r="N130" s="16">
        <f t="shared" si="97"/>
        <v>42</v>
      </c>
      <c r="O130" s="21">
        <v>1663</v>
      </c>
      <c r="P130" s="21">
        <f t="shared" si="96"/>
        <v>138.58333333333334</v>
      </c>
      <c r="Q130" s="1">
        <v>1</v>
      </c>
      <c r="R130" s="24">
        <f t="shared" si="53"/>
        <v>1663</v>
      </c>
      <c r="S130" s="1" t="s">
        <v>19</v>
      </c>
    </row>
    <row r="131" spans="1:19" ht="14.4" hidden="1" x14ac:dyDescent="0.3">
      <c r="A131" s="1" t="s">
        <v>12</v>
      </c>
      <c r="B131" s="1" t="s">
        <v>454</v>
      </c>
      <c r="C131" s="1" t="s">
        <v>455</v>
      </c>
      <c r="D131" s="5" t="s">
        <v>456</v>
      </c>
      <c r="E131" s="18">
        <f t="shared" si="94"/>
        <v>45561</v>
      </c>
      <c r="F131" s="1" t="s">
        <v>281</v>
      </c>
      <c r="G131" s="12" t="s">
        <v>55</v>
      </c>
      <c r="H131" s="1" t="s">
        <v>10</v>
      </c>
      <c r="I131" s="1" t="s">
        <v>23</v>
      </c>
      <c r="J131" s="1" t="s">
        <v>24</v>
      </c>
      <c r="K131" s="17">
        <v>45944</v>
      </c>
      <c r="L131" s="17">
        <v>46309</v>
      </c>
      <c r="M131" s="16">
        <f t="shared" ref="M131:M192" si="98">DATEDIF(K131,L131,"m")</f>
        <v>12</v>
      </c>
      <c r="N131" s="16">
        <f t="shared" si="97"/>
        <v>24</v>
      </c>
      <c r="O131" s="21">
        <v>298.8</v>
      </c>
      <c r="P131" s="23">
        <f>O131/M131</f>
        <v>24.900000000000002</v>
      </c>
      <c r="Q131" s="1">
        <v>1</v>
      </c>
      <c r="R131" s="24">
        <f t="shared" si="53"/>
        <v>298.8</v>
      </c>
      <c r="S131" s="1" t="s">
        <v>19</v>
      </c>
    </row>
    <row r="132" spans="1:19" ht="14.4" hidden="1" x14ac:dyDescent="0.3">
      <c r="A132" s="1" t="s">
        <v>12</v>
      </c>
      <c r="B132" s="1" t="s">
        <v>457</v>
      </c>
      <c r="C132" s="1" t="s">
        <v>458</v>
      </c>
      <c r="D132" s="5" t="s">
        <v>459</v>
      </c>
      <c r="E132" s="18">
        <f>DATEVALUE(LEFT(D132,10))</f>
        <v>45478</v>
      </c>
      <c r="F132" s="1" t="s">
        <v>128</v>
      </c>
      <c r="G132" s="12" t="s">
        <v>460</v>
      </c>
      <c r="H132" s="1" t="s">
        <v>10</v>
      </c>
      <c r="I132" s="1" t="s">
        <v>11</v>
      </c>
      <c r="J132" s="1" t="s">
        <v>18</v>
      </c>
      <c r="K132" s="17">
        <v>45777</v>
      </c>
      <c r="L132" s="17">
        <v>46142</v>
      </c>
      <c r="M132" s="16">
        <f t="shared" si="98"/>
        <v>12</v>
      </c>
      <c r="N132" s="16">
        <f>DATEDIF(E132,L132,"m")</f>
        <v>21</v>
      </c>
      <c r="O132" s="21">
        <v>1663</v>
      </c>
      <c r="P132" s="21">
        <f>O132/12</f>
        <v>138.58333333333334</v>
      </c>
      <c r="Q132" s="1">
        <v>1</v>
      </c>
      <c r="R132" s="24">
        <f t="shared" ref="R132:R192" si="99">IF(N132&lt;=12,N132*P132,O132)</f>
        <v>1663</v>
      </c>
      <c r="S132" s="1" t="s">
        <v>19</v>
      </c>
    </row>
    <row r="133" spans="1:19" ht="14.4" hidden="1" x14ac:dyDescent="0.3">
      <c r="A133" s="1" t="s">
        <v>5</v>
      </c>
      <c r="B133" s="1" t="s">
        <v>461</v>
      </c>
      <c r="C133" s="1" t="s">
        <v>462</v>
      </c>
      <c r="D133" s="1" t="s">
        <v>463</v>
      </c>
      <c r="E133" s="18">
        <f t="shared" ref="E133" si="100">DATEVALUE(LEFT(D133,10))</f>
        <v>45728</v>
      </c>
      <c r="F133" s="1" t="s">
        <v>9</v>
      </c>
      <c r="G133" s="1" t="s">
        <v>9</v>
      </c>
      <c r="H133" s="4" t="s">
        <v>10</v>
      </c>
      <c r="I133" s="1" t="s">
        <v>11</v>
      </c>
      <c r="J133" s="1" t="s">
        <v>18</v>
      </c>
      <c r="K133" s="17">
        <v>45814</v>
      </c>
      <c r="L133" s="17">
        <v>46179</v>
      </c>
      <c r="M133" s="16">
        <f t="shared" si="98"/>
        <v>12</v>
      </c>
      <c r="N133" s="16">
        <f t="shared" ref="N133" si="101">DATEDIF(E133,L133,"m")</f>
        <v>14</v>
      </c>
      <c r="O133" s="23">
        <v>1794.5</v>
      </c>
      <c r="P133" s="23">
        <f>O133/M133</f>
        <v>149.54166666666666</v>
      </c>
      <c r="Q133" s="1">
        <v>1</v>
      </c>
      <c r="R133" s="24">
        <f t="shared" si="99"/>
        <v>1794.5</v>
      </c>
      <c r="S133" s="1" t="s">
        <v>19</v>
      </c>
    </row>
    <row r="134" spans="1:19" ht="14.4" hidden="1" x14ac:dyDescent="0.3">
      <c r="A134" s="1" t="s">
        <v>12</v>
      </c>
      <c r="B134" s="1" t="s">
        <v>464</v>
      </c>
      <c r="C134" s="1" t="s">
        <v>465</v>
      </c>
      <c r="D134" s="5" t="s">
        <v>466</v>
      </c>
      <c r="E134" s="18">
        <f t="shared" ref="E134:E139" si="102">DATEVALUE(LEFT(D134,10))</f>
        <v>44855</v>
      </c>
      <c r="F134" s="1" t="s">
        <v>467</v>
      </c>
      <c r="G134" s="12" t="s">
        <v>468</v>
      </c>
      <c r="H134" s="1" t="s">
        <v>10</v>
      </c>
      <c r="I134" s="1" t="s">
        <v>11</v>
      </c>
      <c r="J134" s="1" t="s">
        <v>18</v>
      </c>
      <c r="K134" s="17">
        <v>45777</v>
      </c>
      <c r="L134" s="17">
        <v>46142</v>
      </c>
      <c r="M134" s="16">
        <f t="shared" si="98"/>
        <v>12</v>
      </c>
      <c r="N134" s="16">
        <f t="shared" ref="N134:N139" si="103">DATEDIF(E134,L134,"m")</f>
        <v>42</v>
      </c>
      <c r="O134" s="21">
        <v>1663</v>
      </c>
      <c r="P134" s="21">
        <f t="shared" ref="P134:P136" si="104">O134/12</f>
        <v>138.58333333333334</v>
      </c>
      <c r="Q134" s="1">
        <v>1</v>
      </c>
      <c r="R134" s="24">
        <f t="shared" si="99"/>
        <v>1663</v>
      </c>
      <c r="S134" s="1" t="s">
        <v>19</v>
      </c>
    </row>
    <row r="135" spans="1:19" ht="14.4" hidden="1" x14ac:dyDescent="0.3">
      <c r="A135" s="1" t="s">
        <v>12</v>
      </c>
      <c r="B135" s="1" t="s">
        <v>469</v>
      </c>
      <c r="C135" s="1" t="s">
        <v>470</v>
      </c>
      <c r="D135" s="5" t="s">
        <v>471</v>
      </c>
      <c r="E135" s="18">
        <f t="shared" si="102"/>
        <v>44974</v>
      </c>
      <c r="F135" s="1" t="s">
        <v>173</v>
      </c>
      <c r="G135" s="12" t="s">
        <v>196</v>
      </c>
      <c r="H135" s="1" t="s">
        <v>10</v>
      </c>
      <c r="I135" s="1" t="s">
        <v>11</v>
      </c>
      <c r="J135" s="1" t="s">
        <v>18</v>
      </c>
      <c r="K135" s="17">
        <v>45777</v>
      </c>
      <c r="L135" s="17">
        <v>46142</v>
      </c>
      <c r="M135" s="16">
        <f t="shared" si="98"/>
        <v>12</v>
      </c>
      <c r="N135" s="16">
        <f t="shared" si="103"/>
        <v>38</v>
      </c>
      <c r="O135" s="21">
        <v>1663</v>
      </c>
      <c r="P135" s="21">
        <f t="shared" si="104"/>
        <v>138.58333333333334</v>
      </c>
      <c r="Q135" s="1">
        <v>1</v>
      </c>
      <c r="R135" s="24">
        <f t="shared" si="99"/>
        <v>1663</v>
      </c>
      <c r="S135" s="1" t="s">
        <v>19</v>
      </c>
    </row>
    <row r="136" spans="1:19" ht="14.4" hidden="1" x14ac:dyDescent="0.3">
      <c r="A136" s="1" t="s">
        <v>12</v>
      </c>
      <c r="B136" s="1" t="s">
        <v>472</v>
      </c>
      <c r="C136" s="1" t="s">
        <v>473</v>
      </c>
      <c r="D136" s="5" t="s">
        <v>474</v>
      </c>
      <c r="E136" s="18">
        <f t="shared" si="102"/>
        <v>45632</v>
      </c>
      <c r="F136" s="1" t="s">
        <v>475</v>
      </c>
      <c r="G136" s="1" t="s">
        <v>476</v>
      </c>
      <c r="H136" s="1" t="s">
        <v>10</v>
      </c>
      <c r="I136" s="1" t="s">
        <v>11</v>
      </c>
      <c r="J136" s="1" t="s">
        <v>18</v>
      </c>
      <c r="K136" s="17">
        <v>45777</v>
      </c>
      <c r="L136" s="17">
        <v>46142</v>
      </c>
      <c r="M136" s="16">
        <f t="shared" si="98"/>
        <v>12</v>
      </c>
      <c r="N136" s="16">
        <f t="shared" si="103"/>
        <v>16</v>
      </c>
      <c r="O136" s="21">
        <v>1663</v>
      </c>
      <c r="P136" s="21">
        <f t="shared" si="104"/>
        <v>138.58333333333334</v>
      </c>
      <c r="Q136" s="1">
        <v>1</v>
      </c>
      <c r="R136" s="24">
        <f t="shared" si="99"/>
        <v>1663</v>
      </c>
      <c r="S136" s="1" t="s">
        <v>19</v>
      </c>
    </row>
    <row r="137" spans="1:19" ht="14.4" hidden="1" x14ac:dyDescent="0.3">
      <c r="A137" s="1" t="s">
        <v>12</v>
      </c>
      <c r="B137" s="1" t="s">
        <v>477</v>
      </c>
      <c r="C137" s="1" t="s">
        <v>478</v>
      </c>
      <c r="D137" s="5" t="s">
        <v>479</v>
      </c>
      <c r="E137" s="18">
        <f t="shared" si="102"/>
        <v>45792</v>
      </c>
      <c r="F137" s="1" t="s">
        <v>94</v>
      </c>
      <c r="G137" s="12" t="s">
        <v>95</v>
      </c>
      <c r="H137" s="1" t="s">
        <v>10</v>
      </c>
      <c r="I137" s="1" t="s">
        <v>23</v>
      </c>
      <c r="J137" s="1" t="s">
        <v>24</v>
      </c>
      <c r="K137" s="17">
        <v>45944</v>
      </c>
      <c r="L137" s="17">
        <v>46309</v>
      </c>
      <c r="M137" s="16">
        <f t="shared" si="98"/>
        <v>12</v>
      </c>
      <c r="N137" s="16">
        <f t="shared" si="103"/>
        <v>16</v>
      </c>
      <c r="O137" s="21">
        <v>298.8</v>
      </c>
      <c r="P137" s="23">
        <f t="shared" ref="P137:P139" si="105">O137/M137</f>
        <v>24.900000000000002</v>
      </c>
      <c r="Q137" s="1">
        <v>1</v>
      </c>
      <c r="R137" s="24">
        <f t="shared" si="99"/>
        <v>298.8</v>
      </c>
      <c r="S137" s="1" t="s">
        <v>19</v>
      </c>
    </row>
    <row r="138" spans="1:19" ht="14.4" hidden="1" x14ac:dyDescent="0.3">
      <c r="A138" s="1" t="s">
        <v>12</v>
      </c>
      <c r="B138" s="1" t="s">
        <v>480</v>
      </c>
      <c r="C138" s="1" t="s">
        <v>481</v>
      </c>
      <c r="D138" s="5" t="s">
        <v>482</v>
      </c>
      <c r="E138" s="18">
        <f t="shared" si="102"/>
        <v>45386</v>
      </c>
      <c r="F138" s="1" t="s">
        <v>94</v>
      </c>
      <c r="G138" s="12" t="s">
        <v>95</v>
      </c>
      <c r="H138" s="1" t="s">
        <v>10</v>
      </c>
      <c r="I138" s="1" t="s">
        <v>23</v>
      </c>
      <c r="J138" s="1" t="s">
        <v>24</v>
      </c>
      <c r="K138" s="17">
        <v>45944</v>
      </c>
      <c r="L138" s="17">
        <v>46309</v>
      </c>
      <c r="M138" s="16">
        <f t="shared" si="98"/>
        <v>12</v>
      </c>
      <c r="N138" s="16">
        <f t="shared" si="103"/>
        <v>30</v>
      </c>
      <c r="O138" s="21">
        <v>298.8</v>
      </c>
      <c r="P138" s="23">
        <f t="shared" si="105"/>
        <v>24.900000000000002</v>
      </c>
      <c r="Q138" s="1">
        <v>1</v>
      </c>
      <c r="R138" s="24">
        <f t="shared" si="99"/>
        <v>298.8</v>
      </c>
      <c r="S138" s="1" t="s">
        <v>19</v>
      </c>
    </row>
    <row r="139" spans="1:19" ht="14.4" hidden="1" x14ac:dyDescent="0.3">
      <c r="A139" s="1" t="s">
        <v>12</v>
      </c>
      <c r="B139" s="1" t="s">
        <v>483</v>
      </c>
      <c r="C139" s="1" t="s">
        <v>484</v>
      </c>
      <c r="D139" s="5" t="s">
        <v>485</v>
      </c>
      <c r="E139" s="18">
        <f t="shared" si="102"/>
        <v>45628</v>
      </c>
      <c r="F139" s="1" t="s">
        <v>28</v>
      </c>
      <c r="G139" s="12" t="s">
        <v>164</v>
      </c>
      <c r="H139" s="1" t="s">
        <v>10</v>
      </c>
      <c r="I139" s="1" t="s">
        <v>23</v>
      </c>
      <c r="J139" s="1" t="s">
        <v>24</v>
      </c>
      <c r="K139" s="17">
        <v>45944</v>
      </c>
      <c r="L139" s="17">
        <v>46309</v>
      </c>
      <c r="M139" s="16">
        <f t="shared" si="98"/>
        <v>12</v>
      </c>
      <c r="N139" s="16">
        <f t="shared" si="103"/>
        <v>22</v>
      </c>
      <c r="O139" s="21">
        <v>298.8</v>
      </c>
      <c r="P139" s="23">
        <f t="shared" si="105"/>
        <v>24.900000000000002</v>
      </c>
      <c r="Q139" s="1">
        <v>1</v>
      </c>
      <c r="R139" s="24">
        <f t="shared" si="99"/>
        <v>298.8</v>
      </c>
      <c r="S139" s="1" t="s">
        <v>19</v>
      </c>
    </row>
    <row r="140" spans="1:19" ht="14.4" hidden="1" x14ac:dyDescent="0.3">
      <c r="A140" s="1" t="s">
        <v>5</v>
      </c>
      <c r="B140" s="1" t="s">
        <v>486</v>
      </c>
      <c r="C140" s="1" t="s">
        <v>487</v>
      </c>
      <c r="D140" s="1" t="s">
        <v>488</v>
      </c>
      <c r="E140" s="18">
        <f t="shared" ref="E140:E142" si="106">DATEVALUE(LEFT(D140,10))</f>
        <v>45754</v>
      </c>
      <c r="F140" s="1" t="s">
        <v>9</v>
      </c>
      <c r="G140" s="1" t="s">
        <v>9</v>
      </c>
      <c r="H140" s="4" t="s">
        <v>10</v>
      </c>
      <c r="I140" s="1" t="s">
        <v>23</v>
      </c>
      <c r="J140" s="1" t="s">
        <v>18</v>
      </c>
      <c r="K140" s="17">
        <v>45663</v>
      </c>
      <c r="L140" s="17">
        <v>46028</v>
      </c>
      <c r="M140" s="16">
        <f t="shared" si="98"/>
        <v>12</v>
      </c>
      <c r="N140" s="16">
        <f t="shared" ref="N140:N142" si="107">DATEDIF(E140,L140,"m")</f>
        <v>8</v>
      </c>
      <c r="O140" s="21">
        <v>354.6</v>
      </c>
      <c r="P140" s="23">
        <f>O140/M140</f>
        <v>29.55</v>
      </c>
      <c r="Q140" s="1">
        <v>1</v>
      </c>
      <c r="R140" s="24">
        <f t="shared" si="99"/>
        <v>236.4</v>
      </c>
      <c r="S140" s="1" t="s">
        <v>19</v>
      </c>
    </row>
    <row r="141" spans="1:19" ht="14.4" hidden="1" x14ac:dyDescent="0.3">
      <c r="A141" s="1" t="s">
        <v>12</v>
      </c>
      <c r="B141" s="1" t="s">
        <v>489</v>
      </c>
      <c r="C141" s="1" t="s">
        <v>490</v>
      </c>
      <c r="D141" s="5" t="s">
        <v>491</v>
      </c>
      <c r="E141" s="18">
        <f t="shared" si="106"/>
        <v>44855</v>
      </c>
      <c r="F141" s="1" t="s">
        <v>38</v>
      </c>
      <c r="G141" s="12" t="s">
        <v>259</v>
      </c>
      <c r="H141" s="1" t="s">
        <v>10</v>
      </c>
      <c r="I141" s="1" t="s">
        <v>23</v>
      </c>
      <c r="J141" s="1" t="s">
        <v>24</v>
      </c>
      <c r="K141" s="17">
        <v>45944</v>
      </c>
      <c r="L141" s="17">
        <v>46309</v>
      </c>
      <c r="M141" s="16">
        <f t="shared" si="98"/>
        <v>12</v>
      </c>
      <c r="N141" s="16">
        <f t="shared" si="107"/>
        <v>47</v>
      </c>
      <c r="O141" s="21">
        <v>298.8</v>
      </c>
      <c r="P141" s="23">
        <f>O141/M141</f>
        <v>24.900000000000002</v>
      </c>
      <c r="Q141" s="1">
        <v>1</v>
      </c>
      <c r="R141" s="24">
        <f t="shared" si="99"/>
        <v>298.8</v>
      </c>
      <c r="S141" s="1" t="s">
        <v>19</v>
      </c>
    </row>
    <row r="142" spans="1:19" ht="14.4" x14ac:dyDescent="0.3">
      <c r="A142" s="1" t="s">
        <v>12</v>
      </c>
      <c r="B142" s="1" t="s">
        <v>492</v>
      </c>
      <c r="C142" s="1" t="s">
        <v>493</v>
      </c>
      <c r="D142" s="5" t="s">
        <v>494</v>
      </c>
      <c r="E142" s="18">
        <f t="shared" si="106"/>
        <v>45454</v>
      </c>
      <c r="F142" s="1" t="s">
        <v>173</v>
      </c>
      <c r="G142" s="12" t="s">
        <v>174</v>
      </c>
      <c r="H142" s="1" t="s">
        <v>10</v>
      </c>
      <c r="I142" s="1" t="s">
        <v>66</v>
      </c>
      <c r="J142" s="1" t="s">
        <v>24</v>
      </c>
      <c r="K142" s="17">
        <v>45997</v>
      </c>
      <c r="L142" s="17">
        <v>46362</v>
      </c>
      <c r="M142" s="16">
        <f t="shared" si="98"/>
        <v>12</v>
      </c>
      <c r="N142" s="16">
        <f t="shared" si="107"/>
        <v>29</v>
      </c>
      <c r="O142" s="15">
        <v>542.79999999999995</v>
      </c>
      <c r="P142" s="21">
        <f t="shared" ref="P142" si="108">O142/12</f>
        <v>45.233333333333327</v>
      </c>
      <c r="Q142" s="1">
        <v>1</v>
      </c>
      <c r="R142" s="25">
        <f t="shared" si="99"/>
        <v>542.79999999999995</v>
      </c>
      <c r="S142" s="1" t="s">
        <v>19</v>
      </c>
    </row>
    <row r="143" spans="1:19" ht="14.4" hidden="1" x14ac:dyDescent="0.3">
      <c r="A143" s="1" t="s">
        <v>12</v>
      </c>
      <c r="B143" s="1" t="s">
        <v>495</v>
      </c>
      <c r="C143" s="1" t="s">
        <v>496</v>
      </c>
      <c r="D143" s="5" t="s">
        <v>497</v>
      </c>
      <c r="E143" s="18">
        <f t="shared" ref="E143:E144" si="109">DATEVALUE(LEFT(D143,10))</f>
        <v>45201</v>
      </c>
      <c r="F143" s="1" t="s">
        <v>94</v>
      </c>
      <c r="G143" s="12" t="s">
        <v>95</v>
      </c>
      <c r="H143" s="1" t="s">
        <v>10</v>
      </c>
      <c r="I143" s="1" t="s">
        <v>23</v>
      </c>
      <c r="J143" s="1" t="s">
        <v>24</v>
      </c>
      <c r="K143" s="17">
        <v>45944</v>
      </c>
      <c r="L143" s="17">
        <v>46309</v>
      </c>
      <c r="M143" s="16">
        <f t="shared" si="98"/>
        <v>12</v>
      </c>
      <c r="N143" s="16">
        <f t="shared" ref="N143:N144" si="110">DATEDIF(E143,L143,"m")</f>
        <v>36</v>
      </c>
      <c r="O143" s="21">
        <v>298.8</v>
      </c>
      <c r="P143" s="23">
        <f t="shared" ref="P143:P144" si="111">O143/M143</f>
        <v>24.900000000000002</v>
      </c>
      <c r="Q143" s="1">
        <v>1</v>
      </c>
      <c r="R143" s="24">
        <f t="shared" si="99"/>
        <v>298.8</v>
      </c>
      <c r="S143" s="1" t="s">
        <v>19</v>
      </c>
    </row>
    <row r="144" spans="1:19" ht="14.4" hidden="1" x14ac:dyDescent="0.3">
      <c r="A144" s="1" t="s">
        <v>12</v>
      </c>
      <c r="B144" s="1" t="s">
        <v>498</v>
      </c>
      <c r="C144" s="1" t="s">
        <v>499</v>
      </c>
      <c r="D144" s="5" t="s">
        <v>500</v>
      </c>
      <c r="E144" s="18">
        <f t="shared" si="109"/>
        <v>45712</v>
      </c>
      <c r="F144" s="1" t="s">
        <v>299</v>
      </c>
      <c r="G144" s="12" t="s">
        <v>501</v>
      </c>
      <c r="H144" s="1" t="s">
        <v>10</v>
      </c>
      <c r="I144" s="1" t="s">
        <v>23</v>
      </c>
      <c r="J144" s="1" t="s">
        <v>24</v>
      </c>
      <c r="K144" s="17">
        <v>45944</v>
      </c>
      <c r="L144" s="17">
        <v>46309</v>
      </c>
      <c r="M144" s="16">
        <f t="shared" si="98"/>
        <v>12</v>
      </c>
      <c r="N144" s="16">
        <f t="shared" si="110"/>
        <v>19</v>
      </c>
      <c r="O144" s="21">
        <v>298.8</v>
      </c>
      <c r="P144" s="23">
        <f t="shared" si="111"/>
        <v>24.900000000000002</v>
      </c>
      <c r="Q144" s="1">
        <v>1</v>
      </c>
      <c r="R144" s="24">
        <f t="shared" si="99"/>
        <v>298.8</v>
      </c>
      <c r="S144" s="1" t="s">
        <v>19</v>
      </c>
    </row>
    <row r="145" spans="1:19" ht="14.4" hidden="1" x14ac:dyDescent="0.3">
      <c r="A145" s="1" t="s">
        <v>84</v>
      </c>
      <c r="B145" s="1" t="s">
        <v>502</v>
      </c>
      <c r="C145" s="1" t="s">
        <v>503</v>
      </c>
      <c r="D145" s="1" t="s">
        <v>504</v>
      </c>
      <c r="E145" s="18">
        <f t="shared" ref="E145:E147" si="112">DATEVALUE(LEFT(D145,10))</f>
        <v>44855</v>
      </c>
      <c r="F145" s="1" t="s">
        <v>246</v>
      </c>
      <c r="G145" s="12" t="s">
        <v>505</v>
      </c>
      <c r="H145" s="1" t="s">
        <v>90</v>
      </c>
      <c r="I145" s="1" t="s">
        <v>11</v>
      </c>
      <c r="J145" s="1" t="s">
        <v>24</v>
      </c>
      <c r="K145" s="17">
        <v>45839</v>
      </c>
      <c r="L145" s="17">
        <v>46204</v>
      </c>
      <c r="M145" s="16">
        <f t="shared" si="98"/>
        <v>12</v>
      </c>
      <c r="N145" s="16">
        <f t="shared" ref="N145:N147" si="113">DATEDIF(E145,L145,"m")</f>
        <v>44</v>
      </c>
      <c r="O145" s="23">
        <v>1498.8</v>
      </c>
      <c r="P145" s="21">
        <f t="shared" ref="P145" si="114">O145/12</f>
        <v>124.89999999999999</v>
      </c>
      <c r="Q145" s="1">
        <v>1</v>
      </c>
      <c r="R145" s="25">
        <f t="shared" si="99"/>
        <v>1498.8</v>
      </c>
      <c r="S145" s="1" t="s">
        <v>19</v>
      </c>
    </row>
    <row r="146" spans="1:19" ht="14.4" hidden="1" x14ac:dyDescent="0.3">
      <c r="A146" s="1" t="s">
        <v>12</v>
      </c>
      <c r="B146" s="1" t="s">
        <v>506</v>
      </c>
      <c r="C146" s="1" t="s">
        <v>507</v>
      </c>
      <c r="D146" s="5" t="s">
        <v>508</v>
      </c>
      <c r="E146" s="18">
        <f t="shared" si="112"/>
        <v>44970</v>
      </c>
      <c r="F146" s="1" t="s">
        <v>77</v>
      </c>
      <c r="G146" s="12" t="s">
        <v>78</v>
      </c>
      <c r="H146" s="1" t="s">
        <v>10</v>
      </c>
      <c r="I146" s="1" t="s">
        <v>23</v>
      </c>
      <c r="J146" s="1" t="s">
        <v>24</v>
      </c>
      <c r="K146" s="17">
        <v>45944</v>
      </c>
      <c r="L146" s="17">
        <v>46309</v>
      </c>
      <c r="M146" s="16">
        <f t="shared" si="98"/>
        <v>12</v>
      </c>
      <c r="N146" s="16">
        <f t="shared" si="113"/>
        <v>44</v>
      </c>
      <c r="O146" s="21">
        <v>298.8</v>
      </c>
      <c r="P146" s="23">
        <f t="shared" ref="P146:P147" si="115">O146/M146</f>
        <v>24.900000000000002</v>
      </c>
      <c r="Q146" s="1">
        <v>1</v>
      </c>
      <c r="R146" s="24">
        <f t="shared" si="99"/>
        <v>298.8</v>
      </c>
      <c r="S146" s="1" t="s">
        <v>19</v>
      </c>
    </row>
    <row r="147" spans="1:19" ht="14.4" hidden="1" x14ac:dyDescent="0.3">
      <c r="A147" s="1" t="s">
        <v>12</v>
      </c>
      <c r="B147" s="1" t="s">
        <v>509</v>
      </c>
      <c r="C147" s="1" t="s">
        <v>510</v>
      </c>
      <c r="D147" s="5" t="s">
        <v>511</v>
      </c>
      <c r="E147" s="18">
        <f t="shared" si="112"/>
        <v>45174</v>
      </c>
      <c r="F147" s="1" t="s">
        <v>28</v>
      </c>
      <c r="G147" s="12" t="s">
        <v>225</v>
      </c>
      <c r="H147" s="1" t="s">
        <v>10</v>
      </c>
      <c r="I147" s="1" t="s">
        <v>23</v>
      </c>
      <c r="J147" s="1" t="s">
        <v>24</v>
      </c>
      <c r="K147" s="17">
        <v>45944</v>
      </c>
      <c r="L147" s="17">
        <v>46309</v>
      </c>
      <c r="M147" s="16">
        <f t="shared" si="98"/>
        <v>12</v>
      </c>
      <c r="N147" s="16">
        <f t="shared" si="113"/>
        <v>37</v>
      </c>
      <c r="O147" s="21">
        <v>298.8</v>
      </c>
      <c r="P147" s="23">
        <f t="shared" si="115"/>
        <v>24.900000000000002</v>
      </c>
      <c r="Q147" s="1">
        <v>1</v>
      </c>
      <c r="R147" s="24">
        <f t="shared" si="99"/>
        <v>298.8</v>
      </c>
      <c r="S147" s="1" t="s">
        <v>19</v>
      </c>
    </row>
    <row r="148" spans="1:19" ht="14.4" hidden="1" x14ac:dyDescent="0.3">
      <c r="A148" s="1" t="s">
        <v>12</v>
      </c>
      <c r="B148" s="1" t="s">
        <v>251</v>
      </c>
      <c r="C148" s="1" t="s">
        <v>512</v>
      </c>
      <c r="D148" s="5" t="s">
        <v>513</v>
      </c>
      <c r="E148" s="18">
        <f t="shared" ref="E148:E151" si="116">DATEVALUE(LEFT(D148,10))</f>
        <v>44855</v>
      </c>
      <c r="F148" s="1" t="s">
        <v>251</v>
      </c>
      <c r="G148" s="12" t="s">
        <v>252</v>
      </c>
      <c r="H148" s="1" t="s">
        <v>10</v>
      </c>
      <c r="I148" s="1" t="s">
        <v>11</v>
      </c>
      <c r="J148" s="1" t="s">
        <v>18</v>
      </c>
      <c r="K148" s="17">
        <v>45777</v>
      </c>
      <c r="L148" s="17">
        <v>46142</v>
      </c>
      <c r="M148" s="16">
        <f t="shared" si="98"/>
        <v>12</v>
      </c>
      <c r="N148" s="16">
        <f t="shared" ref="N148:N151" si="117">DATEDIF(E148,L148,"m")</f>
        <v>42</v>
      </c>
      <c r="O148" s="21">
        <v>1663</v>
      </c>
      <c r="P148" s="21">
        <f t="shared" ref="P148:P149" si="118">O148/12</f>
        <v>138.58333333333334</v>
      </c>
      <c r="Q148" s="1">
        <v>1</v>
      </c>
      <c r="R148" s="24">
        <f t="shared" si="99"/>
        <v>1663</v>
      </c>
      <c r="S148" s="1" t="s">
        <v>19</v>
      </c>
    </row>
    <row r="149" spans="1:19" ht="14.4" hidden="1" x14ac:dyDescent="0.3">
      <c r="A149" s="1" t="s">
        <v>12</v>
      </c>
      <c r="B149" s="1" t="s">
        <v>514</v>
      </c>
      <c r="C149" s="1" t="s">
        <v>515</v>
      </c>
      <c r="D149" s="5" t="s">
        <v>516</v>
      </c>
      <c r="E149" s="18">
        <f t="shared" si="116"/>
        <v>44855</v>
      </c>
      <c r="F149" s="1" t="s">
        <v>28</v>
      </c>
      <c r="G149" s="12" t="s">
        <v>43</v>
      </c>
      <c r="H149" s="1" t="s">
        <v>10</v>
      </c>
      <c r="I149" s="1" t="s">
        <v>11</v>
      </c>
      <c r="J149" s="1" t="s">
        <v>18</v>
      </c>
      <c r="K149" s="17">
        <v>45778</v>
      </c>
      <c r="L149" s="17">
        <v>46143</v>
      </c>
      <c r="M149" s="16">
        <f t="shared" si="98"/>
        <v>12</v>
      </c>
      <c r="N149" s="16">
        <f t="shared" si="117"/>
        <v>42</v>
      </c>
      <c r="O149" s="21">
        <v>1663</v>
      </c>
      <c r="P149" s="21">
        <f t="shared" si="118"/>
        <v>138.58333333333334</v>
      </c>
      <c r="Q149" s="1">
        <v>1</v>
      </c>
      <c r="R149" s="24">
        <f t="shared" si="99"/>
        <v>1663</v>
      </c>
      <c r="S149" s="1" t="s">
        <v>19</v>
      </c>
    </row>
    <row r="150" spans="1:19" ht="14.4" hidden="1" x14ac:dyDescent="0.3">
      <c r="A150" s="1" t="s">
        <v>12</v>
      </c>
      <c r="B150" s="1" t="s">
        <v>281</v>
      </c>
      <c r="C150" s="1" t="s">
        <v>517</v>
      </c>
      <c r="D150" s="5" t="s">
        <v>518</v>
      </c>
      <c r="E150" s="18">
        <f t="shared" si="116"/>
        <v>45518</v>
      </c>
      <c r="F150" s="1" t="s">
        <v>281</v>
      </c>
      <c r="G150" s="12" t="s">
        <v>55</v>
      </c>
      <c r="H150" s="1" t="s">
        <v>10</v>
      </c>
      <c r="I150" s="1" t="s">
        <v>23</v>
      </c>
      <c r="J150" s="1" t="s">
        <v>24</v>
      </c>
      <c r="K150" s="17">
        <v>45944</v>
      </c>
      <c r="L150" s="17">
        <v>46309</v>
      </c>
      <c r="M150" s="16">
        <f t="shared" si="98"/>
        <v>12</v>
      </c>
      <c r="N150" s="16">
        <f t="shared" si="117"/>
        <v>26</v>
      </c>
      <c r="O150" s="21">
        <v>298.8</v>
      </c>
      <c r="P150" s="23">
        <f>O150/M150</f>
        <v>24.900000000000002</v>
      </c>
      <c r="Q150" s="1">
        <v>1</v>
      </c>
      <c r="R150" s="24">
        <f t="shared" si="99"/>
        <v>298.8</v>
      </c>
      <c r="S150" s="1" t="s">
        <v>19</v>
      </c>
    </row>
    <row r="151" spans="1:19" ht="14.4" x14ac:dyDescent="0.3">
      <c r="A151" s="1" t="s">
        <v>12</v>
      </c>
      <c r="B151" s="1" t="s">
        <v>281</v>
      </c>
      <c r="C151" s="1" t="s">
        <v>517</v>
      </c>
      <c r="D151" s="5" t="s">
        <v>518</v>
      </c>
      <c r="E151" s="18">
        <f t="shared" si="116"/>
        <v>45518</v>
      </c>
      <c r="F151" s="1" t="s">
        <v>281</v>
      </c>
      <c r="G151" s="12" t="s">
        <v>55</v>
      </c>
      <c r="H151" s="1" t="s">
        <v>10</v>
      </c>
      <c r="I151" s="1" t="s">
        <v>66</v>
      </c>
      <c r="J151" s="1" t="s">
        <v>24</v>
      </c>
      <c r="K151" s="17">
        <v>45997</v>
      </c>
      <c r="L151" s="17">
        <v>46362</v>
      </c>
      <c r="M151" s="16">
        <f t="shared" si="98"/>
        <v>12</v>
      </c>
      <c r="N151" s="16">
        <f t="shared" si="117"/>
        <v>27</v>
      </c>
      <c r="O151" s="15">
        <v>542.79999999999995</v>
      </c>
      <c r="P151" s="21">
        <f t="shared" ref="P151" si="119">O151/12</f>
        <v>45.233333333333327</v>
      </c>
      <c r="Q151" s="1">
        <v>1</v>
      </c>
      <c r="R151" s="25">
        <f t="shared" si="99"/>
        <v>542.79999999999995</v>
      </c>
      <c r="S151" s="1" t="s">
        <v>19</v>
      </c>
    </row>
    <row r="152" spans="1:19" ht="14.4" hidden="1" x14ac:dyDescent="0.3">
      <c r="A152" s="1" t="s">
        <v>12</v>
      </c>
      <c r="B152" s="1" t="s">
        <v>519</v>
      </c>
      <c r="C152" s="1" t="s">
        <v>520</v>
      </c>
      <c r="D152" s="5" t="s">
        <v>521</v>
      </c>
      <c r="E152" s="18">
        <f>DATEVALUE(LEFT(D152,10))</f>
        <v>44855</v>
      </c>
      <c r="F152" s="1" t="s">
        <v>519</v>
      </c>
      <c r="G152" s="12" t="s">
        <v>252</v>
      </c>
      <c r="H152" s="1" t="s">
        <v>10</v>
      </c>
      <c r="I152" s="1" t="s">
        <v>11</v>
      </c>
      <c r="J152" s="1" t="s">
        <v>18</v>
      </c>
      <c r="K152" s="17">
        <v>45777</v>
      </c>
      <c r="L152" s="14">
        <v>46142</v>
      </c>
      <c r="M152" s="16">
        <f t="shared" si="98"/>
        <v>12</v>
      </c>
      <c r="N152" s="16">
        <f>DATEDIF(E152,L152,"m")</f>
        <v>42</v>
      </c>
      <c r="O152" s="21">
        <v>1663</v>
      </c>
      <c r="P152" s="21">
        <f>O152/12</f>
        <v>138.58333333333334</v>
      </c>
      <c r="Q152" s="1">
        <v>1</v>
      </c>
      <c r="R152" s="24">
        <f t="shared" si="99"/>
        <v>1663</v>
      </c>
      <c r="S152" s="1" t="s">
        <v>19</v>
      </c>
    </row>
    <row r="153" spans="1:19" ht="14.4" hidden="1" x14ac:dyDescent="0.3">
      <c r="A153" s="1" t="s">
        <v>133</v>
      </c>
      <c r="B153" s="1" t="s">
        <v>22</v>
      </c>
      <c r="C153" s="1" t="s">
        <v>522</v>
      </c>
      <c r="D153" s="1" t="s">
        <v>523</v>
      </c>
      <c r="E153" s="18">
        <f t="shared" ref="E153" si="120">DATEVALUE(LEFT(D153,10))</f>
        <v>45821</v>
      </c>
      <c r="F153" s="1" t="s">
        <v>136</v>
      </c>
      <c r="G153" s="1" t="s">
        <v>136</v>
      </c>
      <c r="H153" s="1" t="s">
        <v>10</v>
      </c>
      <c r="I153" s="1" t="s">
        <v>23</v>
      </c>
      <c r="J153" s="1" t="s">
        <v>24</v>
      </c>
      <c r="K153" s="17">
        <v>45814</v>
      </c>
      <c r="L153" s="17">
        <v>46179</v>
      </c>
      <c r="M153" s="16">
        <f t="shared" si="98"/>
        <v>12</v>
      </c>
      <c r="N153" s="16">
        <f t="shared" ref="N153" si="121">DATEDIF(E153,L153,"m")</f>
        <v>11</v>
      </c>
      <c r="O153" s="23">
        <v>1498.8</v>
      </c>
      <c r="P153" s="23">
        <f>O153/M153</f>
        <v>124.89999999999999</v>
      </c>
      <c r="Q153" s="1">
        <v>1</v>
      </c>
      <c r="R153" s="24">
        <f t="shared" si="99"/>
        <v>1373.8999999999999</v>
      </c>
      <c r="S153" s="1" t="s">
        <v>19</v>
      </c>
    </row>
    <row r="154" spans="1:19" ht="14.4" hidden="1" x14ac:dyDescent="0.3">
      <c r="A154" s="1" t="s">
        <v>12</v>
      </c>
      <c r="B154" s="1" t="s">
        <v>524</v>
      </c>
      <c r="C154" s="1" t="s">
        <v>525</v>
      </c>
      <c r="D154" s="5" t="s">
        <v>526</v>
      </c>
      <c r="E154" s="18">
        <f>DATEVALUE(LEFT(D154,10))</f>
        <v>44855</v>
      </c>
      <c r="F154" s="1" t="s">
        <v>527</v>
      </c>
      <c r="G154" s="12" t="s">
        <v>528</v>
      </c>
      <c r="H154" s="1" t="s">
        <v>10</v>
      </c>
      <c r="I154" s="1" t="s">
        <v>11</v>
      </c>
      <c r="J154" s="1" t="s">
        <v>18</v>
      </c>
      <c r="K154" s="17">
        <v>45777</v>
      </c>
      <c r="L154" s="17">
        <v>46142</v>
      </c>
      <c r="M154" s="16">
        <f t="shared" si="98"/>
        <v>12</v>
      </c>
      <c r="N154" s="16">
        <f>DATEDIF(E154,L154,"m")</f>
        <v>42</v>
      </c>
      <c r="O154" s="21">
        <v>1663</v>
      </c>
      <c r="P154" s="21">
        <f>O154/12</f>
        <v>138.58333333333334</v>
      </c>
      <c r="Q154" s="1">
        <v>1</v>
      </c>
      <c r="R154" s="24">
        <f t="shared" si="99"/>
        <v>1663</v>
      </c>
      <c r="S154" s="1" t="s">
        <v>19</v>
      </c>
    </row>
    <row r="155" spans="1:19" ht="14.4" hidden="1" x14ac:dyDescent="0.3">
      <c r="A155" s="1" t="s">
        <v>12</v>
      </c>
      <c r="B155" s="1" t="s">
        <v>529</v>
      </c>
      <c r="C155" s="1" t="s">
        <v>530</v>
      </c>
      <c r="D155" s="5" t="s">
        <v>531</v>
      </c>
      <c r="E155" s="18">
        <f t="shared" ref="E155:E156" si="122">DATEVALUE(LEFT(D155,10))</f>
        <v>44855</v>
      </c>
      <c r="F155" s="1" t="s">
        <v>22</v>
      </c>
      <c r="G155" s="12" t="s">
        <v>17</v>
      </c>
      <c r="H155" s="1" t="s">
        <v>10</v>
      </c>
      <c r="I155" s="1" t="s">
        <v>23</v>
      </c>
      <c r="J155" s="1" t="s">
        <v>24</v>
      </c>
      <c r="K155" s="17">
        <v>45944</v>
      </c>
      <c r="L155" s="17">
        <v>46309</v>
      </c>
      <c r="M155" s="16">
        <f t="shared" si="98"/>
        <v>12</v>
      </c>
      <c r="N155" s="16">
        <f t="shared" ref="N155:N156" si="123">DATEDIF(E155,L155,"m")</f>
        <v>47</v>
      </c>
      <c r="O155" s="21">
        <v>298.8</v>
      </c>
      <c r="P155" s="23">
        <f t="shared" ref="P155:P156" si="124">O155/M155</f>
        <v>24.900000000000002</v>
      </c>
      <c r="Q155" s="1">
        <v>1</v>
      </c>
      <c r="R155" s="24">
        <f t="shared" si="99"/>
        <v>298.8</v>
      </c>
      <c r="S155" s="1" t="s">
        <v>19</v>
      </c>
    </row>
    <row r="156" spans="1:19" ht="14.4" hidden="1" x14ac:dyDescent="0.3">
      <c r="A156" s="1" t="s">
        <v>12</v>
      </c>
      <c r="B156" s="1" t="s">
        <v>532</v>
      </c>
      <c r="C156" s="1" t="s">
        <v>533</v>
      </c>
      <c r="D156" s="5" t="s">
        <v>534</v>
      </c>
      <c r="E156" s="18">
        <f t="shared" si="122"/>
        <v>45079</v>
      </c>
      <c r="F156" s="1" t="s">
        <v>535</v>
      </c>
      <c r="G156" s="1" t="s">
        <v>536</v>
      </c>
      <c r="H156" s="1" t="s">
        <v>10</v>
      </c>
      <c r="I156" s="1" t="s">
        <v>23</v>
      </c>
      <c r="J156" s="1" t="s">
        <v>24</v>
      </c>
      <c r="K156" s="17">
        <v>45944</v>
      </c>
      <c r="L156" s="17">
        <v>46309</v>
      </c>
      <c r="M156" s="16">
        <f t="shared" si="98"/>
        <v>12</v>
      </c>
      <c r="N156" s="16">
        <f t="shared" si="123"/>
        <v>40</v>
      </c>
      <c r="O156" s="21">
        <v>298.8</v>
      </c>
      <c r="P156" s="23">
        <f t="shared" si="124"/>
        <v>24.900000000000002</v>
      </c>
      <c r="Q156" s="1">
        <v>1</v>
      </c>
      <c r="R156" s="24">
        <f t="shared" si="99"/>
        <v>298.8</v>
      </c>
      <c r="S156" s="1" t="s">
        <v>19</v>
      </c>
    </row>
    <row r="157" spans="1:19" ht="14.4" hidden="1" x14ac:dyDescent="0.3">
      <c r="A157" s="1" t="s">
        <v>12</v>
      </c>
      <c r="B157" s="1" t="s">
        <v>537</v>
      </c>
      <c r="C157" s="1" t="s">
        <v>538</v>
      </c>
      <c r="D157" s="5" t="s">
        <v>539</v>
      </c>
      <c r="E157" s="18">
        <f t="shared" ref="E157:E160" si="125">DATEVALUE(LEFT(D157,10))</f>
        <v>45247</v>
      </c>
      <c r="F157" s="1" t="s">
        <v>337</v>
      </c>
      <c r="G157" s="12" t="s">
        <v>252</v>
      </c>
      <c r="H157" s="1" t="s">
        <v>10</v>
      </c>
      <c r="I157" s="1" t="s">
        <v>11</v>
      </c>
      <c r="J157" s="1" t="s">
        <v>18</v>
      </c>
      <c r="K157" s="17">
        <v>45777</v>
      </c>
      <c r="L157" s="17">
        <v>46142</v>
      </c>
      <c r="M157" s="16">
        <f t="shared" si="98"/>
        <v>12</v>
      </c>
      <c r="N157" s="16">
        <f t="shared" ref="N157:N160" si="126">DATEDIF(E157,L157,"m")</f>
        <v>29</v>
      </c>
      <c r="O157" s="21">
        <v>1663</v>
      </c>
      <c r="P157" s="21">
        <f t="shared" ref="P157:P159" si="127">O157/12</f>
        <v>138.58333333333334</v>
      </c>
      <c r="Q157" s="1">
        <v>1</v>
      </c>
      <c r="R157" s="24">
        <f t="shared" si="99"/>
        <v>1663</v>
      </c>
      <c r="S157" s="1" t="s">
        <v>19</v>
      </c>
    </row>
    <row r="158" spans="1:19" ht="14.4" hidden="1" x14ac:dyDescent="0.3">
      <c r="A158" s="1" t="s">
        <v>12</v>
      </c>
      <c r="B158" s="1" t="s">
        <v>540</v>
      </c>
      <c r="C158" s="1" t="s">
        <v>541</v>
      </c>
      <c r="D158" s="5" t="s">
        <v>542</v>
      </c>
      <c r="E158" s="18">
        <f t="shared" si="125"/>
        <v>44855</v>
      </c>
      <c r="F158" s="1" t="s">
        <v>173</v>
      </c>
      <c r="G158" s="12" t="s">
        <v>174</v>
      </c>
      <c r="H158" s="1" t="s">
        <v>10</v>
      </c>
      <c r="I158" s="1" t="s">
        <v>11</v>
      </c>
      <c r="J158" s="1" t="s">
        <v>18</v>
      </c>
      <c r="K158" s="17">
        <v>45777</v>
      </c>
      <c r="L158" s="17">
        <v>46142</v>
      </c>
      <c r="M158" s="16">
        <f t="shared" si="98"/>
        <v>12</v>
      </c>
      <c r="N158" s="16">
        <f t="shared" si="126"/>
        <v>42</v>
      </c>
      <c r="O158" s="21">
        <v>1663</v>
      </c>
      <c r="P158" s="21">
        <f t="shared" si="127"/>
        <v>138.58333333333334</v>
      </c>
      <c r="Q158" s="1">
        <v>1</v>
      </c>
      <c r="R158" s="24">
        <f t="shared" si="99"/>
        <v>1663</v>
      </c>
      <c r="S158" s="1" t="s">
        <v>19</v>
      </c>
    </row>
    <row r="159" spans="1:19" ht="14.4" hidden="1" x14ac:dyDescent="0.3">
      <c r="A159" s="1" t="s">
        <v>12</v>
      </c>
      <c r="B159" s="1" t="s">
        <v>543</v>
      </c>
      <c r="C159" s="1" t="s">
        <v>544</v>
      </c>
      <c r="D159" s="1" t="s">
        <v>545</v>
      </c>
      <c r="E159" s="18">
        <f t="shared" si="125"/>
        <v>45601</v>
      </c>
      <c r="F159" s="1" t="s">
        <v>168</v>
      </c>
      <c r="G159" s="12" t="s">
        <v>546</v>
      </c>
      <c r="H159" s="1" t="s">
        <v>10</v>
      </c>
      <c r="I159" s="1" t="s">
        <v>11</v>
      </c>
      <c r="J159" s="1"/>
      <c r="K159" s="16"/>
      <c r="L159" s="16"/>
      <c r="M159" s="16">
        <f t="shared" si="98"/>
        <v>0</v>
      </c>
      <c r="N159" s="16" t="e">
        <f t="shared" si="126"/>
        <v>#NUM!</v>
      </c>
      <c r="O159" s="23"/>
      <c r="P159" s="21">
        <f t="shared" si="127"/>
        <v>0</v>
      </c>
      <c r="Q159" s="1"/>
      <c r="R159" s="24" t="e">
        <f t="shared" si="99"/>
        <v>#NUM!</v>
      </c>
      <c r="S159" s="1" t="s">
        <v>19</v>
      </c>
    </row>
    <row r="160" spans="1:19" ht="14.4" hidden="1" x14ac:dyDescent="0.3">
      <c r="A160" s="1" t="s">
        <v>84</v>
      </c>
      <c r="B160" s="1" t="s">
        <v>547</v>
      </c>
      <c r="C160" s="1" t="s">
        <v>548</v>
      </c>
      <c r="D160" s="1" t="s">
        <v>549</v>
      </c>
      <c r="E160" s="18">
        <f t="shared" si="125"/>
        <v>44855</v>
      </c>
      <c r="F160" s="1" t="s">
        <v>246</v>
      </c>
      <c r="G160" s="12" t="s">
        <v>89</v>
      </c>
      <c r="H160" s="1" t="s">
        <v>90</v>
      </c>
      <c r="I160" s="1" t="s">
        <v>11</v>
      </c>
      <c r="J160" s="1" t="s">
        <v>24</v>
      </c>
      <c r="K160" s="17">
        <v>45839</v>
      </c>
      <c r="L160" s="17">
        <v>46204</v>
      </c>
      <c r="M160" s="16">
        <f t="shared" si="98"/>
        <v>12</v>
      </c>
      <c r="N160" s="16">
        <f t="shared" si="126"/>
        <v>44</v>
      </c>
      <c r="O160" s="23">
        <v>1498.8</v>
      </c>
      <c r="P160" s="23">
        <f>O160/M160</f>
        <v>124.89999999999999</v>
      </c>
      <c r="Q160" s="1">
        <v>1</v>
      </c>
      <c r="R160" s="25">
        <f t="shared" si="99"/>
        <v>1498.8</v>
      </c>
      <c r="S160" s="1" t="s">
        <v>19</v>
      </c>
    </row>
    <row r="161" spans="1:19" ht="14.4" hidden="1" x14ac:dyDescent="0.3">
      <c r="A161" s="1" t="s">
        <v>12</v>
      </c>
      <c r="B161" s="1" t="s">
        <v>550</v>
      </c>
      <c r="C161" s="1" t="s">
        <v>551</v>
      </c>
      <c r="D161" s="5" t="s">
        <v>552</v>
      </c>
      <c r="E161" s="18">
        <f t="shared" ref="E161:E165" si="128">DATEVALUE(LEFT(D161,10))</f>
        <v>45301</v>
      </c>
      <c r="F161" s="1" t="s">
        <v>553</v>
      </c>
      <c r="G161" s="12" t="s">
        <v>60</v>
      </c>
      <c r="H161" s="1" t="s">
        <v>10</v>
      </c>
      <c r="I161" s="1" t="s">
        <v>11</v>
      </c>
      <c r="J161" s="1" t="s">
        <v>18</v>
      </c>
      <c r="K161" s="17">
        <v>45777</v>
      </c>
      <c r="L161" s="17">
        <v>46142</v>
      </c>
      <c r="M161" s="16">
        <f t="shared" si="98"/>
        <v>12</v>
      </c>
      <c r="N161" s="16">
        <f t="shared" ref="N161:N166" si="129">DATEDIF(E161,L161,"m")</f>
        <v>27</v>
      </c>
      <c r="O161" s="21">
        <v>1663</v>
      </c>
      <c r="P161" s="21">
        <f t="shared" ref="P161:P162" si="130">O161/12</f>
        <v>138.58333333333334</v>
      </c>
      <c r="Q161" s="1">
        <v>1</v>
      </c>
      <c r="R161" s="24">
        <f t="shared" si="99"/>
        <v>1663</v>
      </c>
      <c r="S161" s="1" t="s">
        <v>19</v>
      </c>
    </row>
    <row r="162" spans="1:19" ht="14.4" hidden="1" x14ac:dyDescent="0.3">
      <c r="A162" s="1" t="s">
        <v>12</v>
      </c>
      <c r="B162" s="1" t="s">
        <v>550</v>
      </c>
      <c r="C162" s="1" t="s">
        <v>551</v>
      </c>
      <c r="D162" s="5" t="s">
        <v>552</v>
      </c>
      <c r="E162" s="18">
        <f t="shared" si="128"/>
        <v>45301</v>
      </c>
      <c r="F162" s="1" t="s">
        <v>553</v>
      </c>
      <c r="G162" s="12" t="s">
        <v>60</v>
      </c>
      <c r="H162" s="1" t="s">
        <v>10</v>
      </c>
      <c r="I162" s="1" t="s">
        <v>118</v>
      </c>
      <c r="J162" s="1" t="s">
        <v>18</v>
      </c>
      <c r="K162" s="17">
        <v>45937</v>
      </c>
      <c r="L162" s="17">
        <v>46302</v>
      </c>
      <c r="M162" s="16">
        <f>DATEDIF(K162,L162,"m")</f>
        <v>12</v>
      </c>
      <c r="N162" s="16">
        <f t="shared" si="129"/>
        <v>32</v>
      </c>
      <c r="O162" s="21" t="s">
        <v>119</v>
      </c>
      <c r="P162" s="21">
        <f t="shared" si="130"/>
        <v>322.15833333333336</v>
      </c>
      <c r="Q162" s="1">
        <v>1</v>
      </c>
      <c r="R162" s="24" t="str">
        <f t="shared" si="99"/>
        <v>3.865,9</v>
      </c>
      <c r="S162" s="1" t="s">
        <v>19</v>
      </c>
    </row>
    <row r="163" spans="1:19" ht="14.4" hidden="1" x14ac:dyDescent="0.3">
      <c r="A163" s="1" t="s">
        <v>5</v>
      </c>
      <c r="B163" s="1" t="s">
        <v>554</v>
      </c>
      <c r="C163" s="1" t="s">
        <v>555</v>
      </c>
      <c r="D163" s="1" t="s">
        <v>556</v>
      </c>
      <c r="E163" s="18">
        <f t="shared" si="128"/>
        <v>45699</v>
      </c>
      <c r="F163" s="1" t="s">
        <v>9</v>
      </c>
      <c r="G163" s="1" t="s">
        <v>9</v>
      </c>
      <c r="H163" s="4" t="s">
        <v>10</v>
      </c>
      <c r="I163" s="1" t="s">
        <v>11</v>
      </c>
      <c r="J163" s="1" t="s">
        <v>18</v>
      </c>
      <c r="K163" s="17">
        <v>45814</v>
      </c>
      <c r="L163" s="17">
        <v>46179</v>
      </c>
      <c r="M163" s="16">
        <f t="shared" si="98"/>
        <v>12</v>
      </c>
      <c r="N163" s="16">
        <f t="shared" si="129"/>
        <v>15</v>
      </c>
      <c r="O163" s="23">
        <v>1794.5</v>
      </c>
      <c r="P163" s="23">
        <f>O163/M163</f>
        <v>149.54166666666666</v>
      </c>
      <c r="Q163" s="1">
        <v>1</v>
      </c>
      <c r="R163" s="24">
        <f t="shared" si="99"/>
        <v>1794.5</v>
      </c>
      <c r="S163" s="1" t="s">
        <v>19</v>
      </c>
    </row>
    <row r="164" spans="1:19" ht="14.4" hidden="1" x14ac:dyDescent="0.3">
      <c r="A164" s="1" t="s">
        <v>12</v>
      </c>
      <c r="B164" s="1" t="s">
        <v>557</v>
      </c>
      <c r="C164" s="1" t="s">
        <v>558</v>
      </c>
      <c r="D164" s="5" t="s">
        <v>559</v>
      </c>
      <c r="E164" s="18">
        <f t="shared" si="128"/>
        <v>44855</v>
      </c>
      <c r="F164" s="1" t="s">
        <v>337</v>
      </c>
      <c r="G164" s="12" t="s">
        <v>252</v>
      </c>
      <c r="H164" s="1" t="s">
        <v>10</v>
      </c>
      <c r="I164" s="1" t="s">
        <v>23</v>
      </c>
      <c r="J164" s="1" t="s">
        <v>24</v>
      </c>
      <c r="K164" s="17">
        <v>45944</v>
      </c>
      <c r="L164" s="17">
        <v>46309</v>
      </c>
      <c r="M164" s="16">
        <f t="shared" si="98"/>
        <v>12</v>
      </c>
      <c r="N164" s="16">
        <f t="shared" si="129"/>
        <v>47</v>
      </c>
      <c r="O164" s="21">
        <v>298.8</v>
      </c>
      <c r="P164" s="23">
        <f>O164/M164</f>
        <v>24.900000000000002</v>
      </c>
      <c r="Q164" s="1">
        <v>1</v>
      </c>
      <c r="R164" s="24">
        <f t="shared" si="99"/>
        <v>298.8</v>
      </c>
      <c r="S164" s="1" t="s">
        <v>19</v>
      </c>
    </row>
    <row r="165" spans="1:19" ht="14.4" x14ac:dyDescent="0.3">
      <c r="A165" s="1" t="s">
        <v>12</v>
      </c>
      <c r="B165" s="1" t="s">
        <v>557</v>
      </c>
      <c r="C165" s="1" t="s">
        <v>558</v>
      </c>
      <c r="D165" s="5" t="s">
        <v>559</v>
      </c>
      <c r="E165" s="18">
        <f t="shared" si="128"/>
        <v>44855</v>
      </c>
      <c r="F165" s="1" t="s">
        <v>337</v>
      </c>
      <c r="G165" s="12" t="s">
        <v>252</v>
      </c>
      <c r="H165" s="1" t="s">
        <v>10</v>
      </c>
      <c r="I165" s="1" t="s">
        <v>66</v>
      </c>
      <c r="J165" s="1" t="s">
        <v>24</v>
      </c>
      <c r="K165" s="17">
        <v>45997</v>
      </c>
      <c r="L165" s="17">
        <v>46362</v>
      </c>
      <c r="M165" s="16">
        <f t="shared" si="98"/>
        <v>12</v>
      </c>
      <c r="N165" s="16">
        <f t="shared" si="129"/>
        <v>49</v>
      </c>
      <c r="O165" s="15">
        <v>542.79999999999995</v>
      </c>
      <c r="P165" s="21">
        <f t="shared" ref="P165" si="131">O165/12</f>
        <v>45.233333333333327</v>
      </c>
      <c r="Q165" s="1">
        <v>1</v>
      </c>
      <c r="R165" s="25">
        <f t="shared" si="99"/>
        <v>542.79999999999995</v>
      </c>
      <c r="S165" s="1" t="s">
        <v>19</v>
      </c>
    </row>
    <row r="166" spans="1:19" ht="14.4" x14ac:dyDescent="0.3">
      <c r="A166" s="1" t="s">
        <v>12</v>
      </c>
      <c r="B166" s="1" t="s">
        <v>560</v>
      </c>
      <c r="C166" s="1" t="s">
        <v>561</v>
      </c>
      <c r="D166" s="1" t="s">
        <v>562</v>
      </c>
      <c r="E166" s="18">
        <f t="shared" ref="E166:E168" si="132">DATEVALUE(LEFT(D166,10))</f>
        <v>45125</v>
      </c>
      <c r="F166" s="1" t="s">
        <v>168</v>
      </c>
      <c r="G166" s="12" t="s">
        <v>367</v>
      </c>
      <c r="H166" s="1" t="s">
        <v>10</v>
      </c>
      <c r="I166" s="1" t="s">
        <v>66</v>
      </c>
      <c r="J166" s="1" t="s">
        <v>24</v>
      </c>
      <c r="K166" s="17">
        <v>45997</v>
      </c>
      <c r="L166" s="17">
        <v>46362</v>
      </c>
      <c r="M166" s="16">
        <f t="shared" si="98"/>
        <v>12</v>
      </c>
      <c r="N166" s="16">
        <f t="shared" si="129"/>
        <v>40</v>
      </c>
      <c r="O166" s="15">
        <v>542.79999999999995</v>
      </c>
      <c r="P166" s="21">
        <f t="shared" ref="P166:P167" si="133">O166/12</f>
        <v>45.233333333333327</v>
      </c>
      <c r="Q166" s="1">
        <v>1</v>
      </c>
      <c r="R166" s="25">
        <f t="shared" si="99"/>
        <v>542.79999999999995</v>
      </c>
      <c r="S166" s="1" t="s">
        <v>19</v>
      </c>
    </row>
    <row r="167" spans="1:19" ht="14.4" hidden="1" x14ac:dyDescent="0.3">
      <c r="A167" s="1" t="s">
        <v>12</v>
      </c>
      <c r="B167" s="1" t="s">
        <v>563</v>
      </c>
      <c r="C167" s="1" t="s">
        <v>564</v>
      </c>
      <c r="D167" s="5" t="s">
        <v>565</v>
      </c>
      <c r="E167" s="18">
        <f t="shared" si="132"/>
        <v>44855</v>
      </c>
      <c r="F167" s="1" t="s">
        <v>159</v>
      </c>
      <c r="G167" s="12" t="s">
        <v>160</v>
      </c>
      <c r="H167" s="1" t="s">
        <v>10</v>
      </c>
      <c r="I167" s="1" t="s">
        <v>11</v>
      </c>
      <c r="J167" s="1" t="s">
        <v>18</v>
      </c>
      <c r="K167" s="17">
        <v>45777</v>
      </c>
      <c r="L167" s="17">
        <v>46142</v>
      </c>
      <c r="M167" s="16">
        <f t="shared" si="98"/>
        <v>12</v>
      </c>
      <c r="N167" s="16">
        <f t="shared" ref="N167:N168" si="134">DATEDIF(E167,L167,"m")</f>
        <v>42</v>
      </c>
      <c r="O167" s="21">
        <v>1663</v>
      </c>
      <c r="P167" s="21">
        <f t="shared" si="133"/>
        <v>138.58333333333334</v>
      </c>
      <c r="Q167" s="1">
        <v>1</v>
      </c>
      <c r="R167" s="24">
        <f t="shared" si="99"/>
        <v>1663</v>
      </c>
      <c r="S167" s="1" t="s">
        <v>19</v>
      </c>
    </row>
    <row r="168" spans="1:19" ht="14.4" hidden="1" x14ac:dyDescent="0.3">
      <c r="A168" s="1" t="s">
        <v>12</v>
      </c>
      <c r="B168" s="1" t="s">
        <v>566</v>
      </c>
      <c r="C168" s="1" t="s">
        <v>567</v>
      </c>
      <c r="D168" s="5" t="s">
        <v>568</v>
      </c>
      <c r="E168" s="18">
        <f t="shared" si="132"/>
        <v>44855</v>
      </c>
      <c r="F168" s="1" t="s">
        <v>128</v>
      </c>
      <c r="G168" s="12" t="s">
        <v>129</v>
      </c>
      <c r="H168" s="1" t="s">
        <v>10</v>
      </c>
      <c r="I168" s="1" t="s">
        <v>23</v>
      </c>
      <c r="J168" s="1" t="s">
        <v>24</v>
      </c>
      <c r="K168" s="17">
        <v>45944</v>
      </c>
      <c r="L168" s="17">
        <v>46309</v>
      </c>
      <c r="M168" s="16">
        <f t="shared" si="98"/>
        <v>12</v>
      </c>
      <c r="N168" s="16">
        <f t="shared" si="134"/>
        <v>47</v>
      </c>
      <c r="O168" s="21">
        <v>298.8</v>
      </c>
      <c r="P168" s="23">
        <f>O168/M168</f>
        <v>24.900000000000002</v>
      </c>
      <c r="Q168" s="1">
        <v>1</v>
      </c>
      <c r="R168" s="24">
        <f t="shared" si="99"/>
        <v>298.8</v>
      </c>
      <c r="S168" s="1" t="s">
        <v>19</v>
      </c>
    </row>
    <row r="169" spans="1:19" ht="14.4" hidden="1" x14ac:dyDescent="0.3">
      <c r="A169" s="1" t="s">
        <v>133</v>
      </c>
      <c r="B169" s="1" t="s">
        <v>569</v>
      </c>
      <c r="C169" s="1" t="s">
        <v>570</v>
      </c>
      <c r="D169" s="1" t="s">
        <v>571</v>
      </c>
      <c r="E169" s="18">
        <f t="shared" ref="E169" si="135">DATEVALUE(LEFT(D169,10))</f>
        <v>45821</v>
      </c>
      <c r="F169" s="1" t="s">
        <v>136</v>
      </c>
      <c r="G169" s="1" t="s">
        <v>136</v>
      </c>
      <c r="H169" s="1" t="s">
        <v>10</v>
      </c>
      <c r="I169" s="8" t="s">
        <v>23</v>
      </c>
      <c r="J169" s="1" t="s">
        <v>24</v>
      </c>
      <c r="K169" s="17">
        <v>45814</v>
      </c>
      <c r="L169" s="17">
        <v>46179</v>
      </c>
      <c r="M169" s="16">
        <f t="shared" si="98"/>
        <v>12</v>
      </c>
      <c r="N169" s="16">
        <f t="shared" ref="N169:N172" si="136">DATEDIF(E169,L169,"m")</f>
        <v>11</v>
      </c>
      <c r="O169" s="23">
        <v>354.6</v>
      </c>
      <c r="P169" s="23">
        <f>O169/M169</f>
        <v>29.55</v>
      </c>
      <c r="Q169" s="1">
        <v>1</v>
      </c>
      <c r="R169" s="24">
        <f t="shared" si="99"/>
        <v>325.05</v>
      </c>
      <c r="S169" s="1" t="s">
        <v>19</v>
      </c>
    </row>
    <row r="170" spans="1:19" ht="14.4" hidden="1" x14ac:dyDescent="0.3">
      <c r="A170" s="1" t="s">
        <v>133</v>
      </c>
      <c r="B170" s="1" t="s">
        <v>569</v>
      </c>
      <c r="C170" s="1" t="s">
        <v>570</v>
      </c>
      <c r="D170" s="1" t="s">
        <v>571</v>
      </c>
      <c r="E170" s="18">
        <f t="shared" ref="E170:E172" si="137">DATEVALUE(LEFT(D170,10))</f>
        <v>45821</v>
      </c>
      <c r="F170" s="1" t="s">
        <v>136</v>
      </c>
      <c r="G170" s="1" t="s">
        <v>136</v>
      </c>
      <c r="H170" s="1" t="s">
        <v>10</v>
      </c>
      <c r="I170" s="6" t="s">
        <v>140</v>
      </c>
      <c r="J170" s="7" t="s">
        <v>18</v>
      </c>
      <c r="K170" s="14">
        <v>45814</v>
      </c>
      <c r="L170" s="14">
        <v>46179</v>
      </c>
      <c r="M170" s="16">
        <f t="shared" si="98"/>
        <v>12</v>
      </c>
      <c r="N170" s="16">
        <f t="shared" si="136"/>
        <v>11</v>
      </c>
      <c r="O170" s="23">
        <v>688</v>
      </c>
      <c r="P170" s="21">
        <f t="shared" ref="P170:P171" si="138">O170/12</f>
        <v>57.333333333333336</v>
      </c>
      <c r="Q170" s="1">
        <v>1</v>
      </c>
      <c r="R170" s="24">
        <f t="shared" si="99"/>
        <v>630.66666666666674</v>
      </c>
      <c r="S170" s="1" t="s">
        <v>19</v>
      </c>
    </row>
    <row r="171" spans="1:19" ht="14.4" hidden="1" x14ac:dyDescent="0.3">
      <c r="A171" s="1" t="s">
        <v>12</v>
      </c>
      <c r="B171" s="1" t="s">
        <v>572</v>
      </c>
      <c r="C171" s="1" t="s">
        <v>573</v>
      </c>
      <c r="D171" s="5" t="s">
        <v>574</v>
      </c>
      <c r="E171" s="18">
        <f t="shared" si="137"/>
        <v>45923</v>
      </c>
      <c r="F171" s="1" t="s">
        <v>108</v>
      </c>
      <c r="G171" s="1" t="s">
        <v>109</v>
      </c>
      <c r="H171" s="1" t="s">
        <v>10</v>
      </c>
      <c r="I171" s="9" t="s">
        <v>11</v>
      </c>
      <c r="J171" s="1" t="s">
        <v>18</v>
      </c>
      <c r="K171" s="17">
        <v>45777</v>
      </c>
      <c r="L171" s="17">
        <v>46142</v>
      </c>
      <c r="M171" s="16">
        <f t="shared" si="98"/>
        <v>12</v>
      </c>
      <c r="N171" s="16">
        <f t="shared" si="136"/>
        <v>7</v>
      </c>
      <c r="O171" s="21">
        <v>1663</v>
      </c>
      <c r="P171" s="21">
        <f t="shared" si="138"/>
        <v>138.58333333333334</v>
      </c>
      <c r="Q171" s="1">
        <v>1</v>
      </c>
      <c r="R171" s="24">
        <f t="shared" si="99"/>
        <v>970.08333333333337</v>
      </c>
      <c r="S171" s="1" t="s">
        <v>19</v>
      </c>
    </row>
    <row r="172" spans="1:19" ht="14.4" hidden="1" x14ac:dyDescent="0.3">
      <c r="A172" s="1" t="s">
        <v>84</v>
      </c>
      <c r="B172" s="1" t="s">
        <v>575</v>
      </c>
      <c r="C172" s="1" t="s">
        <v>576</v>
      </c>
      <c r="D172" s="1" t="s">
        <v>577</v>
      </c>
      <c r="E172" s="18">
        <f t="shared" si="137"/>
        <v>45463</v>
      </c>
      <c r="F172" s="1" t="s">
        <v>88</v>
      </c>
      <c r="G172" s="12" t="s">
        <v>89</v>
      </c>
      <c r="H172" s="1" t="s">
        <v>90</v>
      </c>
      <c r="I172" s="1" t="s">
        <v>11</v>
      </c>
      <c r="J172" s="1" t="s">
        <v>24</v>
      </c>
      <c r="K172" s="17">
        <v>45839</v>
      </c>
      <c r="L172" s="17">
        <v>46204</v>
      </c>
      <c r="M172" s="16">
        <f t="shared" si="98"/>
        <v>12</v>
      </c>
      <c r="N172" s="16">
        <f t="shared" si="136"/>
        <v>24</v>
      </c>
      <c r="O172" s="23">
        <v>1498.8</v>
      </c>
      <c r="P172" s="23">
        <f>O172/M172</f>
        <v>124.89999999999999</v>
      </c>
      <c r="Q172" s="1">
        <v>1</v>
      </c>
      <c r="R172" s="25">
        <f t="shared" si="99"/>
        <v>1498.8</v>
      </c>
      <c r="S172" s="1" t="s">
        <v>19</v>
      </c>
    </row>
    <row r="173" spans="1:19" ht="14.4" hidden="1" x14ac:dyDescent="0.3">
      <c r="A173" s="1" t="s">
        <v>12</v>
      </c>
      <c r="B173" s="1" t="s">
        <v>578</v>
      </c>
      <c r="C173" s="1" t="s">
        <v>579</v>
      </c>
      <c r="D173" s="5" t="s">
        <v>580</v>
      </c>
      <c r="E173" s="18">
        <f t="shared" ref="E173:E175" si="139">DATEVALUE(LEFT(D173,10))</f>
        <v>45838</v>
      </c>
      <c r="F173" s="1" t="s">
        <v>77</v>
      </c>
      <c r="G173" s="12" t="s">
        <v>78</v>
      </c>
      <c r="H173" s="1" t="s">
        <v>10</v>
      </c>
      <c r="I173" s="1" t="s">
        <v>11</v>
      </c>
      <c r="J173" s="1" t="s">
        <v>18</v>
      </c>
      <c r="K173" s="17">
        <v>45777</v>
      </c>
      <c r="L173" s="17">
        <v>46142</v>
      </c>
      <c r="M173" s="16">
        <f t="shared" si="98"/>
        <v>12</v>
      </c>
      <c r="N173" s="16">
        <f t="shared" ref="N173:N175" si="140">DATEDIF(E173,L173,"m")</f>
        <v>10</v>
      </c>
      <c r="O173" s="21">
        <v>1663</v>
      </c>
      <c r="P173" s="21">
        <f t="shared" ref="P173:P174" si="141">O173/12</f>
        <v>138.58333333333334</v>
      </c>
      <c r="Q173" s="1">
        <v>1</v>
      </c>
      <c r="R173" s="24">
        <f t="shared" si="99"/>
        <v>1385.8333333333335</v>
      </c>
      <c r="S173" s="1" t="s">
        <v>19</v>
      </c>
    </row>
    <row r="174" spans="1:19" ht="14.4" hidden="1" x14ac:dyDescent="0.3">
      <c r="A174" s="1" t="s">
        <v>12</v>
      </c>
      <c r="B174" s="1" t="s">
        <v>581</v>
      </c>
      <c r="C174" s="1" t="s">
        <v>582</v>
      </c>
      <c r="D174" s="5" t="s">
        <v>583</v>
      </c>
      <c r="E174" s="18">
        <f t="shared" si="139"/>
        <v>44855</v>
      </c>
      <c r="F174" s="1" t="s">
        <v>128</v>
      </c>
      <c r="G174" s="12" t="s">
        <v>584</v>
      </c>
      <c r="H174" s="1" t="s">
        <v>10</v>
      </c>
      <c r="I174" s="1" t="s">
        <v>11</v>
      </c>
      <c r="J174" s="1" t="s">
        <v>18</v>
      </c>
      <c r="K174" s="17">
        <v>45777</v>
      </c>
      <c r="L174" s="17">
        <v>46142</v>
      </c>
      <c r="M174" s="16">
        <f t="shared" si="98"/>
        <v>12</v>
      </c>
      <c r="N174" s="16">
        <f t="shared" si="140"/>
        <v>42</v>
      </c>
      <c r="O174" s="21">
        <v>1663</v>
      </c>
      <c r="P174" s="21">
        <f t="shared" si="141"/>
        <v>138.58333333333334</v>
      </c>
      <c r="Q174" s="1">
        <v>1</v>
      </c>
      <c r="R174" s="24">
        <f t="shared" si="99"/>
        <v>1663</v>
      </c>
      <c r="S174" s="1" t="s">
        <v>19</v>
      </c>
    </row>
    <row r="175" spans="1:19" ht="14.4" hidden="1" x14ac:dyDescent="0.3">
      <c r="A175" s="1" t="s">
        <v>12</v>
      </c>
      <c r="B175" s="1" t="s">
        <v>585</v>
      </c>
      <c r="C175" s="1" t="s">
        <v>586</v>
      </c>
      <c r="D175" s="5" t="s">
        <v>587</v>
      </c>
      <c r="E175" s="18">
        <f t="shared" si="139"/>
        <v>44855</v>
      </c>
      <c r="F175" s="1" t="s">
        <v>128</v>
      </c>
      <c r="G175" s="12" t="s">
        <v>129</v>
      </c>
      <c r="H175" s="1" t="s">
        <v>10</v>
      </c>
      <c r="I175" s="1" t="s">
        <v>23</v>
      </c>
      <c r="J175" s="1" t="s">
        <v>24</v>
      </c>
      <c r="K175" s="17">
        <v>45944</v>
      </c>
      <c r="L175" s="17">
        <v>46309</v>
      </c>
      <c r="M175" s="16">
        <f t="shared" si="98"/>
        <v>12</v>
      </c>
      <c r="N175" s="16">
        <f t="shared" si="140"/>
        <v>47</v>
      </c>
      <c r="O175" s="21">
        <v>298.8</v>
      </c>
      <c r="P175" s="23">
        <f>O175/M175</f>
        <v>24.900000000000002</v>
      </c>
      <c r="Q175" s="1">
        <v>1</v>
      </c>
      <c r="R175" s="24">
        <f t="shared" si="99"/>
        <v>298.8</v>
      </c>
      <c r="S175" s="1" t="s">
        <v>19</v>
      </c>
    </row>
    <row r="176" spans="1:19" ht="14.4" hidden="1" x14ac:dyDescent="0.3">
      <c r="A176" s="1" t="s">
        <v>12</v>
      </c>
      <c r="B176" s="1" t="s">
        <v>588</v>
      </c>
      <c r="C176" s="1" t="s">
        <v>589</v>
      </c>
      <c r="D176" s="1" t="s">
        <v>590</v>
      </c>
      <c r="E176" s="18">
        <f t="shared" ref="E176:E180" si="142">DATEVALUE(LEFT(D176,10))</f>
        <v>45846</v>
      </c>
      <c r="F176" s="1" t="s">
        <v>168</v>
      </c>
      <c r="G176" s="12" t="s">
        <v>591</v>
      </c>
      <c r="H176" s="1" t="s">
        <v>10</v>
      </c>
      <c r="I176" s="1" t="s">
        <v>11</v>
      </c>
      <c r="J176" s="1"/>
      <c r="K176" s="16"/>
      <c r="L176" s="16"/>
      <c r="M176" s="16">
        <f t="shared" si="98"/>
        <v>0</v>
      </c>
      <c r="N176" s="16" t="e">
        <f t="shared" ref="N176:N180" si="143">DATEDIF(E176,L176,"m")</f>
        <v>#NUM!</v>
      </c>
      <c r="O176" s="23"/>
      <c r="P176" s="21">
        <f t="shared" ref="P176:P179" si="144">O176/12</f>
        <v>0</v>
      </c>
      <c r="Q176" s="1"/>
      <c r="R176" s="24" t="e">
        <f t="shared" si="99"/>
        <v>#NUM!</v>
      </c>
      <c r="S176" s="1" t="s">
        <v>19</v>
      </c>
    </row>
    <row r="177" spans="1:19" ht="14.4" x14ac:dyDescent="0.3">
      <c r="A177" s="1" t="s">
        <v>12</v>
      </c>
      <c r="B177" s="1" t="s">
        <v>588</v>
      </c>
      <c r="C177" s="1" t="s">
        <v>589</v>
      </c>
      <c r="D177" s="1" t="s">
        <v>590</v>
      </c>
      <c r="E177" s="18">
        <f>DATEVALUE(LEFT(D177,10))</f>
        <v>45846</v>
      </c>
      <c r="F177" s="1" t="s">
        <v>168</v>
      </c>
      <c r="G177" s="12" t="s">
        <v>591</v>
      </c>
      <c r="H177" s="1" t="s">
        <v>10</v>
      </c>
      <c r="I177" s="1" t="s">
        <v>66</v>
      </c>
      <c r="J177" s="1" t="s">
        <v>24</v>
      </c>
      <c r="K177" s="17">
        <v>45997</v>
      </c>
      <c r="L177" s="17">
        <v>46362</v>
      </c>
      <c r="M177" s="16">
        <f t="shared" si="98"/>
        <v>12</v>
      </c>
      <c r="N177" s="16">
        <f>DATEDIF(E177,L177,"m")</f>
        <v>16</v>
      </c>
      <c r="O177" s="15">
        <v>542.79999999999995</v>
      </c>
      <c r="P177" s="21">
        <f t="shared" si="144"/>
        <v>45.233333333333327</v>
      </c>
      <c r="Q177" s="1">
        <v>1</v>
      </c>
      <c r="R177" s="25">
        <f t="shared" si="99"/>
        <v>542.79999999999995</v>
      </c>
      <c r="S177" s="1" t="s">
        <v>19</v>
      </c>
    </row>
    <row r="178" spans="1:19" ht="14.4" hidden="1" x14ac:dyDescent="0.3">
      <c r="A178" s="1" t="s">
        <v>12</v>
      </c>
      <c r="B178" s="1" t="s">
        <v>592</v>
      </c>
      <c r="C178" s="1" t="s">
        <v>593</v>
      </c>
      <c r="D178" s="5" t="s">
        <v>594</v>
      </c>
      <c r="E178" s="18">
        <f t="shared" si="142"/>
        <v>44855</v>
      </c>
      <c r="F178" s="1" t="s">
        <v>108</v>
      </c>
      <c r="G178" s="1" t="s">
        <v>109</v>
      </c>
      <c r="H178" s="1" t="s">
        <v>10</v>
      </c>
      <c r="I178" s="1" t="s">
        <v>11</v>
      </c>
      <c r="J178" s="1" t="s">
        <v>18</v>
      </c>
      <c r="K178" s="17">
        <v>45777</v>
      </c>
      <c r="L178" s="17">
        <v>46142</v>
      </c>
      <c r="M178" s="16">
        <f t="shared" si="98"/>
        <v>12</v>
      </c>
      <c r="N178" s="16">
        <f t="shared" si="143"/>
        <v>42</v>
      </c>
      <c r="O178" s="21">
        <v>1663</v>
      </c>
      <c r="P178" s="21">
        <f t="shared" si="144"/>
        <v>138.58333333333334</v>
      </c>
      <c r="Q178" s="1">
        <v>1</v>
      </c>
      <c r="R178" s="24">
        <f t="shared" si="99"/>
        <v>1663</v>
      </c>
      <c r="S178" s="1" t="s">
        <v>19</v>
      </c>
    </row>
    <row r="179" spans="1:19" ht="14.4" hidden="1" x14ac:dyDescent="0.3">
      <c r="A179" s="1" t="s">
        <v>12</v>
      </c>
      <c r="B179" s="1" t="s">
        <v>595</v>
      </c>
      <c r="C179" s="1" t="s">
        <v>596</v>
      </c>
      <c r="D179" s="5" t="s">
        <v>597</v>
      </c>
      <c r="E179" s="18">
        <f t="shared" si="142"/>
        <v>44887</v>
      </c>
      <c r="F179" s="1" t="s">
        <v>128</v>
      </c>
      <c r="G179" s="12" t="s">
        <v>129</v>
      </c>
      <c r="H179" s="1" t="s">
        <v>10</v>
      </c>
      <c r="I179" s="1" t="s">
        <v>11</v>
      </c>
      <c r="J179" s="1" t="s">
        <v>18</v>
      </c>
      <c r="K179" s="17">
        <v>45777</v>
      </c>
      <c r="L179" s="17">
        <v>46142</v>
      </c>
      <c r="M179" s="16">
        <f t="shared" si="98"/>
        <v>12</v>
      </c>
      <c r="N179" s="16">
        <f t="shared" si="143"/>
        <v>41</v>
      </c>
      <c r="O179" s="21">
        <v>1663</v>
      </c>
      <c r="P179" s="21">
        <f t="shared" si="144"/>
        <v>138.58333333333334</v>
      </c>
      <c r="Q179" s="1">
        <v>1</v>
      </c>
      <c r="R179" s="24">
        <f t="shared" si="99"/>
        <v>1663</v>
      </c>
      <c r="S179" s="1" t="s">
        <v>19</v>
      </c>
    </row>
    <row r="180" spans="1:19" ht="14.4" hidden="1" x14ac:dyDescent="0.3">
      <c r="A180" s="1" t="s">
        <v>12</v>
      </c>
      <c r="B180" s="1" t="s">
        <v>598</v>
      </c>
      <c r="C180" s="1" t="s">
        <v>599</v>
      </c>
      <c r="D180" s="5" t="s">
        <v>600</v>
      </c>
      <c r="E180" s="18">
        <f t="shared" si="142"/>
        <v>45162</v>
      </c>
      <c r="F180" s="1" t="s">
        <v>59</v>
      </c>
      <c r="G180" s="12" t="s">
        <v>60</v>
      </c>
      <c r="H180" s="1" t="s">
        <v>10</v>
      </c>
      <c r="I180" s="1" t="s">
        <v>23</v>
      </c>
      <c r="J180" s="1" t="s">
        <v>24</v>
      </c>
      <c r="K180" s="17">
        <v>45944</v>
      </c>
      <c r="L180" s="17">
        <v>46309</v>
      </c>
      <c r="M180" s="16">
        <f t="shared" si="98"/>
        <v>12</v>
      </c>
      <c r="N180" s="16">
        <f t="shared" si="143"/>
        <v>37</v>
      </c>
      <c r="O180" s="21">
        <v>298.8</v>
      </c>
      <c r="P180" s="23">
        <f>O180/M180</f>
        <v>24.900000000000002</v>
      </c>
      <c r="Q180" s="1">
        <v>1</v>
      </c>
      <c r="R180" s="24">
        <f t="shared" si="99"/>
        <v>298.8</v>
      </c>
      <c r="S180" s="1" t="s">
        <v>19</v>
      </c>
    </row>
    <row r="181" spans="1:19" ht="14.4" hidden="1" x14ac:dyDescent="0.3">
      <c r="A181" s="1" t="s">
        <v>12</v>
      </c>
      <c r="B181" s="1" t="s">
        <v>601</v>
      </c>
      <c r="C181" s="1" t="s">
        <v>602</v>
      </c>
      <c r="D181" s="1" t="s">
        <v>603</v>
      </c>
      <c r="E181" s="18">
        <f>DATEVALUE(LEFT(D181,10))</f>
        <v>45601</v>
      </c>
      <c r="F181" s="3" t="s">
        <v>168</v>
      </c>
      <c r="G181" s="12" t="s">
        <v>604</v>
      </c>
      <c r="H181" s="1" t="s">
        <v>10</v>
      </c>
      <c r="I181" s="1" t="s">
        <v>11</v>
      </c>
      <c r="J181" s="1"/>
      <c r="K181" s="16"/>
      <c r="L181" s="16"/>
      <c r="M181" s="16">
        <f t="shared" si="98"/>
        <v>0</v>
      </c>
      <c r="N181" s="16" t="e">
        <f>DATEDIF(E181,L181,"m")</f>
        <v>#NUM!</v>
      </c>
      <c r="O181" s="23"/>
      <c r="P181" s="21">
        <f>O181/12</f>
        <v>0</v>
      </c>
      <c r="Q181" s="1"/>
      <c r="R181" s="24" t="e">
        <f t="shared" si="99"/>
        <v>#NUM!</v>
      </c>
      <c r="S181" s="1" t="s">
        <v>19</v>
      </c>
    </row>
    <row r="182" spans="1:19" ht="14.4" x14ac:dyDescent="0.3">
      <c r="A182" s="1" t="s">
        <v>12</v>
      </c>
      <c r="B182" s="1" t="s">
        <v>605</v>
      </c>
      <c r="C182" s="1" t="s">
        <v>606</v>
      </c>
      <c r="D182" s="5" t="s">
        <v>607</v>
      </c>
      <c r="E182" s="18">
        <f>DATEVALUE(LEFT(D182,10))</f>
        <v>45761</v>
      </c>
      <c r="F182" s="1" t="s">
        <v>173</v>
      </c>
      <c r="G182" s="12" t="s">
        <v>608</v>
      </c>
      <c r="H182" s="1" t="s">
        <v>10</v>
      </c>
      <c r="I182" s="1" t="s">
        <v>66</v>
      </c>
      <c r="J182" s="1" t="s">
        <v>24</v>
      </c>
      <c r="K182" s="17">
        <v>45997</v>
      </c>
      <c r="L182" s="17">
        <v>46362</v>
      </c>
      <c r="M182" s="16">
        <f t="shared" si="98"/>
        <v>12</v>
      </c>
      <c r="N182" s="16">
        <f>DATEDIF(E182,L182,"m")</f>
        <v>19</v>
      </c>
      <c r="O182" s="15">
        <v>542.79999999999995</v>
      </c>
      <c r="P182" s="21">
        <f t="shared" ref="P182" si="145">O182/12</f>
        <v>45.233333333333327</v>
      </c>
      <c r="Q182" s="1">
        <v>1</v>
      </c>
      <c r="R182" s="25">
        <f t="shared" si="99"/>
        <v>542.79999999999995</v>
      </c>
      <c r="S182" s="1" t="s">
        <v>19</v>
      </c>
    </row>
    <row r="183" spans="1:19" ht="14.4" hidden="1" x14ac:dyDescent="0.3">
      <c r="A183" s="1" t="s">
        <v>12</v>
      </c>
      <c r="B183" s="1" t="s">
        <v>609</v>
      </c>
      <c r="C183" s="1" t="s">
        <v>610</v>
      </c>
      <c r="D183" s="5" t="s">
        <v>611</v>
      </c>
      <c r="E183" s="18">
        <f t="shared" ref="E183:E188" si="146">DATEVALUE(LEFT(D183,10))</f>
        <v>44855</v>
      </c>
      <c r="F183" s="1" t="s">
        <v>553</v>
      </c>
      <c r="G183" s="12" t="s">
        <v>612</v>
      </c>
      <c r="H183" s="1" t="s">
        <v>10</v>
      </c>
      <c r="I183" s="1" t="s">
        <v>11</v>
      </c>
      <c r="J183" s="1" t="s">
        <v>18</v>
      </c>
      <c r="K183" s="17">
        <v>45777</v>
      </c>
      <c r="L183" s="17">
        <v>46142</v>
      </c>
      <c r="M183" s="16">
        <f t="shared" si="98"/>
        <v>12</v>
      </c>
      <c r="N183" s="16">
        <f t="shared" ref="N183:N188" si="147">DATEDIF(E183,L183,"m")</f>
        <v>42</v>
      </c>
      <c r="O183" s="21">
        <v>1663</v>
      </c>
      <c r="P183" s="21">
        <f t="shared" ref="P183:P187" si="148">O183/12</f>
        <v>138.58333333333334</v>
      </c>
      <c r="Q183" s="1">
        <v>1</v>
      </c>
      <c r="R183" s="24">
        <f t="shared" si="99"/>
        <v>1663</v>
      </c>
      <c r="S183" s="1" t="s">
        <v>19</v>
      </c>
    </row>
    <row r="184" spans="1:19" ht="14.4" hidden="1" x14ac:dyDescent="0.3">
      <c r="A184" s="1" t="s">
        <v>12</v>
      </c>
      <c r="B184" s="1" t="s">
        <v>613</v>
      </c>
      <c r="C184" s="1" t="s">
        <v>614</v>
      </c>
      <c r="D184" s="5" t="s">
        <v>615</v>
      </c>
      <c r="E184" s="18">
        <f t="shared" si="146"/>
        <v>45769</v>
      </c>
      <c r="F184" s="1" t="s">
        <v>400</v>
      </c>
      <c r="G184" s="12" t="s">
        <v>401</v>
      </c>
      <c r="H184" s="1" t="s">
        <v>10</v>
      </c>
      <c r="I184" s="1" t="s">
        <v>11</v>
      </c>
      <c r="J184" s="1" t="s">
        <v>18</v>
      </c>
      <c r="K184" s="17">
        <v>45777</v>
      </c>
      <c r="L184" s="17">
        <v>46142</v>
      </c>
      <c r="M184" s="16">
        <f t="shared" si="98"/>
        <v>12</v>
      </c>
      <c r="N184" s="16">
        <f t="shared" si="147"/>
        <v>12</v>
      </c>
      <c r="O184" s="21">
        <v>1663</v>
      </c>
      <c r="P184" s="21">
        <f t="shared" si="148"/>
        <v>138.58333333333334</v>
      </c>
      <c r="Q184" s="1">
        <v>1</v>
      </c>
      <c r="R184" s="24">
        <f t="shared" si="99"/>
        <v>1663</v>
      </c>
      <c r="S184" s="1" t="s">
        <v>19</v>
      </c>
    </row>
    <row r="185" spans="1:19" ht="14.4" hidden="1" x14ac:dyDescent="0.3">
      <c r="A185" s="1" t="s">
        <v>12</v>
      </c>
      <c r="B185" s="1" t="s">
        <v>616</v>
      </c>
      <c r="C185" s="1" t="s">
        <v>617</v>
      </c>
      <c r="D185" s="5" t="s">
        <v>618</v>
      </c>
      <c r="E185" s="18">
        <f t="shared" si="146"/>
        <v>44855</v>
      </c>
      <c r="F185" s="1" t="s">
        <v>128</v>
      </c>
      <c r="G185" s="12" t="s">
        <v>619</v>
      </c>
      <c r="H185" s="1" t="s">
        <v>10</v>
      </c>
      <c r="I185" s="1" t="s">
        <v>11</v>
      </c>
      <c r="J185" s="1" t="s">
        <v>18</v>
      </c>
      <c r="K185" s="17">
        <v>45777</v>
      </c>
      <c r="L185" s="17">
        <v>46142</v>
      </c>
      <c r="M185" s="16">
        <f t="shared" si="98"/>
        <v>12</v>
      </c>
      <c r="N185" s="16">
        <f t="shared" si="147"/>
        <v>42</v>
      </c>
      <c r="O185" s="21">
        <v>1663</v>
      </c>
      <c r="P185" s="21">
        <f t="shared" si="148"/>
        <v>138.58333333333334</v>
      </c>
      <c r="Q185" s="1">
        <v>1</v>
      </c>
      <c r="R185" s="24">
        <f t="shared" si="99"/>
        <v>1663</v>
      </c>
      <c r="S185" s="1" t="s">
        <v>19</v>
      </c>
    </row>
    <row r="186" spans="1:19" ht="14.4" hidden="1" x14ac:dyDescent="0.3">
      <c r="A186" s="1" t="s">
        <v>12</v>
      </c>
      <c r="B186" s="1" t="s">
        <v>620</v>
      </c>
      <c r="C186" s="1" t="s">
        <v>621</v>
      </c>
      <c r="D186" s="1" t="s">
        <v>622</v>
      </c>
      <c r="E186" s="18">
        <f t="shared" si="146"/>
        <v>45817</v>
      </c>
      <c r="F186" s="3" t="s">
        <v>168</v>
      </c>
      <c r="G186" s="12" t="s">
        <v>623</v>
      </c>
      <c r="H186" s="1" t="s">
        <v>10</v>
      </c>
      <c r="I186" s="1" t="s">
        <v>11</v>
      </c>
      <c r="J186" s="1"/>
      <c r="K186" s="16"/>
      <c r="L186" s="16"/>
      <c r="M186" s="16">
        <f t="shared" si="98"/>
        <v>0</v>
      </c>
      <c r="N186" s="16" t="e">
        <f t="shared" si="147"/>
        <v>#NUM!</v>
      </c>
      <c r="O186" s="23"/>
      <c r="P186" s="21">
        <f t="shared" si="148"/>
        <v>0</v>
      </c>
      <c r="Q186" s="1"/>
      <c r="R186" s="24" t="e">
        <f t="shared" si="99"/>
        <v>#NUM!</v>
      </c>
      <c r="S186" s="1" t="s">
        <v>19</v>
      </c>
    </row>
    <row r="187" spans="1:19" ht="14.4" hidden="1" x14ac:dyDescent="0.3">
      <c r="A187" s="1" t="s">
        <v>12</v>
      </c>
      <c r="B187" s="1" t="s">
        <v>624</v>
      </c>
      <c r="C187" s="1" t="s">
        <v>625</v>
      </c>
      <c r="D187" s="5" t="s">
        <v>626</v>
      </c>
      <c r="E187" s="18">
        <f t="shared" si="146"/>
        <v>45684</v>
      </c>
      <c r="F187" s="1" t="s">
        <v>22</v>
      </c>
      <c r="G187" s="12" t="s">
        <v>17</v>
      </c>
      <c r="H187" s="1" t="s">
        <v>10</v>
      </c>
      <c r="I187" s="1" t="s">
        <v>11</v>
      </c>
      <c r="J187" s="1" t="s">
        <v>18</v>
      </c>
      <c r="K187" s="17">
        <v>45777</v>
      </c>
      <c r="L187" s="17">
        <v>46142</v>
      </c>
      <c r="M187" s="16">
        <f t="shared" si="98"/>
        <v>12</v>
      </c>
      <c r="N187" s="16">
        <f t="shared" si="147"/>
        <v>15</v>
      </c>
      <c r="O187" s="21">
        <v>1663</v>
      </c>
      <c r="P187" s="21">
        <f t="shared" si="148"/>
        <v>138.58333333333334</v>
      </c>
      <c r="Q187" s="1">
        <v>1</v>
      </c>
      <c r="R187" s="24">
        <f t="shared" si="99"/>
        <v>1663</v>
      </c>
      <c r="S187" s="1" t="s">
        <v>19</v>
      </c>
    </row>
    <row r="188" spans="1:19" ht="14.4" hidden="1" x14ac:dyDescent="0.3">
      <c r="A188" s="1" t="s">
        <v>12</v>
      </c>
      <c r="B188" s="1" t="s">
        <v>627</v>
      </c>
      <c r="C188" s="1" t="s">
        <v>628</v>
      </c>
      <c r="D188" s="5" t="s">
        <v>629</v>
      </c>
      <c r="E188" s="18">
        <f t="shared" si="146"/>
        <v>45390</v>
      </c>
      <c r="F188" s="1" t="s">
        <v>28</v>
      </c>
      <c r="G188" s="12" t="s">
        <v>29</v>
      </c>
      <c r="H188" s="1" t="s">
        <v>10</v>
      </c>
      <c r="I188" s="1" t="s">
        <v>23</v>
      </c>
      <c r="J188" s="1" t="s">
        <v>24</v>
      </c>
      <c r="K188" s="17">
        <v>45944</v>
      </c>
      <c r="L188" s="17">
        <v>46309</v>
      </c>
      <c r="M188" s="16">
        <f t="shared" si="98"/>
        <v>12</v>
      </c>
      <c r="N188" s="16">
        <f t="shared" si="147"/>
        <v>30</v>
      </c>
      <c r="O188" s="21">
        <v>298.8</v>
      </c>
      <c r="P188" s="23">
        <f>O188/M188</f>
        <v>24.900000000000002</v>
      </c>
      <c r="Q188" s="1">
        <v>1</v>
      </c>
      <c r="R188" s="24">
        <f t="shared" si="99"/>
        <v>298.8</v>
      </c>
      <c r="S188" s="1" t="s">
        <v>19</v>
      </c>
    </row>
    <row r="189" spans="1:19" ht="14.4" hidden="1" x14ac:dyDescent="0.3">
      <c r="A189" s="1" t="s">
        <v>12</v>
      </c>
      <c r="B189" s="1" t="s">
        <v>630</v>
      </c>
      <c r="C189" s="1" t="s">
        <v>631</v>
      </c>
      <c r="D189" s="5" t="s">
        <v>632</v>
      </c>
      <c r="E189" s="18">
        <f t="shared" ref="E189:E192" si="149">DATEVALUE(LEFT(D189,10))</f>
        <v>45874</v>
      </c>
      <c r="F189" s="1" t="s">
        <v>449</v>
      </c>
      <c r="G189" s="12" t="s">
        <v>124</v>
      </c>
      <c r="H189" s="1" t="s">
        <v>10</v>
      </c>
      <c r="I189" s="1" t="s">
        <v>11</v>
      </c>
      <c r="J189" s="1" t="s">
        <v>18</v>
      </c>
      <c r="K189" s="17">
        <v>45777</v>
      </c>
      <c r="L189" s="17">
        <v>46142</v>
      </c>
      <c r="M189" s="16">
        <f t="shared" si="98"/>
        <v>12</v>
      </c>
      <c r="N189" s="16">
        <f t="shared" ref="N189:N192" si="150">DATEDIF(E189,L189,"m")</f>
        <v>8</v>
      </c>
      <c r="O189" s="21">
        <v>1663</v>
      </c>
      <c r="P189" s="21">
        <f t="shared" ref="P189:P192" si="151">O189/12</f>
        <v>138.58333333333334</v>
      </c>
      <c r="Q189" s="1">
        <v>1</v>
      </c>
      <c r="R189" s="24">
        <f t="shared" si="99"/>
        <v>1108.6666666666667</v>
      </c>
      <c r="S189" s="1" t="s">
        <v>19</v>
      </c>
    </row>
    <row r="190" spans="1:19" ht="14.4" hidden="1" x14ac:dyDescent="0.3">
      <c r="A190" s="1" t="s">
        <v>12</v>
      </c>
      <c r="B190" s="1" t="s">
        <v>633</v>
      </c>
      <c r="C190" s="1" t="s">
        <v>634</v>
      </c>
      <c r="D190" s="5" t="s">
        <v>635</v>
      </c>
      <c r="E190" s="18">
        <f t="shared" si="149"/>
        <v>44855</v>
      </c>
      <c r="F190" s="1" t="s">
        <v>28</v>
      </c>
      <c r="G190" s="12" t="s">
        <v>225</v>
      </c>
      <c r="H190" s="1" t="s">
        <v>10</v>
      </c>
      <c r="I190" s="1" t="s">
        <v>11</v>
      </c>
      <c r="J190" s="1" t="s">
        <v>18</v>
      </c>
      <c r="K190" s="17">
        <v>45777</v>
      </c>
      <c r="L190" s="17">
        <v>46142</v>
      </c>
      <c r="M190" s="16">
        <f t="shared" si="98"/>
        <v>12</v>
      </c>
      <c r="N190" s="16">
        <f t="shared" si="150"/>
        <v>42</v>
      </c>
      <c r="O190" s="21">
        <v>1663</v>
      </c>
      <c r="P190" s="21">
        <f t="shared" si="151"/>
        <v>138.58333333333334</v>
      </c>
      <c r="Q190" s="1">
        <v>1</v>
      </c>
      <c r="R190" s="24">
        <f t="shared" si="99"/>
        <v>1663</v>
      </c>
      <c r="S190" s="1" t="s">
        <v>19</v>
      </c>
    </row>
    <row r="191" spans="1:19" ht="14.4" hidden="1" x14ac:dyDescent="0.3">
      <c r="A191" s="1" t="s">
        <v>12</v>
      </c>
      <c r="B191" s="1" t="s">
        <v>636</v>
      </c>
      <c r="C191" s="1" t="s">
        <v>637</v>
      </c>
      <c r="D191" s="5" t="s">
        <v>638</v>
      </c>
      <c r="E191" s="18">
        <f t="shared" si="149"/>
        <v>44855</v>
      </c>
      <c r="F191" s="1" t="s">
        <v>281</v>
      </c>
      <c r="G191" s="12" t="s">
        <v>55</v>
      </c>
      <c r="H191" s="1" t="s">
        <v>10</v>
      </c>
      <c r="I191" s="1" t="s">
        <v>11</v>
      </c>
      <c r="J191" s="1" t="s">
        <v>18</v>
      </c>
      <c r="K191" s="17">
        <v>45777</v>
      </c>
      <c r="L191" s="17">
        <v>46142</v>
      </c>
      <c r="M191" s="16">
        <f t="shared" si="98"/>
        <v>12</v>
      </c>
      <c r="N191" s="16">
        <f t="shared" si="150"/>
        <v>42</v>
      </c>
      <c r="O191" s="21">
        <v>1663</v>
      </c>
      <c r="P191" s="21">
        <f t="shared" si="151"/>
        <v>138.58333333333334</v>
      </c>
      <c r="Q191" s="1">
        <v>1</v>
      </c>
      <c r="R191" s="24">
        <f t="shared" si="99"/>
        <v>1663</v>
      </c>
      <c r="S191" s="1" t="s">
        <v>19</v>
      </c>
    </row>
    <row r="192" spans="1:19" ht="14.4" hidden="1" x14ac:dyDescent="0.3">
      <c r="A192" s="1" t="s">
        <v>12</v>
      </c>
      <c r="B192" s="1" t="s">
        <v>639</v>
      </c>
      <c r="C192" s="1" t="s">
        <v>640</v>
      </c>
      <c r="D192" s="5" t="s">
        <v>641</v>
      </c>
      <c r="E192" s="18">
        <f t="shared" si="149"/>
        <v>44855</v>
      </c>
      <c r="F192" s="1" t="s">
        <v>128</v>
      </c>
      <c r="G192" s="12" t="s">
        <v>642</v>
      </c>
      <c r="H192" s="1" t="s">
        <v>10</v>
      </c>
      <c r="I192" s="1" t="s">
        <v>11</v>
      </c>
      <c r="J192" s="1" t="s">
        <v>18</v>
      </c>
      <c r="K192" s="17">
        <v>45777</v>
      </c>
      <c r="L192" s="17">
        <v>46142</v>
      </c>
      <c r="M192" s="16">
        <f t="shared" si="98"/>
        <v>12</v>
      </c>
      <c r="N192" s="16">
        <f t="shared" si="150"/>
        <v>42</v>
      </c>
      <c r="O192" s="21">
        <v>1663</v>
      </c>
      <c r="P192" s="21">
        <f t="shared" si="151"/>
        <v>138.58333333333334</v>
      </c>
      <c r="Q192" s="1">
        <v>1</v>
      </c>
      <c r="R192" s="24">
        <f t="shared" si="99"/>
        <v>1663</v>
      </c>
      <c r="S192" s="1" t="s">
        <v>19</v>
      </c>
    </row>
    <row r="193" spans="7:18" ht="14.4" x14ac:dyDescent="0.3"/>
    <row r="194" spans="7:18" ht="14.4" x14ac:dyDescent="0.3">
      <c r="R194" s="24"/>
    </row>
    <row r="195" spans="7:18" ht="14.4" x14ac:dyDescent="0.3"/>
    <row r="196" spans="7:18" ht="14.4" x14ac:dyDescent="0.3"/>
    <row r="197" spans="7:18" ht="14.4" x14ac:dyDescent="0.3">
      <c r="G197" t="s">
        <v>643</v>
      </c>
    </row>
  </sheetData>
  <autoFilter ref="A1:S192" xr:uid="{F403300F-DC30-4742-B09D-03B69867D524}">
    <filterColumn colId="0">
      <filters>
        <filter val="FLEXIVEL-JGS"/>
      </filters>
    </filterColumn>
    <filterColumn colId="8">
      <filters>
        <filter val="Exchange Online (Plan 2)"/>
        <filter val="Intune"/>
      </filters>
    </filterColumn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Lucas Braun</dc:creator>
  <cp:keywords/>
  <dc:description/>
  <cp:lastModifiedBy>Lucas Braun</cp:lastModifiedBy>
  <cp:revision/>
  <dcterms:created xsi:type="dcterms:W3CDTF">2025-10-14T15:25:30Z</dcterms:created>
  <dcterms:modified xsi:type="dcterms:W3CDTF">2025-10-15T16:53:12Z</dcterms:modified>
  <cp:category/>
  <cp:contentStatus/>
</cp:coreProperties>
</file>