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EstaPasta_de_trabalho" defaultThemeVersion="124226"/>
  <bookViews>
    <workbookView xWindow="21630" yWindow="75" windowWidth="21660" windowHeight="9990"/>
  </bookViews>
  <sheets>
    <sheet name="Jan 2014" sheetId="7" r:id="rId1"/>
  </sheets>
  <definedNames>
    <definedName name="_xlnm.Print_Area" localSheetId="0">'Jan 2014'!$A$1:$U$184</definedName>
    <definedName name="Cab_Perc">#REF!</definedName>
    <definedName name="Cab_Val">'Jan 2014'!$A$7</definedName>
    <definedName name="_xlnm.Print_Titles" localSheetId="0">'Jan 2014'!$A:$C,'Jan 2014'!$1:$7</definedName>
    <definedName name="Tot_Perc">#REF!</definedName>
    <definedName name="Tot_Val">'Jan 2014'!$A$183</definedName>
  </definedNames>
  <calcPr calcId="145621"/>
</workbook>
</file>

<file path=xl/calcChain.xml><?xml version="1.0" encoding="utf-8"?>
<calcChain xmlns="http://schemas.openxmlformats.org/spreadsheetml/2006/main">
  <c r="M181" i="7" l="1"/>
  <c r="U181" i="7" s="1"/>
  <c r="L181" i="7"/>
  <c r="T181" i="7" s="1"/>
  <c r="S180" i="7"/>
  <c r="S181" i="7"/>
  <c r="R180" i="7"/>
  <c r="T180" i="7" s="1"/>
  <c r="R181" i="7"/>
  <c r="E183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S183" i="7"/>
  <c r="D183" i="7"/>
  <c r="S8" i="7" l="1"/>
  <c r="R8" i="7"/>
  <c r="L8" i="7"/>
  <c r="T8" i="7" l="1"/>
  <c r="M180" i="7"/>
  <c r="U180" i="7" s="1"/>
  <c r="L180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8" i="7"/>
  <c r="U8" i="7" s="1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U183" i="7" l="1"/>
  <c r="U179" i="7"/>
  <c r="T178" i="7"/>
  <c r="U178" i="7"/>
  <c r="T179" i="7"/>
  <c r="T183" i="7" s="1"/>
  <c r="T177" i="7"/>
  <c r="T173" i="7"/>
  <c r="T169" i="7"/>
  <c r="T165" i="7"/>
  <c r="T161" i="7"/>
  <c r="T157" i="7"/>
  <c r="T153" i="7"/>
  <c r="T149" i="7"/>
  <c r="T145" i="7"/>
  <c r="T141" i="7"/>
  <c r="T137" i="7"/>
  <c r="T133" i="7"/>
  <c r="T129" i="7"/>
  <c r="T125" i="7"/>
  <c r="T121" i="7"/>
  <c r="T117" i="7"/>
  <c r="T113" i="7"/>
  <c r="T109" i="7"/>
  <c r="T105" i="7"/>
  <c r="T101" i="7"/>
  <c r="T97" i="7"/>
  <c r="T93" i="7"/>
  <c r="T89" i="7"/>
  <c r="T85" i="7"/>
  <c r="T81" i="7"/>
  <c r="T77" i="7"/>
  <c r="T73" i="7"/>
  <c r="T69" i="7"/>
  <c r="T65" i="7"/>
  <c r="T61" i="7"/>
  <c r="T57" i="7"/>
  <c r="T53" i="7"/>
  <c r="T49" i="7"/>
  <c r="T45" i="7"/>
  <c r="T41" i="7"/>
  <c r="T37" i="7"/>
  <c r="T33" i="7"/>
  <c r="T29" i="7"/>
  <c r="T25" i="7"/>
  <c r="T21" i="7"/>
  <c r="T17" i="7"/>
  <c r="T13" i="7"/>
  <c r="T9" i="7"/>
  <c r="U177" i="7"/>
  <c r="U173" i="7"/>
  <c r="U169" i="7"/>
  <c r="U165" i="7"/>
  <c r="U161" i="7"/>
  <c r="U157" i="7"/>
  <c r="U153" i="7"/>
  <c r="U149" i="7"/>
  <c r="U145" i="7"/>
  <c r="U141" i="7"/>
  <c r="U137" i="7"/>
  <c r="U133" i="7"/>
  <c r="U129" i="7"/>
  <c r="U125" i="7"/>
  <c r="U121" i="7"/>
  <c r="U117" i="7"/>
  <c r="U113" i="7"/>
  <c r="U109" i="7"/>
  <c r="U105" i="7"/>
  <c r="U101" i="7"/>
  <c r="U97" i="7"/>
  <c r="U93" i="7"/>
  <c r="U89" i="7"/>
  <c r="U85" i="7"/>
  <c r="U81" i="7"/>
  <c r="U77" i="7"/>
  <c r="U73" i="7"/>
  <c r="U69" i="7"/>
  <c r="U65" i="7"/>
  <c r="U61" i="7"/>
  <c r="U57" i="7"/>
  <c r="U53" i="7"/>
  <c r="U49" i="7"/>
  <c r="U45" i="7"/>
  <c r="U41" i="7"/>
  <c r="U37" i="7"/>
  <c r="U33" i="7"/>
  <c r="U29" i="7"/>
  <c r="U25" i="7"/>
  <c r="U21" i="7"/>
  <c r="U17" i="7"/>
  <c r="U13" i="7"/>
  <c r="U9" i="7"/>
  <c r="T176" i="7"/>
  <c r="T172" i="7"/>
  <c r="T168" i="7"/>
  <c r="T164" i="7"/>
  <c r="T160" i="7"/>
  <c r="T156" i="7"/>
  <c r="T152" i="7"/>
  <c r="T148" i="7"/>
  <c r="T144" i="7"/>
  <c r="T140" i="7"/>
  <c r="T136" i="7"/>
  <c r="T132" i="7"/>
  <c r="T128" i="7"/>
  <c r="T124" i="7"/>
  <c r="T120" i="7"/>
  <c r="T116" i="7"/>
  <c r="T112" i="7"/>
  <c r="T108" i="7"/>
  <c r="T104" i="7"/>
  <c r="T100" i="7"/>
  <c r="T96" i="7"/>
  <c r="T92" i="7"/>
  <c r="T88" i="7"/>
  <c r="T84" i="7"/>
  <c r="T80" i="7"/>
  <c r="T76" i="7"/>
  <c r="T72" i="7"/>
  <c r="T68" i="7"/>
  <c r="T64" i="7"/>
  <c r="T60" i="7"/>
  <c r="T56" i="7"/>
  <c r="T52" i="7"/>
  <c r="T48" i="7"/>
  <c r="T44" i="7"/>
  <c r="T40" i="7"/>
  <c r="T36" i="7"/>
  <c r="T32" i="7"/>
  <c r="T28" i="7"/>
  <c r="T24" i="7"/>
  <c r="T20" i="7"/>
  <c r="T16" i="7"/>
  <c r="T12" i="7"/>
  <c r="U176" i="7"/>
  <c r="U172" i="7"/>
  <c r="U168" i="7"/>
  <c r="U164" i="7"/>
  <c r="U160" i="7"/>
  <c r="U156" i="7"/>
  <c r="U152" i="7"/>
  <c r="U148" i="7"/>
  <c r="U144" i="7"/>
  <c r="U140" i="7"/>
  <c r="U136" i="7"/>
  <c r="U132" i="7"/>
  <c r="U128" i="7"/>
  <c r="U124" i="7"/>
  <c r="U120" i="7"/>
  <c r="U116" i="7"/>
  <c r="U112" i="7"/>
  <c r="U108" i="7"/>
  <c r="U104" i="7"/>
  <c r="U100" i="7"/>
  <c r="U96" i="7"/>
  <c r="U92" i="7"/>
  <c r="U88" i="7"/>
  <c r="U84" i="7"/>
  <c r="U80" i="7"/>
  <c r="U76" i="7"/>
  <c r="U72" i="7"/>
  <c r="U68" i="7"/>
  <c r="U64" i="7"/>
  <c r="U60" i="7"/>
  <c r="U56" i="7"/>
  <c r="U52" i="7"/>
  <c r="U48" i="7"/>
  <c r="U44" i="7"/>
  <c r="U40" i="7"/>
  <c r="U36" i="7"/>
  <c r="U32" i="7"/>
  <c r="U28" i="7"/>
  <c r="U24" i="7"/>
  <c r="U20" i="7"/>
  <c r="U16" i="7"/>
  <c r="U12" i="7"/>
  <c r="T175" i="7"/>
  <c r="T171" i="7"/>
  <c r="T167" i="7"/>
  <c r="T163" i="7"/>
  <c r="T159" i="7"/>
  <c r="T155" i="7"/>
  <c r="T151" i="7"/>
  <c r="T147" i="7"/>
  <c r="T143" i="7"/>
  <c r="T139" i="7"/>
  <c r="T135" i="7"/>
  <c r="T131" i="7"/>
  <c r="T127" i="7"/>
  <c r="T123" i="7"/>
  <c r="T119" i="7"/>
  <c r="T115" i="7"/>
  <c r="T111" i="7"/>
  <c r="T107" i="7"/>
  <c r="T103" i="7"/>
  <c r="T99" i="7"/>
  <c r="T95" i="7"/>
  <c r="T91" i="7"/>
  <c r="T87" i="7"/>
  <c r="T83" i="7"/>
  <c r="T79" i="7"/>
  <c r="T75" i="7"/>
  <c r="T71" i="7"/>
  <c r="T67" i="7"/>
  <c r="T63" i="7"/>
  <c r="T59" i="7"/>
  <c r="T55" i="7"/>
  <c r="T51" i="7"/>
  <c r="T47" i="7"/>
  <c r="T43" i="7"/>
  <c r="T39" i="7"/>
  <c r="T35" i="7"/>
  <c r="T31" i="7"/>
  <c r="T27" i="7"/>
  <c r="T23" i="7"/>
  <c r="T19" i="7"/>
  <c r="T15" i="7"/>
  <c r="T11" i="7"/>
  <c r="U175" i="7"/>
  <c r="U171" i="7"/>
  <c r="U167" i="7"/>
  <c r="U163" i="7"/>
  <c r="U159" i="7"/>
  <c r="U155" i="7"/>
  <c r="U151" i="7"/>
  <c r="U147" i="7"/>
  <c r="U143" i="7"/>
  <c r="U139" i="7"/>
  <c r="U135" i="7"/>
  <c r="U131" i="7"/>
  <c r="U127" i="7"/>
  <c r="U123" i="7"/>
  <c r="U119" i="7"/>
  <c r="U115" i="7"/>
  <c r="U111" i="7"/>
  <c r="U107" i="7"/>
  <c r="U103" i="7"/>
  <c r="U99" i="7"/>
  <c r="U95" i="7"/>
  <c r="U91" i="7"/>
  <c r="U87" i="7"/>
  <c r="U83" i="7"/>
  <c r="U79" i="7"/>
  <c r="U75" i="7"/>
  <c r="U71" i="7"/>
  <c r="U67" i="7"/>
  <c r="U63" i="7"/>
  <c r="U59" i="7"/>
  <c r="U55" i="7"/>
  <c r="U51" i="7"/>
  <c r="U47" i="7"/>
  <c r="U43" i="7"/>
  <c r="U39" i="7"/>
  <c r="U35" i="7"/>
  <c r="U31" i="7"/>
  <c r="U27" i="7"/>
  <c r="U23" i="7"/>
  <c r="U19" i="7"/>
  <c r="U15" i="7"/>
  <c r="U11" i="7"/>
  <c r="T174" i="7"/>
  <c r="T170" i="7"/>
  <c r="T166" i="7"/>
  <c r="T162" i="7"/>
  <c r="T158" i="7"/>
  <c r="T154" i="7"/>
  <c r="T150" i="7"/>
  <c r="T146" i="7"/>
  <c r="T142" i="7"/>
  <c r="T138" i="7"/>
  <c r="T134" i="7"/>
  <c r="T130" i="7"/>
  <c r="T126" i="7"/>
  <c r="T122" i="7"/>
  <c r="T118" i="7"/>
  <c r="T114" i="7"/>
  <c r="T110" i="7"/>
  <c r="T106" i="7"/>
  <c r="T102" i="7"/>
  <c r="T98" i="7"/>
  <c r="T94" i="7"/>
  <c r="T90" i="7"/>
  <c r="T86" i="7"/>
  <c r="T82" i="7"/>
  <c r="T78" i="7"/>
  <c r="T74" i="7"/>
  <c r="T70" i="7"/>
  <c r="T66" i="7"/>
  <c r="T62" i="7"/>
  <c r="T58" i="7"/>
  <c r="T54" i="7"/>
  <c r="T50" i="7"/>
  <c r="T46" i="7"/>
  <c r="T42" i="7"/>
  <c r="T38" i="7"/>
  <c r="T34" i="7"/>
  <c r="T30" i="7"/>
  <c r="T26" i="7"/>
  <c r="T22" i="7"/>
  <c r="T18" i="7"/>
  <c r="T14" i="7"/>
  <c r="T10" i="7"/>
  <c r="U174" i="7"/>
  <c r="U170" i="7"/>
  <c r="U166" i="7"/>
  <c r="U162" i="7"/>
  <c r="U158" i="7"/>
  <c r="U154" i="7"/>
  <c r="U150" i="7"/>
  <c r="U146" i="7"/>
  <c r="U142" i="7"/>
  <c r="U138" i="7"/>
  <c r="U134" i="7"/>
  <c r="U130" i="7"/>
  <c r="U126" i="7"/>
  <c r="U122" i="7"/>
  <c r="U118" i="7"/>
  <c r="U114" i="7"/>
  <c r="U110" i="7"/>
  <c r="U106" i="7"/>
  <c r="U102" i="7"/>
  <c r="U98" i="7"/>
  <c r="U94" i="7"/>
  <c r="U90" i="7"/>
  <c r="U86" i="7"/>
  <c r="U82" i="7"/>
  <c r="U78" i="7"/>
  <c r="U74" i="7"/>
  <c r="U70" i="7"/>
  <c r="U66" i="7"/>
  <c r="U62" i="7"/>
  <c r="U58" i="7"/>
  <c r="U54" i="7"/>
  <c r="U50" i="7"/>
  <c r="U46" i="7"/>
  <c r="U42" i="7"/>
  <c r="U38" i="7"/>
  <c r="U34" i="7"/>
  <c r="U30" i="7"/>
  <c r="U26" i="7"/>
  <c r="U22" i="7"/>
  <c r="U18" i="7"/>
  <c r="U14" i="7"/>
  <c r="U10" i="7"/>
</calcChain>
</file>

<file path=xl/sharedStrings.xml><?xml version="1.0" encoding="utf-8"?>
<sst xmlns="http://schemas.openxmlformats.org/spreadsheetml/2006/main" count="386" uniqueCount="369">
  <si>
    <t>Total</t>
  </si>
  <si>
    <t>Banco Central do Brasil</t>
  </si>
  <si>
    <t>Exportação</t>
  </si>
  <si>
    <t>Importação</t>
  </si>
  <si>
    <t>Nome da Instituição</t>
  </si>
  <si>
    <t xml:space="preserve">Rank </t>
  </si>
  <si>
    <t>Total do Mercado Primário</t>
  </si>
  <si>
    <t>BANCO BTG PACTUAL S.A.</t>
  </si>
  <si>
    <t>BANCO DE LA NACION ARGENTINA</t>
  </si>
  <si>
    <t>BANCO BBM S/A</t>
  </si>
  <si>
    <t>Total do Mercado Interbancário</t>
  </si>
  <si>
    <t>BANCO PAULISTA S.A.</t>
  </si>
  <si>
    <t>BANCO SANTANDER (BRASIL) S.A.</t>
  </si>
  <si>
    <t>BANCO VOTORANTIM S.A.</t>
  </si>
  <si>
    <t>BANCO MODAL S.A.</t>
  </si>
  <si>
    <t>BANCO COOPERATIVO SICREDI S.A.</t>
  </si>
  <si>
    <t>BANCO BNP PARIBAS BRASIL S.A.</t>
  </si>
  <si>
    <t>BANCO KEB DO BRASIL S.A.</t>
  </si>
  <si>
    <t>BANCO MORGAN STANLEY S.A.</t>
  </si>
  <si>
    <t>CAIXA ECONOMICA FEDERAL</t>
  </si>
  <si>
    <t>BANCO KDB DO BRASIL S.A.</t>
  </si>
  <si>
    <t>BANCO CENTRAL DO BRASIL</t>
  </si>
  <si>
    <t>Transferência do Exterior</t>
  </si>
  <si>
    <t>Transferência p/ Exterior</t>
  </si>
  <si>
    <t>Interbancário - Compra</t>
  </si>
  <si>
    <t>Interbancário - Venda</t>
  </si>
  <si>
    <t>Nº Oper.</t>
  </si>
  <si>
    <t>Valor (US$)</t>
  </si>
  <si>
    <t>Código Instit.</t>
  </si>
  <si>
    <t>ITAÚ UNIBANCO S.A.</t>
  </si>
  <si>
    <t>BANCO CITIBANK S.A.</t>
  </si>
  <si>
    <t>00.000.000</t>
  </si>
  <si>
    <t>BANCO DO BRASIL S.A.</t>
  </si>
  <si>
    <t>BANCO BRADESCO S.A.</t>
  </si>
  <si>
    <t>HSBC BANK BRASIL S.A. - BANCO MULTIPLO</t>
  </si>
  <si>
    <t>BANCO ITAÚ BBA S.A.</t>
  </si>
  <si>
    <t>BANCO J.P. MORGAN S.A.</t>
  </si>
  <si>
    <t>DEUTSCHE BANK S.A. - BANCO ALEMAO</t>
  </si>
  <si>
    <t>BANCO DE INVESTIMENTOS CREDIT SUISSE (BRASIL) S.A.</t>
  </si>
  <si>
    <t>BANK OF AMERICA MERRILL LYNCH BANCO MÚLTIPLO S.A.</t>
  </si>
  <si>
    <t>BANCO SOCIETE GENERALE BRASIL S.A.</t>
  </si>
  <si>
    <t>GOLDMAN SACHS DO BRASIL BANCO MULTIPLO S.A.</t>
  </si>
  <si>
    <t>BANCO DE TOKYO-MITSUBISHI UFJ BRASIL S.A.</t>
  </si>
  <si>
    <t>BANIF - BANCO INTERNACIONAL DO FUNCHAL (BRASIL), S.A.</t>
  </si>
  <si>
    <t>BANCO BARCLAYS S.A.</t>
  </si>
  <si>
    <t>STANDARD CHARTERED BANK (BRASIL) S.A.  BANCO DE INVESTIMENTO</t>
  </si>
  <si>
    <t>BANCO SAFRA S.A.</t>
  </si>
  <si>
    <t>BANCO RENDIMENTO S.A.</t>
  </si>
  <si>
    <t>BANCO RABOBANK INTERNATIONAL BRASIL S.A.</t>
  </si>
  <si>
    <t>BANCO NACIONAL DE DESENVOLVIMENTO ECONOMICO E SOCIAL</t>
  </si>
  <si>
    <t>BANCO STANDARD DE INVESTIMENTOS S.A.</t>
  </si>
  <si>
    <t>BANCO CONFIDENCE DE CÂMBIO S.A.</t>
  </si>
  <si>
    <t>BANCO DAYCOVAL S.A.</t>
  </si>
  <si>
    <t>BANCO PINE S.A.</t>
  </si>
  <si>
    <t>BANCO INDUSTRIAL E COMERCIAL S.A.</t>
  </si>
  <si>
    <t>BANCO SUMITOMO MITSUI BRASILEIRO S.A.</t>
  </si>
  <si>
    <t>BANCO FIBRA S.A.</t>
  </si>
  <si>
    <t>BES INVESTIMENTO DO BRASIL S.A. - BANCO DE INVESTIMENTO</t>
  </si>
  <si>
    <t>BANCO SOFISA S.A.</t>
  </si>
  <si>
    <t>ING BANK N.V.</t>
  </si>
  <si>
    <t>00.360.305</t>
  </si>
  <si>
    <t>BANCO DO ESTADO DO RIO GRANDE DO SUL S.A.</t>
  </si>
  <si>
    <t>BANCO CAIXA GERAL - BRASIL S.A.</t>
  </si>
  <si>
    <t>BANCO ABC BRASIL S.A.</t>
  </si>
  <si>
    <t>CONFIDENCE CORRETORA DE CÂMBIO S.A.</t>
  </si>
  <si>
    <t>BANCO CARGILL S.A.</t>
  </si>
  <si>
    <t>FITTA DISTRIBUIDORA DE TITULOS E VALORES MOBILIARIOS S.A.</t>
  </si>
  <si>
    <t>BANCO INDUSVAL S.A.</t>
  </si>
  <si>
    <t>COTACAO DISTRIBUIDORA DE TITULOS E VALORES MOBILIARIOS S.A</t>
  </si>
  <si>
    <t>BANCO DO NORDESTE DO BRASIL S.A.</t>
  </si>
  <si>
    <t>BANESTES S.A. BANCO DO ESTADO DO ESPIRITO SANTO</t>
  </si>
  <si>
    <t>B &amp; T ASSOCIADOS CORRETORA DE CÂMBIO LTDA.</t>
  </si>
  <si>
    <t>TREVISO CORRETORA DE CÂMBIO S.A.</t>
  </si>
  <si>
    <t>BANCO PANAMERICANO S.A.</t>
  </si>
  <si>
    <t>BANCO INDUSTRIAL DO BRASIL S.A.</t>
  </si>
  <si>
    <t>BANCO DE LA PROVINCIA DE BUENOS AIRES</t>
  </si>
  <si>
    <t>BANCO ALFA DE INVESTIMENTO S.A.</t>
  </si>
  <si>
    <t>RENOVA S.A. CORRETORA DE CÂMBIO</t>
  </si>
  <si>
    <t>00.038.166</t>
  </si>
  <si>
    <t>BANCO CRÉDIT AGRICOLE BRASIL S.A.</t>
  </si>
  <si>
    <t>BANCO DA CHINA BRASIL S.A.</t>
  </si>
  <si>
    <t>TOV CORRETORA DE CÂMBIO, TÍTULOS E VALORES MOBILIÁRIOS LTDA</t>
  </si>
  <si>
    <t>BANCO MERCANTIL DO BRASIL S.A.</t>
  </si>
  <si>
    <t>MULTIMONEY CORRETORA DE CÂMBIO LTDA</t>
  </si>
  <si>
    <t>ADVANCED CORRETORA DE CÂMBIO LTDA</t>
  </si>
  <si>
    <t>FAIR CORRETORA DE CAMBIO S.A.</t>
  </si>
  <si>
    <t>NOVO MUNDO CORRETORA DE CÂMBIO S.A.</t>
  </si>
  <si>
    <t>PIONEER CORRETORA DE CAMBIO LTDA</t>
  </si>
  <si>
    <t>LEVYCAM - CORRETORA DE CAMBIO E VALORES LTDA.</t>
  </si>
  <si>
    <t>00.250.699</t>
  </si>
  <si>
    <t>AGK CORRETORA DE CAMBIO S.A.</t>
  </si>
  <si>
    <t>GRACO CORRETORA DE CAMBIO S.A.</t>
  </si>
  <si>
    <t>PREVIBANK S.A. DISTRIBUIDORA DE TÍTULOS E VALORES MOBILIÁRIOS</t>
  </si>
  <si>
    <t>00.997.185</t>
  </si>
  <si>
    <t>OM DISTRIBUIDORA DE TÍTULOS E VALORES MOBILIÁRIOS LTDA</t>
  </si>
  <si>
    <t>BANCO INTERCAP S.A.</t>
  </si>
  <si>
    <t>BANCO DA AMAZONIA S.A.</t>
  </si>
  <si>
    <t>GUITTA CORRETORA DE CAMBIO LTDA.</t>
  </si>
  <si>
    <t>BPN BRASIL BANCO MÚLTIPLO S.A.</t>
  </si>
  <si>
    <t>INTERCAM CORRETORA DE CÂMBIO LTDA.</t>
  </si>
  <si>
    <t>VISION S.A. CORRETORA DE CAMBIO</t>
  </si>
  <si>
    <t>S. HAYATA CORRETORA DE CÂMBIO S.A.</t>
  </si>
  <si>
    <t>H H PICCHIONI S/A CORRETORA DE CAMBIO E VALORES MOBILIARIOS</t>
  </si>
  <si>
    <t>00.460.065</t>
  </si>
  <si>
    <t>COLUNA S/A. DISTRIBUIDORA DE TITULOS E VALORES MOBILIÁRIOS</t>
  </si>
  <si>
    <t>FOURTRADE CORRETORA DE CÂMBIO LTDA.</t>
  </si>
  <si>
    <t>00.000.208</t>
  </si>
  <si>
    <t>BRB - BANCO DE BRASILIA S.A.</t>
  </si>
  <si>
    <t>SOL CORRETORA DE CÂMBIO LTDA.</t>
  </si>
  <si>
    <t>BOA VIAGEM SOCIEDADE CORRETORA DE CÂMBIO LTDA.</t>
  </si>
  <si>
    <t>PACIFIC INVEST DISTRIBUIDORA DE TITULOS E VALORES MOBILIARIOS LTDA</t>
  </si>
  <si>
    <t>DEBONI DISTRIBUIDORA DE TITULOS E VALORES MOBILIARIOS LTDA</t>
  </si>
  <si>
    <t>CAROL DISTRIBUIDORA DE TITULOS E VALORES MOBILIARIOS LTDA.</t>
  </si>
  <si>
    <t>HOYA CORRETORA DE VALORES E CAMBIO LTDA</t>
  </si>
  <si>
    <t>MELHOR - CORRETORA DE CÂMBIO LTDA.</t>
  </si>
  <si>
    <t>DECYSEO CORRETORA DE CAMBIO LTDA.</t>
  </si>
  <si>
    <t>MIDAS SOCIEDADE CORRETORA DE CÂMBIO S.A.</t>
  </si>
  <si>
    <t>PARMETAL DISTRIBUIDORA DE TÍTULOS E VALORES MOBILIÁRIOS LTDA</t>
  </si>
  <si>
    <t>LABOR SOCIEDADE CORRETORA DE CÂMBIO LTDA.</t>
  </si>
  <si>
    <t>PATACÃO DISTRIBUIDORA DE TÍTULOS E VALORES MOBILIÁRIOS LTDA.</t>
  </si>
  <si>
    <t>BANCO DE LA REPUBLICA ORIENTAL DEL URUGUAY</t>
  </si>
  <si>
    <t>ARC CORRETORA DE CAMBIO, ASSOCIADOS GOUVEIA, CAMPEDELLI S.A.</t>
  </si>
  <si>
    <t>BANCO OURINVEST S.A.</t>
  </si>
  <si>
    <t>EXIM CORRETORA DE CAMBIO LTDA</t>
  </si>
  <si>
    <t>EBADIVAL - E. BAGGIO DISTRIBUIDORA DE TÍTULOS E VALORES MOBILIÁRIOS LTDA.</t>
  </si>
  <si>
    <t>MOEDA SOCIEDADE CORRETORA DE CÂMBIO LTDA.</t>
  </si>
  <si>
    <t>DOURADA CORRETORA DE CÂMBIO LTDA.</t>
  </si>
  <si>
    <t>NATIXIS BRASIL S.A. BANCO MÚLTIPLO</t>
  </si>
  <si>
    <t>J. ALVES CORRETORA DE CAMBIO LTDA</t>
  </si>
  <si>
    <t>DILLON S/A DISTRIBUIDORA DE TITULOS E VALORES MOBILIARIOS</t>
  </si>
  <si>
    <t>BANCO BMG S.A.</t>
  </si>
  <si>
    <t>CORVAL - CORRETORA DE VALORES MOBILIARIOS S/A</t>
  </si>
  <si>
    <t>ONNIX CORRETORA DE CÂMBIO LTDA.</t>
  </si>
  <si>
    <t>KRAUS - SOCIEDADE CORRETORA DE CÂMBIO LTDA.</t>
  </si>
  <si>
    <t>OLIVEIRA FRANCO SOCIEDADE CORRETORA DE VALORES E CAMBIO LTDA</t>
  </si>
  <si>
    <t>AVIPAM CORRETORA DE CAMBIO LTDA.</t>
  </si>
  <si>
    <t>DIBRAN DISTRIBUIDORA DE TÍTULOS E VALORES MOBILIÁRIOS LTDA.</t>
  </si>
  <si>
    <t>BANCO DO ESTADO DO PARÁ S.A.</t>
  </si>
  <si>
    <t>CITIBANK N.A.</t>
  </si>
  <si>
    <t>ESCRITORIO LEROSA S.A. CORRETORES DE VALORES</t>
  </si>
  <si>
    <t>WESTERN UNION CORRETORA DE CÂMBIO S.A.</t>
  </si>
  <si>
    <t>CAMBIONET CORRETORA DE CÂMBIO LTDA.</t>
  </si>
  <si>
    <t>SCOTIABANK BRASIL S.A. BANCO MÚLTIPLO</t>
  </si>
  <si>
    <t>SOCOPA SOCIEDADE CORRETORA PAULISTA S.A.</t>
  </si>
  <si>
    <t>CORREPARTI CORRETORA DE CAMBIO LTDA</t>
  </si>
  <si>
    <t>MEGA CORRETORA DE CÂMBIO LTDA.</t>
  </si>
  <si>
    <t>BANCO DE DESENVOLVIMENTO DE MINAS GERAIS S.A.-BDMG</t>
  </si>
  <si>
    <t>LÚMINA CORRETORA DE CÂMBIO LTDA.</t>
  </si>
  <si>
    <t>CAMBIALL CASH CORRETORA DE CÂMBIO LTDA.</t>
  </si>
  <si>
    <t>BANCO MÁXIMA S.A.</t>
  </si>
  <si>
    <t>TURCÂMBIO - CORRETORA DE CÂMBIO LTDA.</t>
  </si>
  <si>
    <t>BANCO BONSUCESSO S.A.</t>
  </si>
  <si>
    <t>BANCO TOPÁZIO S.A.</t>
  </si>
  <si>
    <t>CORRETORA DE CÂMBIO AÇORIANA LIMITADA.</t>
  </si>
  <si>
    <t>CONSEGTUR CORRETORA DE CÂMBIO LTDA.</t>
  </si>
  <si>
    <t>CODEPE - CORRETORA DE VALORES S.A.</t>
  </si>
  <si>
    <t>MAXIMA S.A. CORRETORA DE CAMBIO, TITULOS E VALORES MOBILIARIOS</t>
  </si>
  <si>
    <t>BANCO WOORI BANK DO BRASIL S.A.</t>
  </si>
  <si>
    <t>TURISCAM CORRETORA DE CÂMBIO LTDA.</t>
  </si>
  <si>
    <t>BROKER BRASIL CORRETORA DE CÂMBIO LTDA.</t>
  </si>
  <si>
    <t>CHLOE DISTRIBUIDORA DE TÍTULOS E VALORES MOBILIÁRIOS LTDA.</t>
  </si>
  <si>
    <t>SINGRATUR CORRETORA DE CÂMBIO LTDA</t>
  </si>
  <si>
    <t>AMAZÔNIA CORRETORA DE CÂMBIO LTDA.</t>
  </si>
  <si>
    <t>BR PARTNERS BANCO DE INVESTIMENTO S.A.</t>
  </si>
  <si>
    <t>BRASIL PLURAL S.A. BANCO MÚLTIPLO</t>
  </si>
  <si>
    <t>MIRAE ASSET SECURITIES (BRASIL) CORRETORA DE CÂMBIO, TÍTULOS E VALORES MOBILIÁRIOS LTDA.</t>
  </si>
  <si>
    <t>MACRO CORRETORA DE CAMBIO E VALORES MOBILIARIOS LTDA</t>
  </si>
  <si>
    <t>CONEXION CORRETORA DE CÂMBIO LTDA.</t>
  </si>
  <si>
    <t>TORRE CORRETORA DE CÂMBIO LTDA</t>
  </si>
  <si>
    <t>UNIÃO ALTERNATIVA CORRETORA DE CÂMBIO LTDA.</t>
  </si>
  <si>
    <t>SLW CORRETORA DE VALORES E CÂMBIO LTDA.</t>
  </si>
  <si>
    <t>NSG POSITIVA CORRETORA DE CÂMBIO, TÍTULOS E VALORES MOBILIÁRIOS S.A.</t>
  </si>
  <si>
    <t xml:space="preserve"> </t>
  </si>
  <si>
    <t>JPMORGAN CHASE BANK, NATIONAL ASSOCIATION</t>
  </si>
  <si>
    <t>BRX CORRETORA DE CÂMBIO LTDA.</t>
  </si>
  <si>
    <t>NUMATUR CORRETORA DE CÂMBIO LTDA.</t>
  </si>
  <si>
    <t>CATEDRAL CORRETORA DE CÂMBIO E TÍTULOS MOBILIÁRIOS LTDA.</t>
  </si>
  <si>
    <t>01.701.201</t>
  </si>
  <si>
    <t>60.701.190</t>
  </si>
  <si>
    <t>90.400.888</t>
  </si>
  <si>
    <t>33.479.023</t>
  </si>
  <si>
    <t>33.172.537</t>
  </si>
  <si>
    <t>17.298.092</t>
  </si>
  <si>
    <t>60.746.948</t>
  </si>
  <si>
    <t>30.306.294</t>
  </si>
  <si>
    <t>61.533.584</t>
  </si>
  <si>
    <t>62.331.228</t>
  </si>
  <si>
    <t>33.987.793</t>
  </si>
  <si>
    <t>62.073.200</t>
  </si>
  <si>
    <t>61.820.817</t>
  </si>
  <si>
    <t>01.522.368</t>
  </si>
  <si>
    <t>61.146.577</t>
  </si>
  <si>
    <t>58.497.702</t>
  </si>
  <si>
    <t>60.498.557</t>
  </si>
  <si>
    <t>04.332.281</t>
  </si>
  <si>
    <t>02.801.938</t>
  </si>
  <si>
    <t>01.023.570</t>
  </si>
  <si>
    <t>46.518.205</t>
  </si>
  <si>
    <t>59.588.111</t>
  </si>
  <si>
    <t>11.932.017</t>
  </si>
  <si>
    <t>33.884.941</t>
  </si>
  <si>
    <t>60.518.222</t>
  </si>
  <si>
    <t>58.160.789</t>
  </si>
  <si>
    <t>11.703.662</t>
  </si>
  <si>
    <t>68.900.810</t>
  </si>
  <si>
    <t>28.195.667</t>
  </si>
  <si>
    <t>62.144.175</t>
  </si>
  <si>
    <t>15.114.366</t>
  </si>
  <si>
    <t>33.466.988</t>
  </si>
  <si>
    <t>62.232.889</t>
  </si>
  <si>
    <t>44.189.447</t>
  </si>
  <si>
    <t>03.512.293</t>
  </si>
  <si>
    <t>13.059.145</t>
  </si>
  <si>
    <t>92.702.067</t>
  </si>
  <si>
    <t>29.030.467</t>
  </si>
  <si>
    <t>58.616.418</t>
  </si>
  <si>
    <t>73.622.748</t>
  </si>
  <si>
    <t>04.913.129</t>
  </si>
  <si>
    <t>74.451.022</t>
  </si>
  <si>
    <t>07.450.604</t>
  </si>
  <si>
    <t>34.111.187</t>
  </si>
  <si>
    <t>49.336.860</t>
  </si>
  <si>
    <t>33.657.248</t>
  </si>
  <si>
    <t>52.937.216</t>
  </si>
  <si>
    <t>17.184.037</t>
  </si>
  <si>
    <t>61.088.183</t>
  </si>
  <si>
    <t>61.024.352</t>
  </si>
  <si>
    <t>17.354.911</t>
  </si>
  <si>
    <t>75.647.891</t>
  </si>
  <si>
    <t>02.992.317</t>
  </si>
  <si>
    <t>07.656.500</t>
  </si>
  <si>
    <t>31.895.683</t>
  </si>
  <si>
    <t>28.127.603</t>
  </si>
  <si>
    <t>92.856.905</t>
  </si>
  <si>
    <t>30.723.886</t>
  </si>
  <si>
    <t>10.690.848</t>
  </si>
  <si>
    <t>12.586.596</t>
  </si>
  <si>
    <t>06.917.793</t>
  </si>
  <si>
    <t>60.889.128</t>
  </si>
  <si>
    <t>15.357.060</t>
  </si>
  <si>
    <t>32.648.370</t>
  </si>
  <si>
    <t>33.923.798</t>
  </si>
  <si>
    <t>07.237.373</t>
  </si>
  <si>
    <t>72.760.713</t>
  </si>
  <si>
    <t>45.246.410</t>
  </si>
  <si>
    <t>11.495.073</t>
  </si>
  <si>
    <t>60.770.336</t>
  </si>
  <si>
    <t>67.391.821</t>
  </si>
  <si>
    <t>16.944.141</t>
  </si>
  <si>
    <t>61.186.680</t>
  </si>
  <si>
    <t>03.609.817</t>
  </si>
  <si>
    <t>50.579.044</t>
  </si>
  <si>
    <t>01.181.521</t>
  </si>
  <si>
    <t>02.318.507</t>
  </si>
  <si>
    <t>33.886.862</t>
  </si>
  <si>
    <t>65.982.589</t>
  </si>
  <si>
    <t>10.838.114</t>
  </si>
  <si>
    <t>40.353.377</t>
  </si>
  <si>
    <t>08.609.934</t>
  </si>
  <si>
    <t>24.074.692</t>
  </si>
  <si>
    <t>59.285.411</t>
  </si>
  <si>
    <t>77.162.881</t>
  </si>
  <si>
    <t>33.042.151</t>
  </si>
  <si>
    <t>10.853.017</t>
  </si>
  <si>
    <t>04.062.902</t>
  </si>
  <si>
    <t>69.251.239</t>
  </si>
  <si>
    <t>09.516.419</t>
  </si>
  <si>
    <t>13.728.156</t>
  </si>
  <si>
    <t>34.265.629</t>
  </si>
  <si>
    <t>04.866.275</t>
  </si>
  <si>
    <t>06.373.777</t>
  </si>
  <si>
    <t>71.590.442</t>
  </si>
  <si>
    <t>17.312.083</t>
  </si>
  <si>
    <t>61.033.106</t>
  </si>
  <si>
    <t>35.602.606</t>
  </si>
  <si>
    <t>34.974.170</t>
  </si>
  <si>
    <t>94.968.518</t>
  </si>
  <si>
    <t>78.632.767</t>
  </si>
  <si>
    <t>62.285.390</t>
  </si>
  <si>
    <t>17.312.786</t>
  </si>
  <si>
    <t>14.190.547</t>
  </si>
  <si>
    <t>08.520.517</t>
  </si>
  <si>
    <t>15.230.501</t>
  </si>
  <si>
    <t>62.237.649</t>
  </si>
  <si>
    <t>71.027.866</t>
  </si>
  <si>
    <t>15.482.499</t>
  </si>
  <si>
    <t>17.904.906</t>
  </si>
  <si>
    <t>57.582.264</t>
  </si>
  <si>
    <t>04.902.979</t>
  </si>
  <si>
    <t>13.839.639</t>
  </si>
  <si>
    <t>80.202.872</t>
  </si>
  <si>
    <t>74.828.799</t>
  </si>
  <si>
    <t>73.279.093</t>
  </si>
  <si>
    <t>76.641.497</t>
  </si>
  <si>
    <t>16.927.221</t>
  </si>
  <si>
    <t>06.132.348</t>
  </si>
  <si>
    <t>43.653.450</t>
  </si>
  <si>
    <t>04.684.647</t>
  </si>
  <si>
    <t>15.761.217</t>
  </si>
  <si>
    <t>20.155.248</t>
  </si>
  <si>
    <t>50.585.090</t>
  </si>
  <si>
    <t>07.679.404</t>
  </si>
  <si>
    <t>73.302.408</t>
  </si>
  <si>
    <t>17.772.370</t>
  </si>
  <si>
    <t>VIP'S CORRETORA DE CÂMBIO LTDA.</t>
  </si>
  <si>
    <t>89.784.367</t>
  </si>
  <si>
    <t>17.508.380</t>
  </si>
  <si>
    <t>16.657.210</t>
  </si>
  <si>
    <t>16.854.999</t>
  </si>
  <si>
    <t>59.615.005</t>
  </si>
  <si>
    <t>16.789.470</t>
  </si>
  <si>
    <t>18.145.784</t>
  </si>
  <si>
    <t>15.122.605</t>
  </si>
  <si>
    <t>07.333.726</t>
  </si>
  <si>
    <t>33.851.064</t>
  </si>
  <si>
    <t>15.168.152</t>
  </si>
  <si>
    <t>69.078.350</t>
  </si>
  <si>
    <t>12.392.983</t>
  </si>
  <si>
    <t>17.635.177</t>
  </si>
  <si>
    <t>15.077.393</t>
  </si>
  <si>
    <t>34.266.668</t>
  </si>
  <si>
    <t>15.219.389</t>
  </si>
  <si>
    <t>76.633.486</t>
  </si>
  <si>
    <t>50.657.675</t>
  </si>
  <si>
    <t>14.652.687</t>
  </si>
  <si>
    <t>51.938.876</t>
  </si>
  <si>
    <t>04.913.711</t>
  </si>
  <si>
    <t>03.443.143</t>
  </si>
  <si>
    <t>09.274.232</t>
  </si>
  <si>
    <t>09.512.542</t>
  </si>
  <si>
    <t>62.280.490</t>
  </si>
  <si>
    <t>61.973.863</t>
  </si>
  <si>
    <t>13.220.493</t>
  </si>
  <si>
    <t>33.042.953</t>
  </si>
  <si>
    <t>40.161.713</t>
  </si>
  <si>
    <t>38.486.817</t>
  </si>
  <si>
    <t>09.391.857</t>
  </si>
  <si>
    <t>BANCO AZTECA DO BRASIL S.A.</t>
  </si>
  <si>
    <t>17.902.616</t>
  </si>
  <si>
    <t>POLO CORRETORA DE CÂMBIO LTDA.</t>
  </si>
  <si>
    <t>18.287.740</t>
  </si>
  <si>
    <t>CONECTA CORRETORA DE CÂMBIO LTDA.</t>
  </si>
  <si>
    <t>DISTRI-CASH  DISTRIBUIDORA DE TÍTULOS E VALORES MOBILIÁRIOS S.A.</t>
  </si>
  <si>
    <t>17.453.575</t>
  </si>
  <si>
    <t>ICBC DO BRASIL BANCO MÚLTIPLO S.A.</t>
  </si>
  <si>
    <t>92.894.922</t>
  </si>
  <si>
    <t>59.118.133</t>
  </si>
  <si>
    <t>03.532.415</t>
  </si>
  <si>
    <t>BANCO LUSO BRASILEIRO S.A.</t>
  </si>
  <si>
    <t>BANCO ABN AMRO S.A.</t>
  </si>
  <si>
    <t>BEXS BANCO DE CÂMBIO S/A</t>
  </si>
  <si>
    <t>BEXS CORRETORA DE CÂMBIO S/A</t>
  </si>
  <si>
    <t>BANCO MIZUHO DO BRASIL S.A.</t>
  </si>
  <si>
    <t>BANCO ORIGINAL DO AGRONEGÓCIO S.A.</t>
  </si>
  <si>
    <t>BANCO BM&amp;FBOVESPA DE SERVIÇOS DE LIQUIDAÇÃO E CUSTÓDIA S.A.</t>
  </si>
  <si>
    <t>TURMALINA CORRETORA DE CÂMBIO S.A.</t>
  </si>
  <si>
    <t>LASTRO RDV DISTRIBUIDORA DE TÍTULOS E VALORES MOBILIÁRIOS LTDA.</t>
  </si>
  <si>
    <t>BANCO ORIGINAL S.A.</t>
  </si>
  <si>
    <t>NOVO BANCO CONTINENTAL S.A. - BANCO MÚLTIPLO</t>
  </si>
  <si>
    <t>BCV - BANCO DE CRÉDITO E VAREJO S/A</t>
  </si>
  <si>
    <t>Diretoria de Fiscalização - Depto de Monitoramento do Sistema Financeiro (Desig)</t>
  </si>
  <si>
    <t>Mercado de Câmbio - Ranking Mensal das Instituições Financeiras</t>
  </si>
  <si>
    <t>Obs. Os dados para o Mercado Interbancário incluem os registros de contratos de Arbitragens no País (conta-fato 80), no Exterior (conta-fato 83), Operações com o BC e Operações Especiais (conta-fato 99)</t>
  </si>
  <si>
    <t>33.124.959</t>
  </si>
  <si>
    <t>BANCO RURAL S.A.</t>
  </si>
  <si>
    <t>Câmbio Contratado em JANEIRO/ 2014</t>
  </si>
  <si>
    <t>Fonte: Sistema Câmbio; Dados extraídos em: 06.02.2014</t>
  </si>
  <si>
    <t>19.086.249</t>
  </si>
  <si>
    <t>EXECUTIVE CORRETORA DE CÂMBIO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</si>
</sst>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>
    <font>
      <sz val="10"/>
      <name val="Arial"/>
    </font>
    <font>
      <sz val="10"/>
      <name val="Arial"/>
      <family val="2"/>
    </font>
    <font>
      <sz val="9"/>
      <name val="Calibri"/>
      <family val="2"/>
      <scheme val="minor"/>
    </font>
    <font>
      <sz val="14"/>
      <color indexed="12"/>
      <name val="Calibri"/>
      <family val="2"/>
      <scheme val="minor"/>
    </font>
    <font>
      <sz val="14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Calibri"/>
      <family val="2"/>
    </font>
    <font>
      <b/>
      <sz val="9"/>
      <color theme="5" tint="-0.249977111117893"/>
      <name val="Calibri"/>
      <family val="2"/>
      <scheme val="minor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1" xfId="0" applyFont="1" applyFill="1" applyBorder="1" applyAlignment="1" applyProtection="1">
      <alignment horizontal="left" vertical="center"/>
    </xf>
    <xf numFmtId="0" fontId="4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7" fillId="0" borderId="0" xfId="0" applyFont="1" applyBorder="1" applyAlignment="1" applyProtection="1">
      <alignment horizontal="left" vertical="center"/>
    </xf>
    <xf numFmtId="0" fontId="6" fillId="0" borderId="3" xfId="0" applyFont="1" applyBorder="1" applyAlignment="1" applyProtection="1">
      <alignment vertical="center"/>
    </xf>
    <xf numFmtId="0" fontId="6" fillId="0" borderId="3" xfId="0" applyFont="1" applyBorder="1" applyAlignment="1" applyProtection="1">
      <alignment vertical="center" wrapText="1"/>
    </xf>
    <xf numFmtId="0" fontId="8" fillId="0" borderId="0" xfId="0" applyFont="1" applyAlignment="1" applyProtection="1">
      <alignment horizontal="center" vertical="center"/>
    </xf>
    <xf numFmtId="0" fontId="2" fillId="0" borderId="0" xfId="0" applyFont="1" applyProtection="1"/>
    <xf numFmtId="0" fontId="8" fillId="0" borderId="1" xfId="0" applyFont="1" applyBorder="1" applyAlignment="1" applyProtection="1">
      <alignment horizontal="center"/>
    </xf>
    <xf numFmtId="0" fontId="6" fillId="0" borderId="0" xfId="0" applyFont="1" applyProtection="1"/>
    <xf numFmtId="0" fontId="6" fillId="0" borderId="0" xfId="0" applyFont="1" applyBorder="1" applyProtection="1"/>
    <xf numFmtId="166" fontId="0" fillId="0" borderId="0" xfId="1" applyNumberFormat="1" applyFont="1"/>
    <xf numFmtId="49" fontId="5" fillId="0" borderId="0" xfId="0" applyNumberFormat="1" applyFont="1" applyAlignment="1" applyProtection="1">
      <alignment horizontal="left" vertical="center"/>
    </xf>
    <xf numFmtId="49" fontId="2" fillId="0" borderId="0" xfId="0" applyNumberFormat="1" applyFont="1" applyAlignment="1" applyProtection="1">
      <alignment horizontal="center"/>
    </xf>
    <xf numFmtId="49" fontId="6" fillId="0" borderId="0" xfId="0" applyNumberFormat="1" applyFont="1" applyAlignment="1" applyProtection="1">
      <alignment horizontal="center"/>
    </xf>
    <xf numFmtId="4" fontId="0" fillId="0" borderId="0" xfId="0" applyNumberFormat="1"/>
    <xf numFmtId="0" fontId="8" fillId="0" borderId="0" xfId="0" applyFont="1" applyBorder="1" applyAlignment="1" applyProtection="1">
      <alignment horizontal="center"/>
    </xf>
    <xf numFmtId="0" fontId="2" fillId="0" borderId="4" xfId="0" applyFont="1" applyFill="1" applyBorder="1" applyAlignment="1" applyProtection="1">
      <alignment horizontal="left" vertical="center"/>
    </xf>
    <xf numFmtId="0" fontId="9" fillId="0" borderId="0" xfId="0" applyFont="1" applyBorder="1" applyProtection="1"/>
    <xf numFmtId="49" fontId="9" fillId="0" borderId="0" xfId="0" applyNumberFormat="1" applyFont="1" applyAlignment="1" applyProtection="1">
      <alignment horizontal="center"/>
    </xf>
    <xf numFmtId="0" fontId="9" fillId="0" borderId="0" xfId="0" applyFont="1" applyProtection="1"/>
    <xf numFmtId="3" fontId="9" fillId="0" borderId="0" xfId="0" applyNumberFormat="1" applyFont="1" applyAlignment="1" applyProtection="1">
      <alignment horizontal="center"/>
    </xf>
    <xf numFmtId="164" fontId="9" fillId="0" borderId="0" xfId="1" applyFont="1" applyAlignment="1" applyProtection="1">
      <alignment horizontal="center"/>
    </xf>
    <xf numFmtId="164" fontId="9" fillId="0" borderId="0" xfId="1" applyFont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 vertical="center"/>
    </xf>
    <xf numFmtId="166" fontId="6" fillId="0" borderId="0" xfId="1" applyNumberFormat="1" applyFont="1" applyAlignment="1" applyProtection="1">
      <alignment horizontal="center"/>
    </xf>
    <xf numFmtId="165" fontId="10" fillId="3" borderId="0" xfId="0" applyNumberFormat="1" applyFont="1" applyFill="1" applyAlignment="1">
      <alignment horizontal="left"/>
    </xf>
    <xf numFmtId="0" fontId="0" fillId="3" borderId="0" xfId="0" applyFill="1" applyAlignment="1">
      <alignment horizontal="left"/>
    </xf>
    <xf numFmtId="165" fontId="0" fillId="3" borderId="0" xfId="0" applyNumberFormat="1" applyFill="1" applyAlignment="1">
      <alignment horizontal="center"/>
    </xf>
    <xf numFmtId="0" fontId="0" fillId="3" borderId="0" xfId="0" applyFill="1"/>
    <xf numFmtId="49" fontId="6" fillId="0" borderId="0" xfId="0" applyNumberFormat="1" applyFont="1" applyBorder="1" applyAlignment="1" applyProtection="1">
      <alignment vertical="center" wrapText="1"/>
    </xf>
    <xf numFmtId="0" fontId="8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left" vertical="center"/>
    </xf>
    <xf numFmtId="0" fontId="8" fillId="4" borderId="7" xfId="0" applyFont="1" applyFill="1" applyBorder="1" applyAlignment="1" applyProtection="1">
      <alignment horizontal="center"/>
    </xf>
    <xf numFmtId="0" fontId="2" fillId="4" borderId="7" xfId="0" applyFont="1" applyFill="1" applyBorder="1" applyAlignment="1" applyProtection="1">
      <alignment horizontal="center" vertical="center"/>
    </xf>
    <xf numFmtId="0" fontId="2" fillId="4" borderId="7" xfId="0" applyFont="1" applyFill="1" applyBorder="1" applyAlignment="1" applyProtection="1">
      <alignment horizontal="left" vertical="center"/>
    </xf>
    <xf numFmtId="166" fontId="3" fillId="0" borderId="0" xfId="1" applyNumberFormat="1" applyFont="1" applyAlignment="1" applyProtection="1">
      <alignment horizontal="center" vertical="center"/>
    </xf>
    <xf numFmtId="166" fontId="4" fillId="0" borderId="0" xfId="1" applyNumberFormat="1" applyFont="1" applyAlignment="1" applyProtection="1">
      <alignment horizontal="center" vertical="center"/>
    </xf>
    <xf numFmtId="166" fontId="4" fillId="0" borderId="0" xfId="1" applyNumberFormat="1" applyFont="1" applyBorder="1" applyAlignment="1" applyProtection="1">
      <alignment horizontal="center" vertical="center"/>
    </xf>
    <xf numFmtId="166" fontId="5" fillId="0" borderId="0" xfId="1" applyNumberFormat="1" applyFont="1" applyAlignment="1" applyProtection="1">
      <alignment horizontal="center" vertical="center"/>
    </xf>
    <xf numFmtId="166" fontId="6" fillId="0" borderId="0" xfId="1" applyNumberFormat="1" applyFont="1" applyAlignment="1" applyProtection="1">
      <alignment horizontal="center" vertical="center"/>
    </xf>
    <xf numFmtId="166" fontId="6" fillId="0" borderId="0" xfId="1" applyNumberFormat="1" applyFont="1" applyBorder="1" applyAlignment="1" applyProtection="1">
      <alignment horizontal="center" vertical="center"/>
    </xf>
    <xf numFmtId="166" fontId="11" fillId="2" borderId="12" xfId="1" applyNumberFormat="1" applyFont="1" applyFill="1" applyBorder="1" applyAlignment="1" applyProtection="1">
      <alignment horizontal="center" vertical="center"/>
    </xf>
    <xf numFmtId="166" fontId="2" fillId="4" borderId="7" xfId="1" applyNumberFormat="1" applyFont="1" applyFill="1" applyBorder="1" applyAlignment="1" applyProtection="1">
      <alignment horizontal="right" vertical="center"/>
    </xf>
    <xf numFmtId="166" fontId="2" fillId="2" borderId="1" xfId="1" applyNumberFormat="1" applyFont="1" applyFill="1" applyBorder="1" applyAlignment="1" applyProtection="1">
      <alignment horizontal="right" vertical="center"/>
    </xf>
    <xf numFmtId="166" fontId="2" fillId="0" borderId="1" xfId="1" applyNumberFormat="1" applyFont="1" applyFill="1" applyBorder="1" applyAlignment="1" applyProtection="1">
      <alignment horizontal="right" vertical="center"/>
    </xf>
    <xf numFmtId="166" fontId="2" fillId="0" borderId="5" xfId="1" applyNumberFormat="1" applyFont="1" applyFill="1" applyBorder="1" applyAlignment="1" applyProtection="1">
      <alignment horizontal="right" vertical="center"/>
    </xf>
    <xf numFmtId="166" fontId="2" fillId="0" borderId="0" xfId="1" applyNumberFormat="1" applyFont="1" applyAlignment="1" applyProtection="1">
      <alignment horizontal="center"/>
    </xf>
    <xf numFmtId="166" fontId="2" fillId="0" borderId="0" xfId="1" applyNumberFormat="1" applyFont="1" applyBorder="1" applyAlignment="1" applyProtection="1">
      <alignment horizontal="center"/>
    </xf>
    <xf numFmtId="166" fontId="6" fillId="0" borderId="0" xfId="1" applyNumberFormat="1" applyFont="1" applyBorder="1" applyAlignment="1" applyProtection="1">
      <alignment horizontal="center"/>
    </xf>
    <xf numFmtId="166" fontId="6" fillId="0" borderId="0" xfId="1" applyNumberFormat="1" applyFont="1" applyProtection="1"/>
    <xf numFmtId="166" fontId="9" fillId="0" borderId="0" xfId="1" applyNumberFormat="1" applyFont="1" applyAlignment="1" applyProtection="1">
      <alignment horizontal="center"/>
    </xf>
    <xf numFmtId="49" fontId="2" fillId="0" borderId="2" xfId="0" applyNumberFormat="1" applyFont="1" applyFill="1" applyBorder="1" applyAlignment="1" applyProtection="1">
      <alignment horizontal="center" vertical="center"/>
    </xf>
    <xf numFmtId="166" fontId="8" fillId="2" borderId="15" xfId="1" applyNumberFormat="1" applyFont="1" applyFill="1" applyBorder="1" applyAlignment="1" applyProtection="1">
      <alignment horizontal="right"/>
    </xf>
    <xf numFmtId="165" fontId="14" fillId="3" borderId="0" xfId="0" applyNumberFormat="1" applyFont="1" applyFill="1" applyAlignment="1">
      <alignment horizontal="left"/>
    </xf>
    <xf numFmtId="0" fontId="7" fillId="2" borderId="14" xfId="0" applyFont="1" applyFill="1" applyBorder="1" applyAlignment="1" applyProtection="1">
      <alignment horizontal="center"/>
    </xf>
    <xf numFmtId="0" fontId="7" fillId="2" borderId="13" xfId="0" applyFont="1" applyFill="1" applyBorder="1" applyAlignment="1" applyProtection="1">
      <alignment horizontal="center"/>
    </xf>
    <xf numFmtId="166" fontId="11" fillId="2" borderId="8" xfId="1" applyNumberFormat="1" applyFont="1" applyFill="1" applyBorder="1" applyAlignment="1" applyProtection="1">
      <alignment horizontal="center" vertical="center"/>
    </xf>
    <xf numFmtId="166" fontId="11" fillId="2" borderId="9" xfId="1" applyNumberFormat="1" applyFont="1" applyFill="1" applyBorder="1" applyAlignment="1" applyProtection="1">
      <alignment horizontal="center" vertical="center"/>
    </xf>
    <xf numFmtId="166" fontId="11" fillId="2" borderId="8" xfId="1" applyNumberFormat="1" applyFont="1" applyFill="1" applyBorder="1" applyAlignment="1" applyProtection="1">
      <alignment horizontal="center" vertical="center" wrapText="1"/>
    </xf>
    <xf numFmtId="166" fontId="11" fillId="2" borderId="10" xfId="1" applyNumberFormat="1" applyFont="1" applyFill="1" applyBorder="1" applyAlignment="1" applyProtection="1">
      <alignment horizontal="center" vertical="center" wrapText="1"/>
    </xf>
    <xf numFmtId="165" fontId="13" fillId="2" borderId="6" xfId="0" applyNumberFormat="1" applyFont="1" applyFill="1" applyBorder="1" applyAlignment="1">
      <alignment horizontal="center" vertical="center" wrapText="1"/>
    </xf>
    <xf numFmtId="165" fontId="13" fillId="2" borderId="11" xfId="0" applyNumberFormat="1" applyFont="1" applyFill="1" applyBorder="1" applyAlignment="1">
      <alignment horizontal="center" vertical="center" wrapText="1"/>
    </xf>
    <xf numFmtId="166" fontId="12" fillId="2" borderId="6" xfId="1" applyNumberFormat="1" applyFont="1" applyFill="1" applyBorder="1" applyAlignment="1">
      <alignment horizontal="center" vertical="center"/>
    </xf>
    <xf numFmtId="166" fontId="12" fillId="2" borderId="11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Y188"/>
  <sheetViews>
    <sheetView showGridLines="0" tabSelected="1" zoomScaleNormal="100" workbookViewId="0">
      <pane xSplit="3" topLeftCell="D1" activePane="topRight" state="frozen"/>
      <selection activeCell="C7" sqref="C7"/>
      <selection pane="topRight" activeCell="A4" sqref="A4"/>
    </sheetView>
  </sheetViews>
  <sheetFormatPr defaultRowHeight="12.75"/>
  <cols>
    <col min="1" max="1" width="4.7109375" style="12" customWidth="1"/>
    <col min="2" max="2" width="9.5703125" style="16" customWidth="1"/>
    <col min="3" max="3" width="52.42578125" style="11" customWidth="1"/>
    <col min="4" max="4" width="10" style="27" bestFit="1" customWidth="1"/>
    <col min="5" max="5" width="17" style="27" bestFit="1" customWidth="1"/>
    <col min="6" max="6" width="9.85546875" style="27" bestFit="1" customWidth="1"/>
    <col min="7" max="7" width="15.140625" style="27" bestFit="1" customWidth="1"/>
    <col min="8" max="8" width="9.85546875" style="27" bestFit="1" customWidth="1"/>
    <col min="9" max="9" width="15.140625" style="27" bestFit="1" customWidth="1"/>
    <col min="10" max="10" width="9.85546875" style="27" bestFit="1" customWidth="1"/>
    <col min="11" max="11" width="15.140625" style="27" bestFit="1" customWidth="1"/>
    <col min="12" max="12" width="9" style="27" bestFit="1" customWidth="1"/>
    <col min="13" max="13" width="15.140625" style="27" bestFit="1" customWidth="1"/>
    <col min="14" max="14" width="10" style="27" bestFit="1" customWidth="1"/>
    <col min="15" max="15" width="17" style="27" bestFit="1" customWidth="1"/>
    <col min="16" max="16" width="11" style="27" bestFit="1" customWidth="1"/>
    <col min="17" max="17" width="18.140625" style="27" bestFit="1" customWidth="1"/>
    <col min="18" max="18" width="8.42578125" style="27" bestFit="1" customWidth="1"/>
    <col min="19" max="19" width="15" style="27" bestFit="1" customWidth="1"/>
    <col min="20" max="20" width="8.42578125" style="27" bestFit="1" customWidth="1"/>
    <col min="21" max="21" width="15" style="52" bestFit="1" customWidth="1"/>
    <col min="22" max="22" width="10.7109375" style="11" customWidth="1"/>
    <col min="23" max="16384" width="9.140625" style="11"/>
  </cols>
  <sheetData>
    <row r="1" spans="1:22" s="2" customFormat="1" ht="15.75" customHeight="1">
      <c r="A1" s="28" t="s">
        <v>1</v>
      </c>
      <c r="B1" s="28"/>
      <c r="C1" s="2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40"/>
      <c r="Q1" s="40"/>
      <c r="R1" s="39"/>
      <c r="S1" s="39"/>
      <c r="T1" s="40"/>
      <c r="U1" s="41"/>
    </row>
    <row r="2" spans="1:22" s="4" customFormat="1">
      <c r="A2" s="57" t="s">
        <v>360</v>
      </c>
      <c r="B2" s="30"/>
      <c r="C2" s="31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43"/>
      <c r="Q2" s="43"/>
      <c r="R2" s="42"/>
      <c r="S2" s="42"/>
      <c r="T2" s="43"/>
      <c r="U2" s="44"/>
    </row>
    <row r="3" spans="1:22" s="4" customFormat="1" ht="15.75">
      <c r="A3" s="57" t="s">
        <v>361</v>
      </c>
      <c r="B3" s="28"/>
      <c r="C3" s="29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3"/>
      <c r="Q3" s="43"/>
      <c r="R3" s="42"/>
      <c r="S3" s="42"/>
      <c r="T3" s="43"/>
      <c r="U3" s="44"/>
    </row>
    <row r="4" spans="1:22" s="4" customFormat="1">
      <c r="A4" s="5"/>
      <c r="B4" s="14"/>
      <c r="C4" s="3"/>
      <c r="D4" s="42"/>
      <c r="E4" s="42"/>
      <c r="F4" s="42"/>
      <c r="G4" s="43"/>
      <c r="H4" s="42"/>
      <c r="I4" s="42"/>
      <c r="J4" s="42"/>
      <c r="K4" s="42"/>
      <c r="L4" s="42"/>
      <c r="M4" s="42"/>
      <c r="N4" s="42"/>
      <c r="O4" s="43"/>
      <c r="P4" s="43"/>
      <c r="Q4" s="43"/>
      <c r="R4" s="42"/>
      <c r="S4" s="42"/>
      <c r="T4" s="43"/>
      <c r="U4" s="44"/>
    </row>
    <row r="5" spans="1:22" s="4" customFormat="1" ht="12.75" customHeight="1" thickBot="1">
      <c r="A5" s="6" t="s">
        <v>365</v>
      </c>
      <c r="B5" s="32"/>
      <c r="C5" s="7"/>
      <c r="D5" s="42"/>
      <c r="E5" s="42"/>
      <c r="F5" s="42"/>
      <c r="G5" s="43"/>
      <c r="H5" s="42"/>
      <c r="I5" s="42"/>
      <c r="J5" s="42"/>
      <c r="K5" s="42"/>
      <c r="L5" s="42"/>
      <c r="M5" s="42"/>
      <c r="N5" s="42"/>
      <c r="O5" s="43"/>
      <c r="P5" s="43"/>
      <c r="Q5" s="43"/>
      <c r="R5" s="42"/>
      <c r="S5" s="42"/>
      <c r="T5" s="43"/>
      <c r="U5" s="44"/>
    </row>
    <row r="6" spans="1:22" s="8" customFormat="1" ht="12" customHeight="1" thickTop="1">
      <c r="A6" s="64" t="s">
        <v>5</v>
      </c>
      <c r="B6" s="64" t="s">
        <v>28</v>
      </c>
      <c r="C6" s="66" t="s">
        <v>4</v>
      </c>
      <c r="D6" s="60" t="s">
        <v>2</v>
      </c>
      <c r="E6" s="61"/>
      <c r="F6" s="60" t="s">
        <v>3</v>
      </c>
      <c r="G6" s="61"/>
      <c r="H6" s="60" t="s">
        <v>22</v>
      </c>
      <c r="I6" s="61"/>
      <c r="J6" s="60" t="s">
        <v>23</v>
      </c>
      <c r="K6" s="61"/>
      <c r="L6" s="62" t="s">
        <v>6</v>
      </c>
      <c r="M6" s="63"/>
      <c r="N6" s="60" t="s">
        <v>24</v>
      </c>
      <c r="O6" s="61"/>
      <c r="P6" s="60" t="s">
        <v>25</v>
      </c>
      <c r="Q6" s="61"/>
      <c r="R6" s="62" t="s">
        <v>10</v>
      </c>
      <c r="S6" s="63"/>
      <c r="T6" s="60" t="s">
        <v>0</v>
      </c>
      <c r="U6" s="61"/>
    </row>
    <row r="7" spans="1:22" s="8" customFormat="1" ht="12.75" customHeight="1" thickBot="1">
      <c r="A7" s="65"/>
      <c r="B7" s="65"/>
      <c r="C7" s="67"/>
      <c r="D7" s="45" t="s">
        <v>26</v>
      </c>
      <c r="E7" s="45" t="s">
        <v>27</v>
      </c>
      <c r="F7" s="45" t="s">
        <v>26</v>
      </c>
      <c r="G7" s="45" t="s">
        <v>27</v>
      </c>
      <c r="H7" s="45" t="s">
        <v>26</v>
      </c>
      <c r="I7" s="45" t="s">
        <v>27</v>
      </c>
      <c r="J7" s="45" t="s">
        <v>26</v>
      </c>
      <c r="K7" s="45" t="s">
        <v>27</v>
      </c>
      <c r="L7" s="45" t="s">
        <v>26</v>
      </c>
      <c r="M7" s="45" t="s">
        <v>27</v>
      </c>
      <c r="N7" s="45" t="s">
        <v>26</v>
      </c>
      <c r="O7" s="45" t="s">
        <v>27</v>
      </c>
      <c r="P7" s="45" t="s">
        <v>26</v>
      </c>
      <c r="Q7" s="45" t="s">
        <v>27</v>
      </c>
      <c r="R7" s="45" t="s">
        <v>26</v>
      </c>
      <c r="S7" s="45" t="s">
        <v>27</v>
      </c>
      <c r="T7" s="45" t="s">
        <v>26</v>
      </c>
      <c r="U7" s="45" t="s">
        <v>27</v>
      </c>
    </row>
    <row r="8" spans="1:22" s="9" customFormat="1" ht="13.5" thickTop="1">
      <c r="A8" s="36">
        <v>1</v>
      </c>
      <c r="B8" s="37" t="s">
        <v>179</v>
      </c>
      <c r="C8" s="38" t="s">
        <v>12</v>
      </c>
      <c r="D8" s="46">
        <v>5194</v>
      </c>
      <c r="E8" s="46">
        <v>1608584722.3900001</v>
      </c>
      <c r="F8" s="46">
        <v>17444</v>
      </c>
      <c r="G8" s="46">
        <v>1771111454.1400001</v>
      </c>
      <c r="H8" s="46">
        <v>13235</v>
      </c>
      <c r="I8" s="46">
        <v>4838207308.4499998</v>
      </c>
      <c r="J8" s="46">
        <v>23939</v>
      </c>
      <c r="K8" s="46">
        <v>4496118906.1899996</v>
      </c>
      <c r="L8" s="46">
        <f>J8+H8+F8+D8</f>
        <v>59812</v>
      </c>
      <c r="M8" s="46">
        <f>K8+I8+G8+E8</f>
        <v>12714022391.169998</v>
      </c>
      <c r="N8" s="46">
        <v>537</v>
      </c>
      <c r="O8" s="46">
        <v>11472203760.620001</v>
      </c>
      <c r="P8" s="46">
        <v>528</v>
      </c>
      <c r="Q8" s="46">
        <v>10628992427.59</v>
      </c>
      <c r="R8" s="46">
        <f>P8+N8</f>
        <v>1065</v>
      </c>
      <c r="S8" s="46">
        <f>Q8+O8</f>
        <v>22101196188.209999</v>
      </c>
      <c r="T8" s="46">
        <f>R8+L8</f>
        <v>60877</v>
      </c>
      <c r="U8" s="46">
        <f>S8+M8</f>
        <v>34815218579.379997</v>
      </c>
      <c r="V8" s="17"/>
    </row>
    <row r="9" spans="1:22" s="9" customFormat="1">
      <c r="A9" s="33">
        <v>2</v>
      </c>
      <c r="B9" s="34" t="s">
        <v>178</v>
      </c>
      <c r="C9" s="35" t="s">
        <v>29</v>
      </c>
      <c r="D9" s="47">
        <v>8195</v>
      </c>
      <c r="E9" s="47">
        <v>893567281.35000002</v>
      </c>
      <c r="F9" s="47">
        <v>11375</v>
      </c>
      <c r="G9" s="47">
        <v>698861715.66999996</v>
      </c>
      <c r="H9" s="47">
        <v>30255</v>
      </c>
      <c r="I9" s="47">
        <v>737208633.62</v>
      </c>
      <c r="J9" s="47">
        <v>25918</v>
      </c>
      <c r="K9" s="47">
        <v>4114401622.2199998</v>
      </c>
      <c r="L9" s="47">
        <f t="shared" ref="L9:L72" si="0">J9+H9+F9+D9</f>
        <v>75743</v>
      </c>
      <c r="M9" s="47">
        <f t="shared" ref="M9:M72" si="1">K9+I9+G9+E9</f>
        <v>6444039252.8600006</v>
      </c>
      <c r="N9" s="47">
        <v>553</v>
      </c>
      <c r="O9" s="47">
        <v>11502968949.639999</v>
      </c>
      <c r="P9" s="47">
        <v>544</v>
      </c>
      <c r="Q9" s="47">
        <v>11374943221.73</v>
      </c>
      <c r="R9" s="47">
        <f t="shared" ref="R9:R72" si="2">P9+N9</f>
        <v>1097</v>
      </c>
      <c r="S9" s="47">
        <f t="shared" ref="S9:S72" si="3">Q9+O9</f>
        <v>22877912171.369999</v>
      </c>
      <c r="T9" s="47">
        <f t="shared" ref="T9:T72" si="4">R9+L9</f>
        <v>76840</v>
      </c>
      <c r="U9" s="47">
        <f t="shared" ref="U9:U72" si="5">S9+M9</f>
        <v>29321951424.23</v>
      </c>
      <c r="V9" s="17"/>
    </row>
    <row r="10" spans="1:22" s="9" customFormat="1">
      <c r="A10" s="10">
        <v>3</v>
      </c>
      <c r="B10" s="26" t="s">
        <v>180</v>
      </c>
      <c r="C10" s="1" t="s">
        <v>30</v>
      </c>
      <c r="D10" s="48">
        <v>2657</v>
      </c>
      <c r="E10" s="48">
        <v>1856135567.25</v>
      </c>
      <c r="F10" s="48">
        <v>7286</v>
      </c>
      <c r="G10" s="48">
        <v>2090355692.46</v>
      </c>
      <c r="H10" s="48">
        <v>7981</v>
      </c>
      <c r="I10" s="48">
        <v>6053931013.8000002</v>
      </c>
      <c r="J10" s="48">
        <v>16282</v>
      </c>
      <c r="K10" s="48">
        <v>7331901728.1499996</v>
      </c>
      <c r="L10" s="48">
        <f t="shared" si="0"/>
        <v>34206</v>
      </c>
      <c r="M10" s="48">
        <f t="shared" si="1"/>
        <v>17332324001.66</v>
      </c>
      <c r="N10" s="48">
        <v>301</v>
      </c>
      <c r="O10" s="48">
        <v>3842655756.46</v>
      </c>
      <c r="P10" s="48">
        <v>283</v>
      </c>
      <c r="Q10" s="48">
        <v>2744813749.4099998</v>
      </c>
      <c r="R10" s="48">
        <f t="shared" si="2"/>
        <v>584</v>
      </c>
      <c r="S10" s="48">
        <f t="shared" si="3"/>
        <v>6587469505.8699999</v>
      </c>
      <c r="T10" s="48">
        <f t="shared" si="4"/>
        <v>34790</v>
      </c>
      <c r="U10" s="48">
        <f t="shared" si="5"/>
        <v>23919793507.529999</v>
      </c>
      <c r="V10" s="17"/>
    </row>
    <row r="11" spans="1:22" s="9" customFormat="1">
      <c r="A11" s="33">
        <v>4</v>
      </c>
      <c r="B11" s="34" t="s">
        <v>177</v>
      </c>
      <c r="C11" s="35" t="s">
        <v>34</v>
      </c>
      <c r="D11" s="47">
        <v>3225</v>
      </c>
      <c r="E11" s="47">
        <v>1534845726.6500001</v>
      </c>
      <c r="F11" s="47">
        <v>11779</v>
      </c>
      <c r="G11" s="47">
        <v>1669760335.6099999</v>
      </c>
      <c r="H11" s="47">
        <v>11686</v>
      </c>
      <c r="I11" s="47">
        <v>4041354304.5999999</v>
      </c>
      <c r="J11" s="47">
        <v>22022</v>
      </c>
      <c r="K11" s="47">
        <v>3255337521.5999999</v>
      </c>
      <c r="L11" s="47">
        <f t="shared" si="0"/>
        <v>48712</v>
      </c>
      <c r="M11" s="47">
        <f t="shared" si="1"/>
        <v>10501297888.459999</v>
      </c>
      <c r="N11" s="47">
        <v>372</v>
      </c>
      <c r="O11" s="47">
        <v>6037319838.0500002</v>
      </c>
      <c r="P11" s="47">
        <v>376</v>
      </c>
      <c r="Q11" s="47">
        <v>6224778243.6599998</v>
      </c>
      <c r="R11" s="47">
        <f t="shared" si="2"/>
        <v>748</v>
      </c>
      <c r="S11" s="47">
        <f t="shared" si="3"/>
        <v>12262098081.709999</v>
      </c>
      <c r="T11" s="47">
        <f t="shared" si="4"/>
        <v>49460</v>
      </c>
      <c r="U11" s="47">
        <f t="shared" si="5"/>
        <v>22763395970.169998</v>
      </c>
      <c r="V11" s="17"/>
    </row>
    <row r="12" spans="1:22" s="9" customFormat="1">
      <c r="A12" s="10">
        <v>5</v>
      </c>
      <c r="B12" s="26" t="s">
        <v>31</v>
      </c>
      <c r="C12" s="1" t="s">
        <v>32</v>
      </c>
      <c r="D12" s="48">
        <v>11147</v>
      </c>
      <c r="E12" s="48">
        <v>5361717923.9099998</v>
      </c>
      <c r="F12" s="48">
        <v>21392</v>
      </c>
      <c r="G12" s="48">
        <v>3917711906.25</v>
      </c>
      <c r="H12" s="48">
        <v>20504</v>
      </c>
      <c r="I12" s="48">
        <v>1379659709.52</v>
      </c>
      <c r="J12" s="48">
        <v>24648</v>
      </c>
      <c r="K12" s="48">
        <v>2277043073.0300002</v>
      </c>
      <c r="L12" s="48">
        <f t="shared" si="0"/>
        <v>77691</v>
      </c>
      <c r="M12" s="48">
        <f t="shared" si="1"/>
        <v>12936132612.709999</v>
      </c>
      <c r="N12" s="48">
        <v>377</v>
      </c>
      <c r="O12" s="48">
        <v>2491737272.5999999</v>
      </c>
      <c r="P12" s="48">
        <v>355</v>
      </c>
      <c r="Q12" s="48">
        <v>1893271485.9400001</v>
      </c>
      <c r="R12" s="48">
        <f t="shared" si="2"/>
        <v>732</v>
      </c>
      <c r="S12" s="48">
        <f t="shared" si="3"/>
        <v>4385008758.54</v>
      </c>
      <c r="T12" s="48">
        <f t="shared" si="4"/>
        <v>78423</v>
      </c>
      <c r="U12" s="48">
        <f t="shared" si="5"/>
        <v>17321141371.25</v>
      </c>
      <c r="V12" s="17"/>
    </row>
    <row r="13" spans="1:22" s="9" customFormat="1">
      <c r="A13" s="33">
        <v>6</v>
      </c>
      <c r="B13" s="34" t="s">
        <v>183</v>
      </c>
      <c r="C13" s="35" t="s">
        <v>33</v>
      </c>
      <c r="D13" s="47">
        <v>6476</v>
      </c>
      <c r="E13" s="47">
        <v>3312928896.5300002</v>
      </c>
      <c r="F13" s="47">
        <v>14056</v>
      </c>
      <c r="G13" s="47">
        <v>2970530526.6500001</v>
      </c>
      <c r="H13" s="47">
        <v>22458</v>
      </c>
      <c r="I13" s="47">
        <v>3615719581.6500001</v>
      </c>
      <c r="J13" s="47">
        <v>19102</v>
      </c>
      <c r="K13" s="47">
        <v>3978238146.75</v>
      </c>
      <c r="L13" s="47">
        <f t="shared" si="0"/>
        <v>62092</v>
      </c>
      <c r="M13" s="47">
        <f t="shared" si="1"/>
        <v>13877417151.58</v>
      </c>
      <c r="N13" s="47">
        <v>595</v>
      </c>
      <c r="O13" s="47">
        <v>1268519058.5</v>
      </c>
      <c r="P13" s="47">
        <v>610</v>
      </c>
      <c r="Q13" s="47">
        <v>1226976600.21</v>
      </c>
      <c r="R13" s="47">
        <f t="shared" si="2"/>
        <v>1205</v>
      </c>
      <c r="S13" s="47">
        <f t="shared" si="3"/>
        <v>2495495658.71</v>
      </c>
      <c r="T13" s="47">
        <f t="shared" si="4"/>
        <v>63297</v>
      </c>
      <c r="U13" s="47">
        <f t="shared" si="5"/>
        <v>16372912810.290001</v>
      </c>
      <c r="V13" s="17"/>
    </row>
    <row r="14" spans="1:22" s="9" customFormat="1">
      <c r="A14" s="10">
        <v>7</v>
      </c>
      <c r="B14" s="26" t="s">
        <v>182</v>
      </c>
      <c r="C14" s="1" t="s">
        <v>35</v>
      </c>
      <c r="D14" s="48">
        <v>2545</v>
      </c>
      <c r="E14" s="48">
        <v>1067019855.75</v>
      </c>
      <c r="F14" s="48">
        <v>6382</v>
      </c>
      <c r="G14" s="48">
        <v>1376906998.4100001</v>
      </c>
      <c r="H14" s="48">
        <v>2502</v>
      </c>
      <c r="I14" s="48">
        <v>1728822005.5999999</v>
      </c>
      <c r="J14" s="48">
        <v>5706</v>
      </c>
      <c r="K14" s="48">
        <v>1920378302.7</v>
      </c>
      <c r="L14" s="48">
        <f t="shared" si="0"/>
        <v>17135</v>
      </c>
      <c r="M14" s="48">
        <f t="shared" si="1"/>
        <v>6093127162.46</v>
      </c>
      <c r="N14" s="48">
        <v>324</v>
      </c>
      <c r="O14" s="48">
        <v>4479161090.7399998</v>
      </c>
      <c r="P14" s="48">
        <v>324</v>
      </c>
      <c r="Q14" s="48">
        <v>3855649853.4400001</v>
      </c>
      <c r="R14" s="48">
        <f t="shared" si="2"/>
        <v>648</v>
      </c>
      <c r="S14" s="48">
        <f t="shared" si="3"/>
        <v>8334810944.1800003</v>
      </c>
      <c r="T14" s="48">
        <f t="shared" si="4"/>
        <v>17783</v>
      </c>
      <c r="U14" s="48">
        <f t="shared" si="5"/>
        <v>14427938106.639999</v>
      </c>
      <c r="V14" s="17"/>
    </row>
    <row r="15" spans="1:22" s="9" customFormat="1">
      <c r="A15" s="33">
        <v>8</v>
      </c>
      <c r="B15" s="34" t="s">
        <v>186</v>
      </c>
      <c r="C15" s="35" t="s">
        <v>37</v>
      </c>
      <c r="D15" s="47">
        <v>197</v>
      </c>
      <c r="E15" s="47">
        <v>782486240</v>
      </c>
      <c r="F15" s="47">
        <v>433</v>
      </c>
      <c r="G15" s="47">
        <v>186985529.88</v>
      </c>
      <c r="H15" s="47">
        <v>352</v>
      </c>
      <c r="I15" s="47">
        <v>818202181.42999995</v>
      </c>
      <c r="J15" s="47">
        <v>788</v>
      </c>
      <c r="K15" s="47">
        <v>663488557.50999999</v>
      </c>
      <c r="L15" s="47">
        <f t="shared" si="0"/>
        <v>1770</v>
      </c>
      <c r="M15" s="47">
        <f t="shared" si="1"/>
        <v>2451162508.8200002</v>
      </c>
      <c r="N15" s="47">
        <v>304</v>
      </c>
      <c r="O15" s="47">
        <v>5257332892</v>
      </c>
      <c r="P15" s="47">
        <v>325</v>
      </c>
      <c r="Q15" s="47">
        <v>5693340539.46</v>
      </c>
      <c r="R15" s="47">
        <f t="shared" si="2"/>
        <v>629</v>
      </c>
      <c r="S15" s="47">
        <f t="shared" si="3"/>
        <v>10950673431.459999</v>
      </c>
      <c r="T15" s="47">
        <f t="shared" si="4"/>
        <v>2399</v>
      </c>
      <c r="U15" s="47">
        <f t="shared" si="5"/>
        <v>13401835940.279999</v>
      </c>
      <c r="V15" s="17"/>
    </row>
    <row r="16" spans="1:22" s="9" customFormat="1">
      <c r="A16" s="10">
        <v>9</v>
      </c>
      <c r="B16" s="26" t="s">
        <v>181</v>
      </c>
      <c r="C16" s="1" t="s">
        <v>36</v>
      </c>
      <c r="D16" s="48">
        <v>177</v>
      </c>
      <c r="E16" s="48">
        <v>527243368.44999999</v>
      </c>
      <c r="F16" s="48">
        <v>2081</v>
      </c>
      <c r="G16" s="48">
        <v>958451598.27999997</v>
      </c>
      <c r="H16" s="48">
        <v>916</v>
      </c>
      <c r="I16" s="48">
        <v>4091468035.8299999</v>
      </c>
      <c r="J16" s="48">
        <v>3102</v>
      </c>
      <c r="K16" s="48">
        <v>3451788542.8899999</v>
      </c>
      <c r="L16" s="48">
        <f t="shared" si="0"/>
        <v>6276</v>
      </c>
      <c r="M16" s="48">
        <f t="shared" si="1"/>
        <v>9028951545.4499989</v>
      </c>
      <c r="N16" s="48">
        <v>290</v>
      </c>
      <c r="O16" s="48">
        <v>2208734819.2399998</v>
      </c>
      <c r="P16" s="48">
        <v>330</v>
      </c>
      <c r="Q16" s="48">
        <v>1652726695.9300001</v>
      </c>
      <c r="R16" s="48">
        <f t="shared" si="2"/>
        <v>620</v>
      </c>
      <c r="S16" s="48">
        <f t="shared" si="3"/>
        <v>3861461515.1700001</v>
      </c>
      <c r="T16" s="48">
        <f t="shared" si="4"/>
        <v>6896</v>
      </c>
      <c r="U16" s="48">
        <f t="shared" si="5"/>
        <v>12890413060.619999</v>
      </c>
      <c r="V16" s="17"/>
    </row>
    <row r="17" spans="1:22" s="9" customFormat="1">
      <c r="A17" s="33">
        <v>10</v>
      </c>
      <c r="B17" s="34" t="s">
        <v>184</v>
      </c>
      <c r="C17" s="35" t="s">
        <v>7</v>
      </c>
      <c r="D17" s="47">
        <v>165</v>
      </c>
      <c r="E17" s="47">
        <v>488683408.72000003</v>
      </c>
      <c r="F17" s="47">
        <v>19</v>
      </c>
      <c r="G17" s="47">
        <v>23602471.239999998</v>
      </c>
      <c r="H17" s="47">
        <v>203</v>
      </c>
      <c r="I17" s="47">
        <v>2111804228.6800001</v>
      </c>
      <c r="J17" s="47">
        <v>439</v>
      </c>
      <c r="K17" s="47">
        <v>598292497.47000003</v>
      </c>
      <c r="L17" s="47">
        <f t="shared" si="0"/>
        <v>826</v>
      </c>
      <c r="M17" s="47">
        <f t="shared" si="1"/>
        <v>3222382606.1099997</v>
      </c>
      <c r="N17" s="47">
        <v>106</v>
      </c>
      <c r="O17" s="47">
        <v>3879113243.6599998</v>
      </c>
      <c r="P17" s="47">
        <v>199</v>
      </c>
      <c r="Q17" s="47">
        <v>5643395438.3000002</v>
      </c>
      <c r="R17" s="47">
        <f t="shared" si="2"/>
        <v>305</v>
      </c>
      <c r="S17" s="47">
        <f t="shared" si="3"/>
        <v>9522508681.9599991</v>
      </c>
      <c r="T17" s="47">
        <f t="shared" si="4"/>
        <v>1131</v>
      </c>
      <c r="U17" s="47">
        <f t="shared" si="5"/>
        <v>12744891288.07</v>
      </c>
      <c r="V17" s="17"/>
    </row>
    <row r="18" spans="1:22" s="9" customFormat="1">
      <c r="A18" s="10">
        <v>11</v>
      </c>
      <c r="B18" s="26" t="s">
        <v>190</v>
      </c>
      <c r="C18" s="1" t="s">
        <v>16</v>
      </c>
      <c r="D18" s="48">
        <v>205</v>
      </c>
      <c r="E18" s="48">
        <v>859032144.35000002</v>
      </c>
      <c r="F18" s="48">
        <v>953</v>
      </c>
      <c r="G18" s="48">
        <v>470731255.25999999</v>
      </c>
      <c r="H18" s="48">
        <v>542</v>
      </c>
      <c r="I18" s="48">
        <v>1771362053.48</v>
      </c>
      <c r="J18" s="48">
        <v>1618</v>
      </c>
      <c r="K18" s="48">
        <v>1748365049.1600001</v>
      </c>
      <c r="L18" s="48">
        <f t="shared" si="0"/>
        <v>3318</v>
      </c>
      <c r="M18" s="48">
        <f t="shared" si="1"/>
        <v>4849490502.250001</v>
      </c>
      <c r="N18" s="48">
        <v>309</v>
      </c>
      <c r="O18" s="48">
        <v>2891931612.3400002</v>
      </c>
      <c r="P18" s="48">
        <v>320</v>
      </c>
      <c r="Q18" s="48">
        <v>3009095324.9400001</v>
      </c>
      <c r="R18" s="48">
        <f t="shared" si="2"/>
        <v>629</v>
      </c>
      <c r="S18" s="48">
        <f t="shared" si="3"/>
        <v>5901026937.2800007</v>
      </c>
      <c r="T18" s="48">
        <f t="shared" si="4"/>
        <v>3947</v>
      </c>
      <c r="U18" s="48">
        <f t="shared" si="5"/>
        <v>10750517439.530003</v>
      </c>
      <c r="V18" s="17"/>
    </row>
    <row r="19" spans="1:22" s="9" customFormat="1">
      <c r="A19" s="33">
        <v>12</v>
      </c>
      <c r="B19" s="34" t="s">
        <v>187</v>
      </c>
      <c r="C19" s="35" t="s">
        <v>38</v>
      </c>
      <c r="D19" s="47">
        <v>4</v>
      </c>
      <c r="E19" s="47">
        <v>35872268.630000003</v>
      </c>
      <c r="F19" s="47"/>
      <c r="G19" s="47"/>
      <c r="H19" s="47">
        <v>117</v>
      </c>
      <c r="I19" s="47">
        <v>425478410.63999999</v>
      </c>
      <c r="J19" s="47">
        <v>218</v>
      </c>
      <c r="K19" s="47">
        <v>885770916.42999995</v>
      </c>
      <c r="L19" s="47">
        <f t="shared" si="0"/>
        <v>339</v>
      </c>
      <c r="M19" s="47">
        <f t="shared" si="1"/>
        <v>1347121595.7</v>
      </c>
      <c r="N19" s="47">
        <v>101</v>
      </c>
      <c r="O19" s="47">
        <v>3379829348.9499998</v>
      </c>
      <c r="P19" s="47">
        <v>100</v>
      </c>
      <c r="Q19" s="47">
        <v>2617632295.3000002</v>
      </c>
      <c r="R19" s="47">
        <f t="shared" si="2"/>
        <v>201</v>
      </c>
      <c r="S19" s="47">
        <f t="shared" si="3"/>
        <v>5997461644.25</v>
      </c>
      <c r="T19" s="47">
        <f t="shared" si="4"/>
        <v>540</v>
      </c>
      <c r="U19" s="47">
        <f t="shared" si="5"/>
        <v>7344583239.9499998</v>
      </c>
      <c r="V19" s="17"/>
    </row>
    <row r="20" spans="1:22" s="9" customFormat="1" ht="12">
      <c r="A20" s="10">
        <v>13</v>
      </c>
      <c r="B20" s="26" t="s">
        <v>188</v>
      </c>
      <c r="C20" s="1" t="s">
        <v>39</v>
      </c>
      <c r="D20" s="48">
        <v>29</v>
      </c>
      <c r="E20" s="48">
        <v>79085929.140000001</v>
      </c>
      <c r="F20" s="48">
        <v>10</v>
      </c>
      <c r="G20" s="48">
        <v>4743788.12</v>
      </c>
      <c r="H20" s="48">
        <v>147</v>
      </c>
      <c r="I20" s="48">
        <v>1514563532.98</v>
      </c>
      <c r="J20" s="48">
        <v>201</v>
      </c>
      <c r="K20" s="48">
        <v>1190529911.03</v>
      </c>
      <c r="L20" s="48">
        <f t="shared" si="0"/>
        <v>387</v>
      </c>
      <c r="M20" s="48">
        <f t="shared" si="1"/>
        <v>2788923161.27</v>
      </c>
      <c r="N20" s="48">
        <v>74</v>
      </c>
      <c r="O20" s="48">
        <v>1934244657.73</v>
      </c>
      <c r="P20" s="48">
        <v>45</v>
      </c>
      <c r="Q20" s="48">
        <v>1879670546.3800001</v>
      </c>
      <c r="R20" s="48">
        <f t="shared" si="2"/>
        <v>119</v>
      </c>
      <c r="S20" s="48">
        <f t="shared" si="3"/>
        <v>3813915204.1100001</v>
      </c>
      <c r="T20" s="48">
        <f t="shared" si="4"/>
        <v>506</v>
      </c>
      <c r="U20" s="48">
        <f t="shared" si="5"/>
        <v>6602838365.3800001</v>
      </c>
    </row>
    <row r="21" spans="1:22" s="9" customFormat="1" ht="12">
      <c r="A21" s="33">
        <v>14</v>
      </c>
      <c r="B21" s="34" t="s">
        <v>195</v>
      </c>
      <c r="C21" s="35" t="s">
        <v>18</v>
      </c>
      <c r="D21" s="47">
        <v>1</v>
      </c>
      <c r="E21" s="47">
        <v>72407.13</v>
      </c>
      <c r="F21" s="47"/>
      <c r="G21" s="47"/>
      <c r="H21" s="47">
        <v>592</v>
      </c>
      <c r="I21" s="47">
        <v>2186415223.4200001</v>
      </c>
      <c r="J21" s="47">
        <v>488</v>
      </c>
      <c r="K21" s="47">
        <v>1371994497.5999999</v>
      </c>
      <c r="L21" s="47">
        <f t="shared" si="0"/>
        <v>1081</v>
      </c>
      <c r="M21" s="47">
        <f t="shared" si="1"/>
        <v>3558482128.1500001</v>
      </c>
      <c r="N21" s="47">
        <v>26</v>
      </c>
      <c r="O21" s="47">
        <v>613826933.59000003</v>
      </c>
      <c r="P21" s="47">
        <v>60</v>
      </c>
      <c r="Q21" s="47">
        <v>1428349466.53</v>
      </c>
      <c r="R21" s="47">
        <f t="shared" si="2"/>
        <v>86</v>
      </c>
      <c r="S21" s="47">
        <f t="shared" si="3"/>
        <v>2042176400.1199999</v>
      </c>
      <c r="T21" s="47">
        <f t="shared" si="4"/>
        <v>1167</v>
      </c>
      <c r="U21" s="47">
        <f t="shared" si="5"/>
        <v>5600658528.2700005</v>
      </c>
    </row>
    <row r="22" spans="1:22" s="9" customFormat="1" ht="12">
      <c r="A22" s="10">
        <v>15</v>
      </c>
      <c r="B22" s="26" t="s">
        <v>191</v>
      </c>
      <c r="C22" s="1" t="s">
        <v>44</v>
      </c>
      <c r="D22" s="48">
        <v>4</v>
      </c>
      <c r="E22" s="48">
        <v>51517797.469999999</v>
      </c>
      <c r="F22" s="48">
        <v>8</v>
      </c>
      <c r="G22" s="48">
        <v>26043894.510000002</v>
      </c>
      <c r="H22" s="48">
        <v>240</v>
      </c>
      <c r="I22" s="48">
        <v>1591191950.3800001</v>
      </c>
      <c r="J22" s="48">
        <v>218</v>
      </c>
      <c r="K22" s="48">
        <v>985232948.46000004</v>
      </c>
      <c r="L22" s="48">
        <f t="shared" si="0"/>
        <v>470</v>
      </c>
      <c r="M22" s="48">
        <f t="shared" si="1"/>
        <v>2653986590.8200002</v>
      </c>
      <c r="N22" s="48">
        <v>124</v>
      </c>
      <c r="O22" s="48">
        <v>1002241705.26</v>
      </c>
      <c r="P22" s="48">
        <v>165</v>
      </c>
      <c r="Q22" s="48">
        <v>1701961067.8900001</v>
      </c>
      <c r="R22" s="48">
        <f t="shared" si="2"/>
        <v>289</v>
      </c>
      <c r="S22" s="48">
        <f t="shared" si="3"/>
        <v>2704202773.1500001</v>
      </c>
      <c r="T22" s="48">
        <f t="shared" si="4"/>
        <v>759</v>
      </c>
      <c r="U22" s="48">
        <f t="shared" si="5"/>
        <v>5358189363.9700003</v>
      </c>
    </row>
    <row r="23" spans="1:22" s="9" customFormat="1" ht="12">
      <c r="A23" s="33">
        <v>16</v>
      </c>
      <c r="B23" s="34" t="s">
        <v>198</v>
      </c>
      <c r="C23" s="35" t="s">
        <v>13</v>
      </c>
      <c r="D23" s="47">
        <v>124</v>
      </c>
      <c r="E23" s="47">
        <v>87610313.900000006</v>
      </c>
      <c r="F23" s="47">
        <v>640</v>
      </c>
      <c r="G23" s="47">
        <v>108392831.5</v>
      </c>
      <c r="H23" s="47">
        <v>139</v>
      </c>
      <c r="I23" s="47">
        <v>125429991.79000001</v>
      </c>
      <c r="J23" s="47">
        <v>530</v>
      </c>
      <c r="K23" s="47">
        <v>180489235.31</v>
      </c>
      <c r="L23" s="47">
        <f t="shared" si="0"/>
        <v>1433</v>
      </c>
      <c r="M23" s="47">
        <f t="shared" si="1"/>
        <v>501922372.5</v>
      </c>
      <c r="N23" s="47">
        <v>127</v>
      </c>
      <c r="O23" s="47">
        <v>2117746450.1700001</v>
      </c>
      <c r="P23" s="47">
        <v>488</v>
      </c>
      <c r="Q23" s="47">
        <v>2059701297.0699999</v>
      </c>
      <c r="R23" s="47">
        <f t="shared" si="2"/>
        <v>615</v>
      </c>
      <c r="S23" s="47">
        <f t="shared" si="3"/>
        <v>4177447747.2399998</v>
      </c>
      <c r="T23" s="47">
        <f t="shared" si="4"/>
        <v>2048</v>
      </c>
      <c r="U23" s="47">
        <f t="shared" si="5"/>
        <v>4679370119.7399998</v>
      </c>
    </row>
    <row r="24" spans="1:22" s="9" customFormat="1" ht="12">
      <c r="A24" s="10">
        <v>17</v>
      </c>
      <c r="B24" s="26" t="s">
        <v>78</v>
      </c>
      <c r="C24" s="1" t="s">
        <v>21</v>
      </c>
      <c r="D24" s="48"/>
      <c r="E24" s="48"/>
      <c r="F24" s="48"/>
      <c r="G24" s="48"/>
      <c r="H24" s="48">
        <v>9</v>
      </c>
      <c r="I24" s="48">
        <v>49447417.039999999</v>
      </c>
      <c r="J24" s="48"/>
      <c r="K24" s="48"/>
      <c r="L24" s="48">
        <f t="shared" si="0"/>
        <v>9</v>
      </c>
      <c r="M24" s="48">
        <f t="shared" si="1"/>
        <v>49447417.039999999</v>
      </c>
      <c r="N24" s="48">
        <v>7</v>
      </c>
      <c r="O24" s="48">
        <v>2300000000</v>
      </c>
      <c r="P24" s="48">
        <v>7</v>
      </c>
      <c r="Q24" s="48">
        <v>2300000000</v>
      </c>
      <c r="R24" s="48">
        <f t="shared" si="2"/>
        <v>14</v>
      </c>
      <c r="S24" s="48">
        <f t="shared" si="3"/>
        <v>4600000000</v>
      </c>
      <c r="T24" s="48">
        <f t="shared" si="4"/>
        <v>23</v>
      </c>
      <c r="U24" s="48">
        <f t="shared" si="5"/>
        <v>4649447417.04</v>
      </c>
    </row>
    <row r="25" spans="1:22" s="9" customFormat="1" ht="12">
      <c r="A25" s="33">
        <v>18</v>
      </c>
      <c r="B25" s="34" t="s">
        <v>189</v>
      </c>
      <c r="C25" s="35" t="s">
        <v>11</v>
      </c>
      <c r="D25" s="47">
        <v>232</v>
      </c>
      <c r="E25" s="47">
        <v>20029711.09</v>
      </c>
      <c r="F25" s="47">
        <v>471</v>
      </c>
      <c r="G25" s="47">
        <v>34101177.979999997</v>
      </c>
      <c r="H25" s="47">
        <v>1213</v>
      </c>
      <c r="I25" s="47">
        <v>69218067.010000005</v>
      </c>
      <c r="J25" s="47">
        <v>2333</v>
      </c>
      <c r="K25" s="47">
        <v>216698696.13999999</v>
      </c>
      <c r="L25" s="47">
        <f t="shared" si="0"/>
        <v>4249</v>
      </c>
      <c r="M25" s="47">
        <f t="shared" si="1"/>
        <v>340047652.21999997</v>
      </c>
      <c r="N25" s="47">
        <v>1715</v>
      </c>
      <c r="O25" s="47">
        <v>1973569508.6600001</v>
      </c>
      <c r="P25" s="47">
        <v>9749</v>
      </c>
      <c r="Q25" s="47">
        <v>1790168757.2</v>
      </c>
      <c r="R25" s="47">
        <f t="shared" si="2"/>
        <v>11464</v>
      </c>
      <c r="S25" s="47">
        <f t="shared" si="3"/>
        <v>3763738265.8600001</v>
      </c>
      <c r="T25" s="47">
        <f t="shared" si="4"/>
        <v>15713</v>
      </c>
      <c r="U25" s="47">
        <f t="shared" si="5"/>
        <v>4103785918.0799999</v>
      </c>
    </row>
    <row r="26" spans="1:22" s="9" customFormat="1" ht="12">
      <c r="A26" s="10">
        <v>19</v>
      </c>
      <c r="B26" s="26" t="s">
        <v>193</v>
      </c>
      <c r="C26" s="1" t="s">
        <v>42</v>
      </c>
      <c r="D26" s="48">
        <v>182</v>
      </c>
      <c r="E26" s="48">
        <v>77617996.390000001</v>
      </c>
      <c r="F26" s="48">
        <v>471</v>
      </c>
      <c r="G26" s="48">
        <v>121541949.23</v>
      </c>
      <c r="H26" s="48">
        <v>469</v>
      </c>
      <c r="I26" s="48">
        <v>244488390.72999999</v>
      </c>
      <c r="J26" s="48">
        <v>479</v>
      </c>
      <c r="K26" s="48">
        <v>101573389.2</v>
      </c>
      <c r="L26" s="48">
        <f t="shared" si="0"/>
        <v>1601</v>
      </c>
      <c r="M26" s="48">
        <f t="shared" si="1"/>
        <v>545221725.55000007</v>
      </c>
      <c r="N26" s="48">
        <v>373</v>
      </c>
      <c r="O26" s="48">
        <v>1672813102.1900001</v>
      </c>
      <c r="P26" s="48">
        <v>509</v>
      </c>
      <c r="Q26" s="48">
        <v>1770135743.76</v>
      </c>
      <c r="R26" s="48">
        <f t="shared" si="2"/>
        <v>882</v>
      </c>
      <c r="S26" s="48">
        <f t="shared" si="3"/>
        <v>3442948845.9499998</v>
      </c>
      <c r="T26" s="48">
        <f t="shared" si="4"/>
        <v>2483</v>
      </c>
      <c r="U26" s="48">
        <f t="shared" si="5"/>
        <v>3988170571.5</v>
      </c>
    </row>
    <row r="27" spans="1:22" s="9" customFormat="1" ht="12">
      <c r="A27" s="33">
        <v>20</v>
      </c>
      <c r="B27" s="34" t="s">
        <v>222</v>
      </c>
      <c r="C27" s="35" t="s">
        <v>49</v>
      </c>
      <c r="D27" s="47">
        <v>38</v>
      </c>
      <c r="E27" s="47">
        <v>49146265.090000004</v>
      </c>
      <c r="F27" s="47"/>
      <c r="G27" s="47"/>
      <c r="H27" s="47">
        <v>44</v>
      </c>
      <c r="I27" s="47">
        <v>904886195</v>
      </c>
      <c r="J27" s="47">
        <v>34</v>
      </c>
      <c r="K27" s="47">
        <v>101570347.54000001</v>
      </c>
      <c r="L27" s="47">
        <f t="shared" si="0"/>
        <v>116</v>
      </c>
      <c r="M27" s="47">
        <f t="shared" si="1"/>
        <v>1055602807.63</v>
      </c>
      <c r="N27" s="47">
        <v>6</v>
      </c>
      <c r="O27" s="47">
        <v>889026063.20000005</v>
      </c>
      <c r="P27" s="47">
        <v>20</v>
      </c>
      <c r="Q27" s="47">
        <v>1466697900</v>
      </c>
      <c r="R27" s="47">
        <f t="shared" si="2"/>
        <v>26</v>
      </c>
      <c r="S27" s="47">
        <f t="shared" si="3"/>
        <v>2355723963.1999998</v>
      </c>
      <c r="T27" s="47">
        <f t="shared" si="4"/>
        <v>142</v>
      </c>
      <c r="U27" s="47">
        <f t="shared" si="5"/>
        <v>3411326770.8299999</v>
      </c>
    </row>
    <row r="28" spans="1:22" s="9" customFormat="1" ht="12">
      <c r="A28" s="10">
        <v>21</v>
      </c>
      <c r="B28" s="26" t="s">
        <v>194</v>
      </c>
      <c r="C28" s="1" t="s">
        <v>41</v>
      </c>
      <c r="D28" s="48">
        <v>6</v>
      </c>
      <c r="E28" s="48">
        <v>30984609.77</v>
      </c>
      <c r="F28" s="48"/>
      <c r="G28" s="48"/>
      <c r="H28" s="48">
        <v>263</v>
      </c>
      <c r="I28" s="48">
        <v>1306085265.9000001</v>
      </c>
      <c r="J28" s="48">
        <v>173</v>
      </c>
      <c r="K28" s="48">
        <v>1051697767.26</v>
      </c>
      <c r="L28" s="48">
        <f t="shared" si="0"/>
        <v>442</v>
      </c>
      <c r="M28" s="48">
        <f t="shared" si="1"/>
        <v>2388767642.9299998</v>
      </c>
      <c r="N28" s="48">
        <v>6</v>
      </c>
      <c r="O28" s="48">
        <v>310173976.82999998</v>
      </c>
      <c r="P28" s="48">
        <v>12</v>
      </c>
      <c r="Q28" s="48">
        <v>533904705.39999998</v>
      </c>
      <c r="R28" s="48">
        <f t="shared" si="2"/>
        <v>18</v>
      </c>
      <c r="S28" s="48">
        <f t="shared" si="3"/>
        <v>844078682.23000002</v>
      </c>
      <c r="T28" s="48">
        <f t="shared" si="4"/>
        <v>460</v>
      </c>
      <c r="U28" s="48">
        <f t="shared" si="5"/>
        <v>3232846325.1599998</v>
      </c>
    </row>
    <row r="29" spans="1:22" s="9" customFormat="1" ht="12">
      <c r="A29" s="33">
        <v>22</v>
      </c>
      <c r="B29" s="34" t="s">
        <v>185</v>
      </c>
      <c r="C29" s="35" t="s">
        <v>40</v>
      </c>
      <c r="D29" s="47">
        <v>29</v>
      </c>
      <c r="E29" s="47">
        <v>107443990.12</v>
      </c>
      <c r="F29" s="47">
        <v>213</v>
      </c>
      <c r="G29" s="47">
        <v>24889498.670000002</v>
      </c>
      <c r="H29" s="47">
        <v>137</v>
      </c>
      <c r="I29" s="47">
        <v>492277003.43000001</v>
      </c>
      <c r="J29" s="47">
        <v>322</v>
      </c>
      <c r="K29" s="47">
        <v>645665414.74000001</v>
      </c>
      <c r="L29" s="47">
        <f t="shared" si="0"/>
        <v>701</v>
      </c>
      <c r="M29" s="47">
        <f t="shared" si="1"/>
        <v>1270275906.96</v>
      </c>
      <c r="N29" s="47">
        <v>143</v>
      </c>
      <c r="O29" s="47">
        <v>597564795.63999999</v>
      </c>
      <c r="P29" s="47">
        <v>146</v>
      </c>
      <c r="Q29" s="47">
        <v>1021209417.64</v>
      </c>
      <c r="R29" s="47">
        <f t="shared" si="2"/>
        <v>289</v>
      </c>
      <c r="S29" s="47">
        <f t="shared" si="3"/>
        <v>1618774213.28</v>
      </c>
      <c r="T29" s="47">
        <f t="shared" si="4"/>
        <v>990</v>
      </c>
      <c r="U29" s="47">
        <f t="shared" si="5"/>
        <v>2889050120.2399998</v>
      </c>
    </row>
    <row r="30" spans="1:22" s="9" customFormat="1" ht="12">
      <c r="A30" s="10">
        <v>23</v>
      </c>
      <c r="B30" s="26" t="s">
        <v>228</v>
      </c>
      <c r="C30" s="1" t="s">
        <v>79</v>
      </c>
      <c r="D30" s="48">
        <v>10</v>
      </c>
      <c r="E30" s="48">
        <v>37388455.719999999</v>
      </c>
      <c r="F30" s="48">
        <v>6</v>
      </c>
      <c r="G30" s="48">
        <v>2766196.94</v>
      </c>
      <c r="H30" s="48">
        <v>16</v>
      </c>
      <c r="I30" s="48">
        <v>284197820.38</v>
      </c>
      <c r="J30" s="48">
        <v>46</v>
      </c>
      <c r="K30" s="48">
        <v>19547196.91</v>
      </c>
      <c r="L30" s="48">
        <f t="shared" si="0"/>
        <v>78</v>
      </c>
      <c r="M30" s="48">
        <f t="shared" si="1"/>
        <v>343899669.95000005</v>
      </c>
      <c r="N30" s="48">
        <v>40</v>
      </c>
      <c r="O30" s="48">
        <v>615049160.41999996</v>
      </c>
      <c r="P30" s="48">
        <v>56</v>
      </c>
      <c r="Q30" s="48">
        <v>957919542.32000005</v>
      </c>
      <c r="R30" s="48">
        <f t="shared" si="2"/>
        <v>96</v>
      </c>
      <c r="S30" s="48">
        <f t="shared" si="3"/>
        <v>1572968702.74</v>
      </c>
      <c r="T30" s="48">
        <f t="shared" si="4"/>
        <v>174</v>
      </c>
      <c r="U30" s="48">
        <f t="shared" si="5"/>
        <v>1916868372.6900001</v>
      </c>
    </row>
    <row r="31" spans="1:22" s="9" customFormat="1" ht="12">
      <c r="A31" s="33">
        <v>24</v>
      </c>
      <c r="B31" s="34" t="s">
        <v>203</v>
      </c>
      <c r="C31" s="35" t="s">
        <v>51</v>
      </c>
      <c r="D31" s="47">
        <v>33</v>
      </c>
      <c r="E31" s="47">
        <v>933625.92</v>
      </c>
      <c r="F31" s="47">
        <v>719</v>
      </c>
      <c r="G31" s="47">
        <v>47002976.020000003</v>
      </c>
      <c r="H31" s="47">
        <v>143</v>
      </c>
      <c r="I31" s="47">
        <v>8378965.0899999999</v>
      </c>
      <c r="J31" s="47">
        <v>470</v>
      </c>
      <c r="K31" s="47">
        <v>18908661.699999999</v>
      </c>
      <c r="L31" s="47">
        <f t="shared" si="0"/>
        <v>1365</v>
      </c>
      <c r="M31" s="47">
        <f t="shared" si="1"/>
        <v>75224228.730000004</v>
      </c>
      <c r="N31" s="47">
        <v>1213</v>
      </c>
      <c r="O31" s="47">
        <v>850728765.25999999</v>
      </c>
      <c r="P31" s="47">
        <v>10181</v>
      </c>
      <c r="Q31" s="47">
        <v>771015246.70000005</v>
      </c>
      <c r="R31" s="47">
        <f t="shared" si="2"/>
        <v>11394</v>
      </c>
      <c r="S31" s="47">
        <f t="shared" si="3"/>
        <v>1621744011.96</v>
      </c>
      <c r="T31" s="47">
        <f t="shared" si="4"/>
        <v>12759</v>
      </c>
      <c r="U31" s="47">
        <f t="shared" si="5"/>
        <v>1696968240.6900001</v>
      </c>
    </row>
    <row r="32" spans="1:22" s="9" customFormat="1" ht="12">
      <c r="A32" s="10">
        <v>25</v>
      </c>
      <c r="B32" s="26" t="s">
        <v>202</v>
      </c>
      <c r="C32" s="1" t="s">
        <v>46</v>
      </c>
      <c r="D32" s="48">
        <v>292</v>
      </c>
      <c r="E32" s="48">
        <v>129888933.5</v>
      </c>
      <c r="F32" s="48">
        <v>855</v>
      </c>
      <c r="G32" s="48">
        <v>157490604.25</v>
      </c>
      <c r="H32" s="48">
        <v>797</v>
      </c>
      <c r="I32" s="48">
        <v>295914905.93000001</v>
      </c>
      <c r="J32" s="48">
        <v>2672</v>
      </c>
      <c r="K32" s="48">
        <v>230539508.66</v>
      </c>
      <c r="L32" s="48">
        <f t="shared" si="0"/>
        <v>4616</v>
      </c>
      <c r="M32" s="48">
        <f t="shared" si="1"/>
        <v>813833952.34000003</v>
      </c>
      <c r="N32" s="48">
        <v>146</v>
      </c>
      <c r="O32" s="48">
        <v>579970153.44000006</v>
      </c>
      <c r="P32" s="48">
        <v>127</v>
      </c>
      <c r="Q32" s="48">
        <v>235352035.59</v>
      </c>
      <c r="R32" s="48">
        <f t="shared" si="2"/>
        <v>273</v>
      </c>
      <c r="S32" s="48">
        <f t="shared" si="3"/>
        <v>815322189.03000009</v>
      </c>
      <c r="T32" s="48">
        <f t="shared" si="4"/>
        <v>4889</v>
      </c>
      <c r="U32" s="48">
        <f t="shared" si="5"/>
        <v>1629156141.3700001</v>
      </c>
    </row>
    <row r="33" spans="1:21" s="9" customFormat="1" ht="12">
      <c r="A33" s="33">
        <v>26</v>
      </c>
      <c r="B33" s="34" t="s">
        <v>196</v>
      </c>
      <c r="C33" s="35" t="s">
        <v>48</v>
      </c>
      <c r="D33" s="47">
        <v>28</v>
      </c>
      <c r="E33" s="47">
        <v>310549120.94</v>
      </c>
      <c r="F33" s="47">
        <v>21</v>
      </c>
      <c r="G33" s="47">
        <v>2064523.24</v>
      </c>
      <c r="H33" s="47">
        <v>58</v>
      </c>
      <c r="I33" s="47">
        <v>103907378.97</v>
      </c>
      <c r="J33" s="47">
        <v>172</v>
      </c>
      <c r="K33" s="47">
        <v>174851407.13999999</v>
      </c>
      <c r="L33" s="47">
        <f t="shared" si="0"/>
        <v>279</v>
      </c>
      <c r="M33" s="47">
        <f t="shared" si="1"/>
        <v>591372430.28999996</v>
      </c>
      <c r="N33" s="47">
        <v>31</v>
      </c>
      <c r="O33" s="47">
        <v>237437679.80000001</v>
      </c>
      <c r="P33" s="47">
        <v>40</v>
      </c>
      <c r="Q33" s="47">
        <v>537418220.72000003</v>
      </c>
      <c r="R33" s="47">
        <f t="shared" si="2"/>
        <v>71</v>
      </c>
      <c r="S33" s="47">
        <f t="shared" si="3"/>
        <v>774855900.51999998</v>
      </c>
      <c r="T33" s="47">
        <f t="shared" si="4"/>
        <v>350</v>
      </c>
      <c r="U33" s="47">
        <f t="shared" si="5"/>
        <v>1366228330.8099999</v>
      </c>
    </row>
    <row r="34" spans="1:21" s="9" customFormat="1" ht="12">
      <c r="A34" s="10">
        <v>27</v>
      </c>
      <c r="B34" s="26" t="s">
        <v>204</v>
      </c>
      <c r="C34" s="1" t="s">
        <v>47</v>
      </c>
      <c r="D34" s="48">
        <v>97</v>
      </c>
      <c r="E34" s="48">
        <v>2336631.17</v>
      </c>
      <c r="F34" s="48">
        <v>211</v>
      </c>
      <c r="G34" s="48">
        <v>5195079.7300000004</v>
      </c>
      <c r="H34" s="48">
        <v>3796</v>
      </c>
      <c r="I34" s="48">
        <v>87442757.760000005</v>
      </c>
      <c r="J34" s="48">
        <v>3892</v>
      </c>
      <c r="K34" s="48">
        <v>201913229.93000001</v>
      </c>
      <c r="L34" s="48">
        <f t="shared" si="0"/>
        <v>7996</v>
      </c>
      <c r="M34" s="48">
        <f t="shared" si="1"/>
        <v>296887698.59000003</v>
      </c>
      <c r="N34" s="48">
        <v>351</v>
      </c>
      <c r="O34" s="48">
        <v>510290668.38999999</v>
      </c>
      <c r="P34" s="48">
        <v>6358</v>
      </c>
      <c r="Q34" s="48">
        <v>333681806.08999997</v>
      </c>
      <c r="R34" s="48">
        <f t="shared" si="2"/>
        <v>6709</v>
      </c>
      <c r="S34" s="48">
        <f t="shared" si="3"/>
        <v>843972474.48000002</v>
      </c>
      <c r="T34" s="48">
        <f t="shared" si="4"/>
        <v>14705</v>
      </c>
      <c r="U34" s="48">
        <f t="shared" si="5"/>
        <v>1140860173.0700002</v>
      </c>
    </row>
    <row r="35" spans="1:21" s="9" customFormat="1" ht="12">
      <c r="A35" s="33">
        <v>28</v>
      </c>
      <c r="B35" s="34" t="s">
        <v>209</v>
      </c>
      <c r="C35" s="35" t="s">
        <v>52</v>
      </c>
      <c r="D35" s="47">
        <v>120</v>
      </c>
      <c r="E35" s="47">
        <v>50583101.899999999</v>
      </c>
      <c r="F35" s="47">
        <v>410</v>
      </c>
      <c r="G35" s="47">
        <v>56977371.57</v>
      </c>
      <c r="H35" s="47">
        <v>602</v>
      </c>
      <c r="I35" s="47">
        <v>12962591.42</v>
      </c>
      <c r="J35" s="47">
        <v>2956</v>
      </c>
      <c r="K35" s="47">
        <v>89239382.489999995</v>
      </c>
      <c r="L35" s="47">
        <f t="shared" si="0"/>
        <v>4088</v>
      </c>
      <c r="M35" s="47">
        <f t="shared" si="1"/>
        <v>209762447.38</v>
      </c>
      <c r="N35" s="47">
        <v>306</v>
      </c>
      <c r="O35" s="47">
        <v>333538252.25</v>
      </c>
      <c r="P35" s="47">
        <v>315</v>
      </c>
      <c r="Q35" s="47">
        <v>238053282.34999999</v>
      </c>
      <c r="R35" s="47">
        <f t="shared" si="2"/>
        <v>621</v>
      </c>
      <c r="S35" s="47">
        <f t="shared" si="3"/>
        <v>571591534.60000002</v>
      </c>
      <c r="T35" s="47">
        <f t="shared" si="4"/>
        <v>4709</v>
      </c>
      <c r="U35" s="47">
        <f t="shared" si="5"/>
        <v>781353981.98000002</v>
      </c>
    </row>
    <row r="36" spans="1:21" s="9" customFormat="1" ht="12">
      <c r="A36" s="10">
        <v>29</v>
      </c>
      <c r="B36" s="26" t="s">
        <v>201</v>
      </c>
      <c r="C36" s="1" t="s">
        <v>55</v>
      </c>
      <c r="D36" s="48">
        <v>131</v>
      </c>
      <c r="E36" s="48">
        <v>200073038.12</v>
      </c>
      <c r="F36" s="48">
        <v>302</v>
      </c>
      <c r="G36" s="48">
        <v>55855762.329999998</v>
      </c>
      <c r="H36" s="48">
        <v>303</v>
      </c>
      <c r="I36" s="48">
        <v>102766606.87</v>
      </c>
      <c r="J36" s="48">
        <v>421</v>
      </c>
      <c r="K36" s="48">
        <v>56362172.409999996</v>
      </c>
      <c r="L36" s="48">
        <f t="shared" si="0"/>
        <v>1157</v>
      </c>
      <c r="M36" s="48">
        <f t="shared" si="1"/>
        <v>415057579.73000002</v>
      </c>
      <c r="N36" s="48">
        <v>37</v>
      </c>
      <c r="O36" s="48">
        <v>74101870.120000005</v>
      </c>
      <c r="P36" s="48">
        <v>44</v>
      </c>
      <c r="Q36" s="48">
        <v>250597293.75999999</v>
      </c>
      <c r="R36" s="48">
        <f t="shared" si="2"/>
        <v>81</v>
      </c>
      <c r="S36" s="48">
        <f t="shared" si="3"/>
        <v>324699163.88</v>
      </c>
      <c r="T36" s="48">
        <f t="shared" si="4"/>
        <v>1238</v>
      </c>
      <c r="U36" s="48">
        <f t="shared" si="5"/>
        <v>739756743.61000001</v>
      </c>
    </row>
    <row r="37" spans="1:21" s="9" customFormat="1" ht="12">
      <c r="A37" s="33">
        <v>30</v>
      </c>
      <c r="B37" s="34" t="s">
        <v>207</v>
      </c>
      <c r="C37" s="35" t="s">
        <v>9</v>
      </c>
      <c r="D37" s="47">
        <v>20</v>
      </c>
      <c r="E37" s="47">
        <v>13954143.77</v>
      </c>
      <c r="F37" s="47">
        <v>2</v>
      </c>
      <c r="G37" s="47">
        <v>6412609.8099999996</v>
      </c>
      <c r="H37" s="47">
        <v>14</v>
      </c>
      <c r="I37" s="47">
        <v>57532552.030000001</v>
      </c>
      <c r="J37" s="47">
        <v>48</v>
      </c>
      <c r="K37" s="47">
        <v>100914025.94</v>
      </c>
      <c r="L37" s="47">
        <f t="shared" si="0"/>
        <v>84</v>
      </c>
      <c r="M37" s="47">
        <f t="shared" si="1"/>
        <v>178813331.55000001</v>
      </c>
      <c r="N37" s="47">
        <v>30</v>
      </c>
      <c r="O37" s="47">
        <v>257080886.21000001</v>
      </c>
      <c r="P37" s="47">
        <v>38</v>
      </c>
      <c r="Q37" s="47">
        <v>180574224.09999999</v>
      </c>
      <c r="R37" s="47">
        <f t="shared" si="2"/>
        <v>68</v>
      </c>
      <c r="S37" s="47">
        <f t="shared" si="3"/>
        <v>437655110.31</v>
      </c>
      <c r="T37" s="47">
        <f t="shared" si="4"/>
        <v>152</v>
      </c>
      <c r="U37" s="47">
        <f t="shared" si="5"/>
        <v>616468441.86000001</v>
      </c>
    </row>
    <row r="38" spans="1:21" s="9" customFormat="1" ht="12">
      <c r="A38" s="10">
        <v>31</v>
      </c>
      <c r="B38" s="26" t="s">
        <v>230</v>
      </c>
      <c r="C38" s="1" t="s">
        <v>20</v>
      </c>
      <c r="D38" s="48"/>
      <c r="E38" s="48"/>
      <c r="F38" s="48"/>
      <c r="G38" s="48"/>
      <c r="H38" s="48">
        <v>136</v>
      </c>
      <c r="I38" s="48">
        <v>95907521.510000005</v>
      </c>
      <c r="J38" s="48">
        <v>132</v>
      </c>
      <c r="K38" s="48">
        <v>114125238.45999999</v>
      </c>
      <c r="L38" s="48">
        <f t="shared" si="0"/>
        <v>268</v>
      </c>
      <c r="M38" s="48">
        <f t="shared" si="1"/>
        <v>210032759.97</v>
      </c>
      <c r="N38" s="48">
        <v>12</v>
      </c>
      <c r="O38" s="48">
        <v>203200000</v>
      </c>
      <c r="P38" s="48">
        <v>42</v>
      </c>
      <c r="Q38" s="48">
        <v>185750000</v>
      </c>
      <c r="R38" s="48">
        <f t="shared" si="2"/>
        <v>54</v>
      </c>
      <c r="S38" s="48">
        <f t="shared" si="3"/>
        <v>388950000</v>
      </c>
      <c r="T38" s="48">
        <f t="shared" si="4"/>
        <v>322</v>
      </c>
      <c r="U38" s="48">
        <f t="shared" si="5"/>
        <v>598982759.97000003</v>
      </c>
    </row>
    <row r="39" spans="1:21" s="9" customFormat="1" ht="12">
      <c r="A39" s="33">
        <v>32</v>
      </c>
      <c r="B39" s="34" t="s">
        <v>60</v>
      </c>
      <c r="C39" s="35" t="s">
        <v>19</v>
      </c>
      <c r="D39" s="47">
        <v>220</v>
      </c>
      <c r="E39" s="47">
        <v>15155444.48</v>
      </c>
      <c r="F39" s="47">
        <v>171</v>
      </c>
      <c r="G39" s="47">
        <v>5101166.46</v>
      </c>
      <c r="H39" s="47">
        <v>5393</v>
      </c>
      <c r="I39" s="47">
        <v>98663398.920000002</v>
      </c>
      <c r="J39" s="47">
        <v>5854</v>
      </c>
      <c r="K39" s="47">
        <v>77598608.430000007</v>
      </c>
      <c r="L39" s="47">
        <f t="shared" si="0"/>
        <v>11638</v>
      </c>
      <c r="M39" s="47">
        <f t="shared" si="1"/>
        <v>196518618.29000002</v>
      </c>
      <c r="N39" s="47">
        <v>70</v>
      </c>
      <c r="O39" s="47">
        <v>153624507.84999999</v>
      </c>
      <c r="P39" s="47">
        <v>66</v>
      </c>
      <c r="Q39" s="47">
        <v>173110046.97999999</v>
      </c>
      <c r="R39" s="47">
        <f t="shared" si="2"/>
        <v>136</v>
      </c>
      <c r="S39" s="47">
        <f t="shared" si="3"/>
        <v>326734554.82999998</v>
      </c>
      <c r="T39" s="47">
        <f t="shared" si="4"/>
        <v>11774</v>
      </c>
      <c r="U39" s="47">
        <f t="shared" si="5"/>
        <v>523253173.12</v>
      </c>
    </row>
    <row r="40" spans="1:21" s="9" customFormat="1" ht="12">
      <c r="A40" s="10">
        <v>33</v>
      </c>
      <c r="B40" s="26" t="s">
        <v>205</v>
      </c>
      <c r="C40" s="1" t="s">
        <v>63</v>
      </c>
      <c r="D40" s="48">
        <v>70</v>
      </c>
      <c r="E40" s="48">
        <v>36627102.57</v>
      </c>
      <c r="F40" s="48">
        <v>92</v>
      </c>
      <c r="G40" s="48">
        <v>17937196.719999999</v>
      </c>
      <c r="H40" s="48">
        <v>29</v>
      </c>
      <c r="I40" s="48">
        <v>6815736.7000000002</v>
      </c>
      <c r="J40" s="48">
        <v>270</v>
      </c>
      <c r="K40" s="48">
        <v>9635194.3300000001</v>
      </c>
      <c r="L40" s="48">
        <f t="shared" si="0"/>
        <v>461</v>
      </c>
      <c r="M40" s="48">
        <f t="shared" si="1"/>
        <v>71015230.319999993</v>
      </c>
      <c r="N40" s="48">
        <v>7</v>
      </c>
      <c r="O40" s="48">
        <v>7668291.1900000004</v>
      </c>
      <c r="P40" s="48">
        <v>27</v>
      </c>
      <c r="Q40" s="48">
        <v>399669722.56999999</v>
      </c>
      <c r="R40" s="48">
        <f t="shared" si="2"/>
        <v>34</v>
      </c>
      <c r="S40" s="48">
        <f t="shared" si="3"/>
        <v>407338013.75999999</v>
      </c>
      <c r="T40" s="48">
        <f t="shared" si="4"/>
        <v>495</v>
      </c>
      <c r="U40" s="48">
        <f t="shared" si="5"/>
        <v>478353244.07999998</v>
      </c>
    </row>
    <row r="41" spans="1:21" s="9" customFormat="1" ht="12">
      <c r="A41" s="33">
        <v>34</v>
      </c>
      <c r="B41" s="34" t="s">
        <v>199</v>
      </c>
      <c r="C41" s="35" t="s">
        <v>45</v>
      </c>
      <c r="D41" s="47">
        <v>4</v>
      </c>
      <c r="E41" s="47">
        <v>8403084.1699999999</v>
      </c>
      <c r="F41" s="47">
        <v>7</v>
      </c>
      <c r="G41" s="47">
        <v>8649696.2799999993</v>
      </c>
      <c r="H41" s="47">
        <v>3</v>
      </c>
      <c r="I41" s="47">
        <v>221.39</v>
      </c>
      <c r="J41" s="47">
        <v>92</v>
      </c>
      <c r="K41" s="47">
        <v>54870799.270000003</v>
      </c>
      <c r="L41" s="47">
        <f t="shared" si="0"/>
        <v>106</v>
      </c>
      <c r="M41" s="47">
        <f t="shared" si="1"/>
        <v>71923801.109999999</v>
      </c>
      <c r="N41" s="47">
        <v>21</v>
      </c>
      <c r="O41" s="47">
        <v>230059637.84</v>
      </c>
      <c r="P41" s="47">
        <v>21</v>
      </c>
      <c r="Q41" s="47">
        <v>174544420.88</v>
      </c>
      <c r="R41" s="47">
        <f t="shared" si="2"/>
        <v>42</v>
      </c>
      <c r="S41" s="47">
        <f t="shared" si="3"/>
        <v>404604058.72000003</v>
      </c>
      <c r="T41" s="47">
        <f t="shared" si="4"/>
        <v>148</v>
      </c>
      <c r="U41" s="47">
        <f t="shared" si="5"/>
        <v>476527859.83000004</v>
      </c>
    </row>
    <row r="42" spans="1:21" s="9" customFormat="1" ht="12">
      <c r="A42" s="10">
        <v>35</v>
      </c>
      <c r="B42" s="26" t="s">
        <v>200</v>
      </c>
      <c r="C42" s="1" t="s">
        <v>43</v>
      </c>
      <c r="D42" s="48">
        <v>11</v>
      </c>
      <c r="E42" s="48">
        <v>1023762.88</v>
      </c>
      <c r="F42" s="48">
        <v>12</v>
      </c>
      <c r="G42" s="48">
        <v>169184.55</v>
      </c>
      <c r="H42" s="48">
        <v>21</v>
      </c>
      <c r="I42" s="48">
        <v>3825350.94</v>
      </c>
      <c r="J42" s="48">
        <v>69</v>
      </c>
      <c r="K42" s="48">
        <v>3041731.04</v>
      </c>
      <c r="L42" s="48">
        <f t="shared" si="0"/>
        <v>113</v>
      </c>
      <c r="M42" s="48">
        <f t="shared" si="1"/>
        <v>8060029.4100000001</v>
      </c>
      <c r="N42" s="48">
        <v>74</v>
      </c>
      <c r="O42" s="48">
        <v>228000000</v>
      </c>
      <c r="P42" s="48">
        <v>94</v>
      </c>
      <c r="Q42" s="48">
        <v>230000000</v>
      </c>
      <c r="R42" s="48">
        <f t="shared" si="2"/>
        <v>168</v>
      </c>
      <c r="S42" s="48">
        <f t="shared" si="3"/>
        <v>458000000</v>
      </c>
      <c r="T42" s="48">
        <f t="shared" si="4"/>
        <v>281</v>
      </c>
      <c r="U42" s="48">
        <f t="shared" si="5"/>
        <v>466060029.41000003</v>
      </c>
    </row>
    <row r="43" spans="1:21" s="9" customFormat="1" ht="12">
      <c r="A43" s="33">
        <v>36</v>
      </c>
      <c r="B43" s="34" t="s">
        <v>210</v>
      </c>
      <c r="C43" s="35" t="s">
        <v>75</v>
      </c>
      <c r="D43" s="47">
        <v>13</v>
      </c>
      <c r="E43" s="47">
        <v>2119648.39</v>
      </c>
      <c r="F43" s="47">
        <v>6</v>
      </c>
      <c r="G43" s="47">
        <v>318531.45</v>
      </c>
      <c r="H43" s="47">
        <v>3</v>
      </c>
      <c r="I43" s="47">
        <v>7645.93</v>
      </c>
      <c r="J43" s="47">
        <v>5</v>
      </c>
      <c r="K43" s="47">
        <v>54865.78</v>
      </c>
      <c r="L43" s="47">
        <f t="shared" si="0"/>
        <v>27</v>
      </c>
      <c r="M43" s="47">
        <f t="shared" si="1"/>
        <v>2500691.5500000003</v>
      </c>
      <c r="N43" s="47">
        <v>54</v>
      </c>
      <c r="O43" s="47">
        <v>231020000</v>
      </c>
      <c r="P43" s="47">
        <v>57</v>
      </c>
      <c r="Q43" s="47">
        <v>220410000</v>
      </c>
      <c r="R43" s="47">
        <f t="shared" si="2"/>
        <v>111</v>
      </c>
      <c r="S43" s="47">
        <f t="shared" si="3"/>
        <v>451430000</v>
      </c>
      <c r="T43" s="47">
        <f t="shared" si="4"/>
        <v>138</v>
      </c>
      <c r="U43" s="47">
        <f t="shared" si="5"/>
        <v>453930691.55000001</v>
      </c>
    </row>
    <row r="44" spans="1:21" s="9" customFormat="1" ht="12">
      <c r="A44" s="10">
        <v>37</v>
      </c>
      <c r="B44" s="26" t="s">
        <v>220</v>
      </c>
      <c r="C44" s="1" t="s">
        <v>57</v>
      </c>
      <c r="D44" s="48">
        <v>4</v>
      </c>
      <c r="E44" s="48">
        <v>7645008.7999999998</v>
      </c>
      <c r="F44" s="48">
        <v>2</v>
      </c>
      <c r="G44" s="48">
        <v>56703.91</v>
      </c>
      <c r="H44" s="48">
        <v>170</v>
      </c>
      <c r="I44" s="48">
        <v>49988385.18</v>
      </c>
      <c r="J44" s="48">
        <v>115</v>
      </c>
      <c r="K44" s="48">
        <v>25937081.129999999</v>
      </c>
      <c r="L44" s="48">
        <f t="shared" si="0"/>
        <v>291</v>
      </c>
      <c r="M44" s="48">
        <f t="shared" si="1"/>
        <v>83627179.019999996</v>
      </c>
      <c r="N44" s="48">
        <v>35</v>
      </c>
      <c r="O44" s="48">
        <v>165467782.56</v>
      </c>
      <c r="P44" s="48">
        <v>39</v>
      </c>
      <c r="Q44" s="48">
        <v>181748001.68000001</v>
      </c>
      <c r="R44" s="48">
        <f t="shared" si="2"/>
        <v>74</v>
      </c>
      <c r="S44" s="48">
        <f t="shared" si="3"/>
        <v>347215784.24000001</v>
      </c>
      <c r="T44" s="48">
        <f t="shared" si="4"/>
        <v>365</v>
      </c>
      <c r="U44" s="48">
        <f t="shared" si="5"/>
        <v>430842963.25999999</v>
      </c>
    </row>
    <row r="45" spans="1:21" s="9" customFormat="1" ht="12">
      <c r="A45" s="33">
        <v>38</v>
      </c>
      <c r="B45" s="34" t="s">
        <v>208</v>
      </c>
      <c r="C45" s="35" t="s">
        <v>62</v>
      </c>
      <c r="D45" s="47">
        <v>2</v>
      </c>
      <c r="E45" s="47">
        <v>325976.34999999998</v>
      </c>
      <c r="F45" s="47">
        <v>3</v>
      </c>
      <c r="G45" s="47">
        <v>759137.79</v>
      </c>
      <c r="H45" s="47">
        <v>12</v>
      </c>
      <c r="I45" s="47">
        <v>383618.33</v>
      </c>
      <c r="J45" s="47">
        <v>27</v>
      </c>
      <c r="K45" s="47">
        <v>1568876.96</v>
      </c>
      <c r="L45" s="47">
        <f t="shared" si="0"/>
        <v>44</v>
      </c>
      <c r="M45" s="47">
        <f t="shared" si="1"/>
        <v>3037609.43</v>
      </c>
      <c r="N45" s="47">
        <v>16</v>
      </c>
      <c r="O45" s="47">
        <v>205139538</v>
      </c>
      <c r="P45" s="47">
        <v>20</v>
      </c>
      <c r="Q45" s="47">
        <v>208890308</v>
      </c>
      <c r="R45" s="47">
        <f t="shared" si="2"/>
        <v>36</v>
      </c>
      <c r="S45" s="47">
        <f t="shared" si="3"/>
        <v>414029846</v>
      </c>
      <c r="T45" s="47">
        <f t="shared" si="4"/>
        <v>80</v>
      </c>
      <c r="U45" s="47">
        <f t="shared" si="5"/>
        <v>417067455.43000001</v>
      </c>
    </row>
    <row r="46" spans="1:21" s="9" customFormat="1" ht="12">
      <c r="A46" s="10">
        <v>39</v>
      </c>
      <c r="B46" s="26" t="s">
        <v>213</v>
      </c>
      <c r="C46" s="1" t="s">
        <v>61</v>
      </c>
      <c r="D46" s="48">
        <v>779</v>
      </c>
      <c r="E46" s="48">
        <v>83913900.019999996</v>
      </c>
      <c r="F46" s="48">
        <v>1263</v>
      </c>
      <c r="G46" s="48">
        <v>92110553.650000006</v>
      </c>
      <c r="H46" s="48">
        <v>418</v>
      </c>
      <c r="I46" s="48">
        <v>12101948.49</v>
      </c>
      <c r="J46" s="48">
        <v>1774</v>
      </c>
      <c r="K46" s="48">
        <v>51688170.229999997</v>
      </c>
      <c r="L46" s="48">
        <f t="shared" si="0"/>
        <v>4234</v>
      </c>
      <c r="M46" s="48">
        <f t="shared" si="1"/>
        <v>239814572.38999999</v>
      </c>
      <c r="N46" s="48">
        <v>35</v>
      </c>
      <c r="O46" s="48">
        <v>97523508.230000004</v>
      </c>
      <c r="P46" s="48">
        <v>29</v>
      </c>
      <c r="Q46" s="48">
        <v>49567646.899999999</v>
      </c>
      <c r="R46" s="48">
        <f t="shared" si="2"/>
        <v>64</v>
      </c>
      <c r="S46" s="48">
        <f t="shared" si="3"/>
        <v>147091155.13</v>
      </c>
      <c r="T46" s="48">
        <f t="shared" si="4"/>
        <v>4298</v>
      </c>
      <c r="U46" s="48">
        <f t="shared" si="5"/>
        <v>386905727.51999998</v>
      </c>
    </row>
    <row r="47" spans="1:21" s="9" customFormat="1" ht="12">
      <c r="A47" s="33">
        <v>40</v>
      </c>
      <c r="B47" s="34" t="s">
        <v>214</v>
      </c>
      <c r="C47" s="35" t="s">
        <v>142</v>
      </c>
      <c r="D47" s="47">
        <v>10</v>
      </c>
      <c r="E47" s="47">
        <v>96831036.370000005</v>
      </c>
      <c r="F47" s="47">
        <v>9</v>
      </c>
      <c r="G47" s="47">
        <v>38179024.590000004</v>
      </c>
      <c r="H47" s="47">
        <v>1</v>
      </c>
      <c r="I47" s="47">
        <v>50000000</v>
      </c>
      <c r="J47" s="47">
        <v>40</v>
      </c>
      <c r="K47" s="47">
        <v>4874822.68</v>
      </c>
      <c r="L47" s="47">
        <f t="shared" si="0"/>
        <v>60</v>
      </c>
      <c r="M47" s="47">
        <f t="shared" si="1"/>
        <v>189884883.64000002</v>
      </c>
      <c r="N47" s="47">
        <v>9</v>
      </c>
      <c r="O47" s="47">
        <v>43065171.82</v>
      </c>
      <c r="P47" s="47">
        <v>13</v>
      </c>
      <c r="Q47" s="47">
        <v>135565272.38</v>
      </c>
      <c r="R47" s="47">
        <f t="shared" si="2"/>
        <v>22</v>
      </c>
      <c r="S47" s="47">
        <f t="shared" si="3"/>
        <v>178630444.19999999</v>
      </c>
      <c r="T47" s="47">
        <f t="shared" si="4"/>
        <v>82</v>
      </c>
      <c r="U47" s="47">
        <f t="shared" si="5"/>
        <v>368515327.84000003</v>
      </c>
    </row>
    <row r="48" spans="1:21" s="9" customFormat="1" ht="12">
      <c r="A48" s="10">
        <v>41</v>
      </c>
      <c r="B48" s="26" t="s">
        <v>221</v>
      </c>
      <c r="C48" s="1" t="s">
        <v>59</v>
      </c>
      <c r="D48" s="48">
        <v>9</v>
      </c>
      <c r="E48" s="48">
        <v>30000055.710000001</v>
      </c>
      <c r="F48" s="48"/>
      <c r="G48" s="48"/>
      <c r="H48" s="48">
        <v>5</v>
      </c>
      <c r="I48" s="48">
        <v>17506138.370000001</v>
      </c>
      <c r="J48" s="48">
        <v>97</v>
      </c>
      <c r="K48" s="48">
        <v>26264572.420000002</v>
      </c>
      <c r="L48" s="48">
        <f t="shared" si="0"/>
        <v>111</v>
      </c>
      <c r="M48" s="48">
        <f t="shared" si="1"/>
        <v>73770766.5</v>
      </c>
      <c r="N48" s="48">
        <v>4</v>
      </c>
      <c r="O48" s="48">
        <v>40196788.280000001</v>
      </c>
      <c r="P48" s="48">
        <v>18</v>
      </c>
      <c r="Q48" s="48">
        <v>251259198.18000001</v>
      </c>
      <c r="R48" s="48">
        <f t="shared" si="2"/>
        <v>22</v>
      </c>
      <c r="S48" s="48">
        <f t="shared" si="3"/>
        <v>291455986.46000004</v>
      </c>
      <c r="T48" s="48">
        <f t="shared" si="4"/>
        <v>133</v>
      </c>
      <c r="U48" s="48">
        <f t="shared" si="5"/>
        <v>365226752.96000004</v>
      </c>
    </row>
    <row r="49" spans="1:21" s="9" customFormat="1" ht="12">
      <c r="A49" s="33">
        <v>42</v>
      </c>
      <c r="B49" s="34" t="s">
        <v>212</v>
      </c>
      <c r="C49" s="35" t="s">
        <v>350</v>
      </c>
      <c r="D49" s="47">
        <v>35</v>
      </c>
      <c r="E49" s="47">
        <v>61367638.75</v>
      </c>
      <c r="F49" s="47">
        <v>146</v>
      </c>
      <c r="G49" s="47">
        <v>8219956.0700000003</v>
      </c>
      <c r="H49" s="47">
        <v>124</v>
      </c>
      <c r="I49" s="47">
        <v>6042731.3899999997</v>
      </c>
      <c r="J49" s="47">
        <v>340</v>
      </c>
      <c r="K49" s="47">
        <v>13209675.300000001</v>
      </c>
      <c r="L49" s="47">
        <f t="shared" si="0"/>
        <v>645</v>
      </c>
      <c r="M49" s="47">
        <f t="shared" si="1"/>
        <v>88840001.510000005</v>
      </c>
      <c r="N49" s="47">
        <v>356</v>
      </c>
      <c r="O49" s="47">
        <v>115140952.06999999</v>
      </c>
      <c r="P49" s="47">
        <v>319</v>
      </c>
      <c r="Q49" s="47">
        <v>161165353.18000001</v>
      </c>
      <c r="R49" s="47">
        <f t="shared" si="2"/>
        <v>675</v>
      </c>
      <c r="S49" s="47">
        <f t="shared" si="3"/>
        <v>276306305.25</v>
      </c>
      <c r="T49" s="47">
        <f t="shared" si="4"/>
        <v>1320</v>
      </c>
      <c r="U49" s="47">
        <f t="shared" si="5"/>
        <v>365146306.75999999</v>
      </c>
    </row>
    <row r="50" spans="1:21" s="9" customFormat="1" ht="12">
      <c r="A50" s="10">
        <v>43</v>
      </c>
      <c r="B50" s="26" t="s">
        <v>223</v>
      </c>
      <c r="C50" s="1" t="s">
        <v>351</v>
      </c>
      <c r="D50" s="48"/>
      <c r="E50" s="48"/>
      <c r="F50" s="48"/>
      <c r="G50" s="48"/>
      <c r="H50" s="48">
        <v>347</v>
      </c>
      <c r="I50" s="48">
        <v>926313.01</v>
      </c>
      <c r="J50" s="48">
        <v>3215</v>
      </c>
      <c r="K50" s="48">
        <v>21487639.23</v>
      </c>
      <c r="L50" s="48">
        <f t="shared" si="0"/>
        <v>3562</v>
      </c>
      <c r="M50" s="48">
        <f t="shared" si="1"/>
        <v>22413952.240000002</v>
      </c>
      <c r="N50" s="48">
        <v>679</v>
      </c>
      <c r="O50" s="48">
        <v>178623159.56999999</v>
      </c>
      <c r="P50" s="48">
        <v>197</v>
      </c>
      <c r="Q50" s="48">
        <v>159104366.53</v>
      </c>
      <c r="R50" s="48">
        <f t="shared" si="2"/>
        <v>876</v>
      </c>
      <c r="S50" s="48">
        <f t="shared" si="3"/>
        <v>337727526.10000002</v>
      </c>
      <c r="T50" s="48">
        <f t="shared" si="4"/>
        <v>4438</v>
      </c>
      <c r="U50" s="48">
        <f t="shared" si="5"/>
        <v>360141478.34000003</v>
      </c>
    </row>
    <row r="51" spans="1:21" s="9" customFormat="1" ht="12">
      <c r="A51" s="33">
        <v>44</v>
      </c>
      <c r="B51" s="34" t="s">
        <v>211</v>
      </c>
      <c r="C51" s="35" t="s">
        <v>66</v>
      </c>
      <c r="D51" s="47">
        <v>12</v>
      </c>
      <c r="E51" s="47">
        <v>404877.12</v>
      </c>
      <c r="F51" s="47">
        <v>28</v>
      </c>
      <c r="G51" s="47">
        <v>553535.03</v>
      </c>
      <c r="H51" s="47">
        <v>426</v>
      </c>
      <c r="I51" s="47">
        <v>6311527.2199999997</v>
      </c>
      <c r="J51" s="47">
        <v>1324</v>
      </c>
      <c r="K51" s="47">
        <v>31399434.02</v>
      </c>
      <c r="L51" s="47">
        <f t="shared" si="0"/>
        <v>1790</v>
      </c>
      <c r="M51" s="47">
        <f t="shared" si="1"/>
        <v>38669373.390000001</v>
      </c>
      <c r="N51" s="47">
        <v>2967</v>
      </c>
      <c r="O51" s="47">
        <v>163556348.71000001</v>
      </c>
      <c r="P51" s="47">
        <v>650</v>
      </c>
      <c r="Q51" s="47">
        <v>138691962.08000001</v>
      </c>
      <c r="R51" s="47">
        <f t="shared" si="2"/>
        <v>3617</v>
      </c>
      <c r="S51" s="47">
        <f t="shared" si="3"/>
        <v>302248310.79000002</v>
      </c>
      <c r="T51" s="47">
        <f t="shared" si="4"/>
        <v>5407</v>
      </c>
      <c r="U51" s="47">
        <f t="shared" si="5"/>
        <v>340917684.18000001</v>
      </c>
    </row>
    <row r="52" spans="1:21" s="9" customFormat="1" ht="12">
      <c r="A52" s="10">
        <v>45</v>
      </c>
      <c r="B52" s="26" t="s">
        <v>284</v>
      </c>
      <c r="C52" s="1" t="s">
        <v>151</v>
      </c>
      <c r="D52" s="48"/>
      <c r="E52" s="48"/>
      <c r="F52" s="48"/>
      <c r="G52" s="48"/>
      <c r="H52" s="48">
        <v>17</v>
      </c>
      <c r="I52" s="48">
        <v>142605.22</v>
      </c>
      <c r="J52" s="48">
        <v>108</v>
      </c>
      <c r="K52" s="48">
        <v>1312607.1399999999</v>
      </c>
      <c r="L52" s="48">
        <f t="shared" si="0"/>
        <v>125</v>
      </c>
      <c r="M52" s="48">
        <f t="shared" si="1"/>
        <v>1455212.3599999999</v>
      </c>
      <c r="N52" s="48">
        <v>83</v>
      </c>
      <c r="O52" s="48">
        <v>140645190.36000001</v>
      </c>
      <c r="P52" s="48">
        <v>474</v>
      </c>
      <c r="Q52" s="48">
        <v>138541761.61000001</v>
      </c>
      <c r="R52" s="48">
        <f t="shared" si="2"/>
        <v>557</v>
      </c>
      <c r="S52" s="48">
        <f t="shared" si="3"/>
        <v>279186951.97000003</v>
      </c>
      <c r="T52" s="48">
        <f t="shared" si="4"/>
        <v>682</v>
      </c>
      <c r="U52" s="48">
        <f t="shared" si="5"/>
        <v>280642164.33000004</v>
      </c>
    </row>
    <row r="53" spans="1:21" s="9" customFormat="1" ht="12">
      <c r="A53" s="33">
        <v>46</v>
      </c>
      <c r="B53" s="34" t="s">
        <v>216</v>
      </c>
      <c r="C53" s="35" t="s">
        <v>71</v>
      </c>
      <c r="D53" s="47">
        <v>31</v>
      </c>
      <c r="E53" s="47">
        <v>476469.34</v>
      </c>
      <c r="F53" s="47">
        <v>395</v>
      </c>
      <c r="G53" s="47">
        <v>10997631.689999999</v>
      </c>
      <c r="H53" s="47">
        <v>638</v>
      </c>
      <c r="I53" s="47">
        <v>5702854.1699999999</v>
      </c>
      <c r="J53" s="47">
        <v>1594</v>
      </c>
      <c r="K53" s="47">
        <v>87785332.319999993</v>
      </c>
      <c r="L53" s="47">
        <f t="shared" si="0"/>
        <v>2658</v>
      </c>
      <c r="M53" s="47">
        <f t="shared" si="1"/>
        <v>104962287.52</v>
      </c>
      <c r="N53" s="47">
        <v>2916</v>
      </c>
      <c r="O53" s="47">
        <v>133303121.70999999</v>
      </c>
      <c r="P53" s="47">
        <v>240</v>
      </c>
      <c r="Q53" s="47">
        <v>40551268.5</v>
      </c>
      <c r="R53" s="47">
        <f t="shared" si="2"/>
        <v>3156</v>
      </c>
      <c r="S53" s="47">
        <f t="shared" si="3"/>
        <v>173854390.20999998</v>
      </c>
      <c r="T53" s="47">
        <f t="shared" si="4"/>
        <v>5814</v>
      </c>
      <c r="U53" s="47">
        <f t="shared" si="5"/>
        <v>278816677.72999996</v>
      </c>
    </row>
    <row r="54" spans="1:21" s="9" customFormat="1" ht="12">
      <c r="A54" s="10">
        <v>47</v>
      </c>
      <c r="B54" s="26" t="s">
        <v>217</v>
      </c>
      <c r="C54" s="1" t="s">
        <v>64</v>
      </c>
      <c r="D54" s="48">
        <v>4</v>
      </c>
      <c r="E54" s="48">
        <v>16187.32</v>
      </c>
      <c r="F54" s="48">
        <v>11</v>
      </c>
      <c r="G54" s="48">
        <v>27754.13</v>
      </c>
      <c r="H54" s="48">
        <v>1226</v>
      </c>
      <c r="I54" s="48">
        <v>12243766.4</v>
      </c>
      <c r="J54" s="48">
        <v>5343</v>
      </c>
      <c r="K54" s="48">
        <v>75988615.219999999</v>
      </c>
      <c r="L54" s="48">
        <f t="shared" si="0"/>
        <v>6584</v>
      </c>
      <c r="M54" s="48">
        <f t="shared" si="1"/>
        <v>88276323.069999993</v>
      </c>
      <c r="N54" s="48">
        <v>2411</v>
      </c>
      <c r="O54" s="48">
        <v>101561774.79000001</v>
      </c>
      <c r="P54" s="48">
        <v>122</v>
      </c>
      <c r="Q54" s="48">
        <v>37277047.729999997</v>
      </c>
      <c r="R54" s="48">
        <f t="shared" si="2"/>
        <v>2533</v>
      </c>
      <c r="S54" s="48">
        <f t="shared" si="3"/>
        <v>138838822.52000001</v>
      </c>
      <c r="T54" s="48">
        <f t="shared" si="4"/>
        <v>9117</v>
      </c>
      <c r="U54" s="48">
        <f t="shared" si="5"/>
        <v>227115145.59</v>
      </c>
    </row>
    <row r="55" spans="1:21" s="9" customFormat="1" ht="12">
      <c r="A55" s="33">
        <v>48</v>
      </c>
      <c r="B55" s="34" t="s">
        <v>277</v>
      </c>
      <c r="C55" s="35" t="s">
        <v>122</v>
      </c>
      <c r="D55" s="47">
        <v>2</v>
      </c>
      <c r="E55" s="47">
        <v>2876950.99</v>
      </c>
      <c r="F55" s="47">
        <v>6</v>
      </c>
      <c r="G55" s="47">
        <v>527497.25</v>
      </c>
      <c r="H55" s="47">
        <v>151</v>
      </c>
      <c r="I55" s="47">
        <v>2076986.89</v>
      </c>
      <c r="J55" s="47">
        <v>386</v>
      </c>
      <c r="K55" s="47">
        <v>8640066.4199999999</v>
      </c>
      <c r="L55" s="47">
        <f t="shared" si="0"/>
        <v>545</v>
      </c>
      <c r="M55" s="47">
        <f t="shared" si="1"/>
        <v>14121501.550000001</v>
      </c>
      <c r="N55" s="47">
        <v>174</v>
      </c>
      <c r="O55" s="47">
        <v>100562623.36</v>
      </c>
      <c r="P55" s="47">
        <v>2479</v>
      </c>
      <c r="Q55" s="47">
        <v>96711391.620000005</v>
      </c>
      <c r="R55" s="47">
        <f t="shared" si="2"/>
        <v>2653</v>
      </c>
      <c r="S55" s="47">
        <f t="shared" si="3"/>
        <v>197274014.98000002</v>
      </c>
      <c r="T55" s="47">
        <f t="shared" si="4"/>
        <v>3198</v>
      </c>
      <c r="U55" s="47">
        <f t="shared" si="5"/>
        <v>211395516.53000003</v>
      </c>
    </row>
    <row r="56" spans="1:21" s="9" customFormat="1" ht="12">
      <c r="A56" s="10">
        <v>49</v>
      </c>
      <c r="B56" s="26" t="s">
        <v>218</v>
      </c>
      <c r="C56" s="1" t="s">
        <v>81</v>
      </c>
      <c r="D56" s="48">
        <v>38</v>
      </c>
      <c r="E56" s="48">
        <v>807520.52</v>
      </c>
      <c r="F56" s="48">
        <v>1405</v>
      </c>
      <c r="G56" s="48">
        <v>70040216.299999997</v>
      </c>
      <c r="H56" s="48">
        <v>1017</v>
      </c>
      <c r="I56" s="48">
        <v>2495596.77</v>
      </c>
      <c r="J56" s="48">
        <v>3202</v>
      </c>
      <c r="K56" s="48">
        <v>33647386.869999997</v>
      </c>
      <c r="L56" s="48">
        <f t="shared" si="0"/>
        <v>5662</v>
      </c>
      <c r="M56" s="48">
        <f t="shared" si="1"/>
        <v>106990720.45999999</v>
      </c>
      <c r="N56" s="48">
        <v>1310</v>
      </c>
      <c r="O56" s="48">
        <v>101483431.64</v>
      </c>
      <c r="P56" s="48">
        <v>39</v>
      </c>
      <c r="Q56" s="48">
        <v>1581348.93</v>
      </c>
      <c r="R56" s="48">
        <f t="shared" si="2"/>
        <v>1349</v>
      </c>
      <c r="S56" s="48">
        <f t="shared" si="3"/>
        <v>103064780.57000001</v>
      </c>
      <c r="T56" s="48">
        <f t="shared" si="4"/>
        <v>7011</v>
      </c>
      <c r="U56" s="48">
        <f t="shared" si="5"/>
        <v>210055501.03</v>
      </c>
    </row>
    <row r="57" spans="1:21" s="9" customFormat="1" ht="12">
      <c r="A57" s="33">
        <v>50</v>
      </c>
      <c r="B57" s="34" t="s">
        <v>229</v>
      </c>
      <c r="C57" s="35" t="s">
        <v>72</v>
      </c>
      <c r="D57" s="47">
        <v>4</v>
      </c>
      <c r="E57" s="47">
        <v>116677.61</v>
      </c>
      <c r="F57" s="47">
        <v>88</v>
      </c>
      <c r="G57" s="47">
        <v>2648770.6800000002</v>
      </c>
      <c r="H57" s="47">
        <v>445</v>
      </c>
      <c r="I57" s="47">
        <v>3789180.91</v>
      </c>
      <c r="J57" s="47">
        <v>1700</v>
      </c>
      <c r="K57" s="47">
        <v>31072953.16</v>
      </c>
      <c r="L57" s="47">
        <f t="shared" si="0"/>
        <v>2237</v>
      </c>
      <c r="M57" s="47">
        <f t="shared" si="1"/>
        <v>37627582.359999999</v>
      </c>
      <c r="N57" s="47">
        <v>1896</v>
      </c>
      <c r="O57" s="47">
        <v>90056108.379999995</v>
      </c>
      <c r="P57" s="47">
        <v>444</v>
      </c>
      <c r="Q57" s="47">
        <v>61637393.990000002</v>
      </c>
      <c r="R57" s="47">
        <f t="shared" si="2"/>
        <v>2340</v>
      </c>
      <c r="S57" s="47">
        <f t="shared" si="3"/>
        <v>151693502.37</v>
      </c>
      <c r="T57" s="47">
        <f t="shared" si="4"/>
        <v>4577</v>
      </c>
      <c r="U57" s="47">
        <f t="shared" si="5"/>
        <v>189321084.73000002</v>
      </c>
    </row>
    <row r="58" spans="1:21" s="9" customFormat="1" ht="12">
      <c r="A58" s="10">
        <v>51</v>
      </c>
      <c r="B58" s="26" t="s">
        <v>219</v>
      </c>
      <c r="C58" s="1" t="s">
        <v>54</v>
      </c>
      <c r="D58" s="48">
        <v>156</v>
      </c>
      <c r="E58" s="48">
        <v>58759308.909999996</v>
      </c>
      <c r="F58" s="48">
        <v>207</v>
      </c>
      <c r="G58" s="48">
        <v>30764608.460000001</v>
      </c>
      <c r="H58" s="48">
        <v>40</v>
      </c>
      <c r="I58" s="48">
        <v>1057902.98</v>
      </c>
      <c r="J58" s="48">
        <v>262</v>
      </c>
      <c r="K58" s="48">
        <v>16120102.560000001</v>
      </c>
      <c r="L58" s="48">
        <f t="shared" si="0"/>
        <v>665</v>
      </c>
      <c r="M58" s="48">
        <f t="shared" si="1"/>
        <v>106701922.91</v>
      </c>
      <c r="N58" s="48">
        <v>36</v>
      </c>
      <c r="O58" s="48">
        <v>34510730.810000002</v>
      </c>
      <c r="P58" s="48">
        <v>27</v>
      </c>
      <c r="Q58" s="48">
        <v>45358959.219999999</v>
      </c>
      <c r="R58" s="48">
        <f t="shared" si="2"/>
        <v>63</v>
      </c>
      <c r="S58" s="48">
        <f t="shared" si="3"/>
        <v>79869690.030000001</v>
      </c>
      <c r="T58" s="48">
        <f t="shared" si="4"/>
        <v>728</v>
      </c>
      <c r="U58" s="48">
        <f t="shared" si="5"/>
        <v>186571612.94</v>
      </c>
    </row>
    <row r="59" spans="1:21" s="9" customFormat="1" ht="12">
      <c r="A59" s="33">
        <v>52</v>
      </c>
      <c r="B59" s="34" t="s">
        <v>206</v>
      </c>
      <c r="C59" s="35" t="s">
        <v>53</v>
      </c>
      <c r="D59" s="47">
        <v>16</v>
      </c>
      <c r="E59" s="47">
        <v>22449315.66</v>
      </c>
      <c r="F59" s="47">
        <v>65</v>
      </c>
      <c r="G59" s="47">
        <v>35110155.229999997</v>
      </c>
      <c r="H59" s="47">
        <v>8</v>
      </c>
      <c r="I59" s="47">
        <v>957095.49</v>
      </c>
      <c r="J59" s="47">
        <v>73</v>
      </c>
      <c r="K59" s="47">
        <v>24704205.670000002</v>
      </c>
      <c r="L59" s="47">
        <f t="shared" si="0"/>
        <v>162</v>
      </c>
      <c r="M59" s="47">
        <f t="shared" si="1"/>
        <v>83220772.049999997</v>
      </c>
      <c r="N59" s="47">
        <v>3</v>
      </c>
      <c r="O59" s="47">
        <v>30000000</v>
      </c>
      <c r="P59" s="47">
        <v>3</v>
      </c>
      <c r="Q59" s="47">
        <v>60000000</v>
      </c>
      <c r="R59" s="47">
        <f t="shared" si="2"/>
        <v>6</v>
      </c>
      <c r="S59" s="47">
        <f t="shared" si="3"/>
        <v>90000000</v>
      </c>
      <c r="T59" s="47">
        <f t="shared" si="4"/>
        <v>168</v>
      </c>
      <c r="U59" s="47">
        <f t="shared" si="5"/>
        <v>173220772.05000001</v>
      </c>
    </row>
    <row r="60" spans="1:21" s="9" customFormat="1" ht="12">
      <c r="A60" s="10">
        <v>53</v>
      </c>
      <c r="B60" s="26" t="s">
        <v>241</v>
      </c>
      <c r="C60" s="1" t="s">
        <v>149</v>
      </c>
      <c r="D60" s="48">
        <v>28</v>
      </c>
      <c r="E60" s="48">
        <v>1613973.1</v>
      </c>
      <c r="F60" s="48">
        <v>349</v>
      </c>
      <c r="G60" s="48">
        <v>17722233.699999999</v>
      </c>
      <c r="H60" s="48">
        <v>35</v>
      </c>
      <c r="I60" s="48">
        <v>4754286.3600000003</v>
      </c>
      <c r="J60" s="48">
        <v>194</v>
      </c>
      <c r="K60" s="48">
        <v>13356666.800000001</v>
      </c>
      <c r="L60" s="48">
        <f t="shared" si="0"/>
        <v>606</v>
      </c>
      <c r="M60" s="48">
        <f t="shared" si="1"/>
        <v>37447159.960000001</v>
      </c>
      <c r="N60" s="48">
        <v>243</v>
      </c>
      <c r="O60" s="48">
        <v>81014868.359999999</v>
      </c>
      <c r="P60" s="48">
        <v>971</v>
      </c>
      <c r="Q60" s="48">
        <v>54287855.159999996</v>
      </c>
      <c r="R60" s="48">
        <f t="shared" si="2"/>
        <v>1214</v>
      </c>
      <c r="S60" s="48">
        <f t="shared" si="3"/>
        <v>135302723.51999998</v>
      </c>
      <c r="T60" s="48">
        <f t="shared" si="4"/>
        <v>1820</v>
      </c>
      <c r="U60" s="48">
        <f t="shared" si="5"/>
        <v>172749883.47999999</v>
      </c>
    </row>
    <row r="61" spans="1:21" s="9" customFormat="1" ht="12">
      <c r="A61" s="33">
        <v>54</v>
      </c>
      <c r="B61" s="34" t="s">
        <v>227</v>
      </c>
      <c r="C61" s="35" t="s">
        <v>68</v>
      </c>
      <c r="D61" s="47"/>
      <c r="E61" s="47"/>
      <c r="F61" s="47">
        <v>4</v>
      </c>
      <c r="G61" s="47">
        <v>40243.78</v>
      </c>
      <c r="H61" s="47">
        <v>741</v>
      </c>
      <c r="I61" s="47">
        <v>8405609.3399999999</v>
      </c>
      <c r="J61" s="47">
        <v>5462</v>
      </c>
      <c r="K61" s="47">
        <v>76116038.430000007</v>
      </c>
      <c r="L61" s="47">
        <f t="shared" si="0"/>
        <v>6207</v>
      </c>
      <c r="M61" s="47">
        <f t="shared" si="1"/>
        <v>84561891.550000012</v>
      </c>
      <c r="N61" s="47">
        <v>786</v>
      </c>
      <c r="O61" s="47">
        <v>68001008.849999994</v>
      </c>
      <c r="P61" s="47">
        <v>7</v>
      </c>
      <c r="Q61" s="47">
        <v>192442.08</v>
      </c>
      <c r="R61" s="47">
        <f t="shared" si="2"/>
        <v>793</v>
      </c>
      <c r="S61" s="47">
        <f t="shared" si="3"/>
        <v>68193450.929999992</v>
      </c>
      <c r="T61" s="47">
        <f t="shared" si="4"/>
        <v>7000</v>
      </c>
      <c r="U61" s="47">
        <f t="shared" si="5"/>
        <v>152755342.48000002</v>
      </c>
    </row>
    <row r="62" spans="1:21" s="9" customFormat="1" ht="12">
      <c r="A62" s="10">
        <v>55</v>
      </c>
      <c r="B62" s="26" t="s">
        <v>225</v>
      </c>
      <c r="C62" s="1" t="s">
        <v>352</v>
      </c>
      <c r="D62" s="48">
        <v>8</v>
      </c>
      <c r="E62" s="48">
        <v>11490471.029999999</v>
      </c>
      <c r="F62" s="48">
        <v>3</v>
      </c>
      <c r="G62" s="48">
        <v>4117683.33</v>
      </c>
      <c r="H62" s="48">
        <v>10</v>
      </c>
      <c r="I62" s="48">
        <v>21708455.489999998</v>
      </c>
      <c r="J62" s="48">
        <v>11</v>
      </c>
      <c r="K62" s="48">
        <v>1493767.63</v>
      </c>
      <c r="L62" s="48">
        <f t="shared" si="0"/>
        <v>32</v>
      </c>
      <c r="M62" s="48">
        <f t="shared" si="1"/>
        <v>38810377.479999997</v>
      </c>
      <c r="N62" s="48">
        <v>22</v>
      </c>
      <c r="O62" s="48">
        <v>40345999.049999997</v>
      </c>
      <c r="P62" s="48">
        <v>26</v>
      </c>
      <c r="Q62" s="48">
        <v>73328316.010000005</v>
      </c>
      <c r="R62" s="48">
        <f t="shared" si="2"/>
        <v>48</v>
      </c>
      <c r="S62" s="48">
        <f t="shared" si="3"/>
        <v>113674315.06</v>
      </c>
      <c r="T62" s="48">
        <f t="shared" si="4"/>
        <v>80</v>
      </c>
      <c r="U62" s="48">
        <f t="shared" si="5"/>
        <v>152484692.53999999</v>
      </c>
    </row>
    <row r="63" spans="1:21" s="9" customFormat="1" ht="12">
      <c r="A63" s="33">
        <v>56</v>
      </c>
      <c r="B63" s="34" t="s">
        <v>224</v>
      </c>
      <c r="C63" s="35" t="s">
        <v>82</v>
      </c>
      <c r="D63" s="47">
        <v>15</v>
      </c>
      <c r="E63" s="47">
        <v>4149980.03</v>
      </c>
      <c r="F63" s="47">
        <v>28</v>
      </c>
      <c r="G63" s="47">
        <v>1616361.79</v>
      </c>
      <c r="H63" s="47">
        <v>37</v>
      </c>
      <c r="I63" s="47">
        <v>1334281.56</v>
      </c>
      <c r="J63" s="47">
        <v>124</v>
      </c>
      <c r="K63" s="47">
        <v>15068949.02</v>
      </c>
      <c r="L63" s="47">
        <f t="shared" si="0"/>
        <v>204</v>
      </c>
      <c r="M63" s="47">
        <f t="shared" si="1"/>
        <v>22169572.400000002</v>
      </c>
      <c r="N63" s="47">
        <v>92</v>
      </c>
      <c r="O63" s="47">
        <v>68702407.579999998</v>
      </c>
      <c r="P63" s="47">
        <v>59</v>
      </c>
      <c r="Q63" s="47">
        <v>57842700.32</v>
      </c>
      <c r="R63" s="47">
        <f t="shared" si="2"/>
        <v>151</v>
      </c>
      <c r="S63" s="47">
        <f t="shared" si="3"/>
        <v>126545107.90000001</v>
      </c>
      <c r="T63" s="47">
        <f t="shared" si="4"/>
        <v>355</v>
      </c>
      <c r="U63" s="47">
        <f t="shared" si="5"/>
        <v>148714680.30000001</v>
      </c>
    </row>
    <row r="64" spans="1:21" s="9" customFormat="1" ht="12">
      <c r="A64" s="10">
        <v>57</v>
      </c>
      <c r="B64" s="26" t="s">
        <v>249</v>
      </c>
      <c r="C64" s="1" t="s">
        <v>130</v>
      </c>
      <c r="D64" s="48"/>
      <c r="E64" s="48"/>
      <c r="F64" s="48"/>
      <c r="G64" s="48"/>
      <c r="H64" s="48"/>
      <c r="I64" s="48"/>
      <c r="J64" s="48">
        <v>10</v>
      </c>
      <c r="K64" s="48">
        <v>68588240.25</v>
      </c>
      <c r="L64" s="48">
        <f t="shared" si="0"/>
        <v>10</v>
      </c>
      <c r="M64" s="48">
        <f t="shared" si="1"/>
        <v>68588240.25</v>
      </c>
      <c r="N64" s="48">
        <v>5</v>
      </c>
      <c r="O64" s="48">
        <v>79593750</v>
      </c>
      <c r="P64" s="48"/>
      <c r="Q64" s="48"/>
      <c r="R64" s="48">
        <f t="shared" si="2"/>
        <v>5</v>
      </c>
      <c r="S64" s="48">
        <f t="shared" si="3"/>
        <v>79593750</v>
      </c>
      <c r="T64" s="48">
        <f t="shared" si="4"/>
        <v>15</v>
      </c>
      <c r="U64" s="48">
        <f t="shared" si="5"/>
        <v>148181990.25</v>
      </c>
    </row>
    <row r="65" spans="1:21" s="9" customFormat="1" ht="12">
      <c r="A65" s="33">
        <v>58</v>
      </c>
      <c r="B65" s="34" t="s">
        <v>215</v>
      </c>
      <c r="C65" s="35" t="s">
        <v>56</v>
      </c>
      <c r="D65" s="47">
        <v>101</v>
      </c>
      <c r="E65" s="47">
        <v>16493558.779999999</v>
      </c>
      <c r="F65" s="47">
        <v>176</v>
      </c>
      <c r="G65" s="47">
        <v>13416661.199999999</v>
      </c>
      <c r="H65" s="47">
        <v>108</v>
      </c>
      <c r="I65" s="47">
        <v>2844583.69</v>
      </c>
      <c r="J65" s="47">
        <v>302</v>
      </c>
      <c r="K65" s="47">
        <v>41355943.939999998</v>
      </c>
      <c r="L65" s="47">
        <f t="shared" si="0"/>
        <v>687</v>
      </c>
      <c r="M65" s="47">
        <f t="shared" si="1"/>
        <v>74110747.609999999</v>
      </c>
      <c r="N65" s="47">
        <v>22</v>
      </c>
      <c r="O65" s="47">
        <v>63461574.649999999</v>
      </c>
      <c r="P65" s="47">
        <v>15</v>
      </c>
      <c r="Q65" s="47">
        <v>3170671.72</v>
      </c>
      <c r="R65" s="47">
        <f t="shared" si="2"/>
        <v>37</v>
      </c>
      <c r="S65" s="47">
        <f t="shared" si="3"/>
        <v>66632246.369999997</v>
      </c>
      <c r="T65" s="47">
        <f t="shared" si="4"/>
        <v>724</v>
      </c>
      <c r="U65" s="47">
        <f t="shared" si="5"/>
        <v>140742993.97999999</v>
      </c>
    </row>
    <row r="66" spans="1:21" s="9" customFormat="1" ht="12">
      <c r="A66" s="10">
        <v>59</v>
      </c>
      <c r="B66" s="26" t="s">
        <v>239</v>
      </c>
      <c r="C66" s="1" t="s">
        <v>157</v>
      </c>
      <c r="D66" s="48">
        <v>4</v>
      </c>
      <c r="E66" s="48">
        <v>587582.97</v>
      </c>
      <c r="F66" s="48">
        <v>20</v>
      </c>
      <c r="G66" s="48">
        <v>30911009.870000001</v>
      </c>
      <c r="H66" s="48">
        <v>8</v>
      </c>
      <c r="I66" s="48">
        <v>24789168.75</v>
      </c>
      <c r="J66" s="48">
        <v>102</v>
      </c>
      <c r="K66" s="48">
        <v>9826455.5299999993</v>
      </c>
      <c r="L66" s="48">
        <f t="shared" si="0"/>
        <v>134</v>
      </c>
      <c r="M66" s="48">
        <f t="shared" si="1"/>
        <v>66114217.120000005</v>
      </c>
      <c r="N66" s="48">
        <v>19</v>
      </c>
      <c r="O66" s="48">
        <v>40120000</v>
      </c>
      <c r="P66" s="48">
        <v>4</v>
      </c>
      <c r="Q66" s="48">
        <v>24884525.280000001</v>
      </c>
      <c r="R66" s="48">
        <f t="shared" si="2"/>
        <v>23</v>
      </c>
      <c r="S66" s="48">
        <f t="shared" si="3"/>
        <v>65004525.280000001</v>
      </c>
      <c r="T66" s="48">
        <f t="shared" si="4"/>
        <v>157</v>
      </c>
      <c r="U66" s="48">
        <f t="shared" si="5"/>
        <v>131118742.40000001</v>
      </c>
    </row>
    <row r="67" spans="1:21" s="9" customFormat="1" ht="12">
      <c r="A67" s="33">
        <v>60</v>
      </c>
      <c r="B67" s="34" t="s">
        <v>233</v>
      </c>
      <c r="C67" s="35" t="s">
        <v>84</v>
      </c>
      <c r="D67" s="47">
        <v>187</v>
      </c>
      <c r="E67" s="47">
        <v>5231499.76</v>
      </c>
      <c r="F67" s="47">
        <v>1063</v>
      </c>
      <c r="G67" s="47">
        <v>33860644.109999999</v>
      </c>
      <c r="H67" s="47">
        <v>507</v>
      </c>
      <c r="I67" s="47">
        <v>8057942.96</v>
      </c>
      <c r="J67" s="47">
        <v>2355</v>
      </c>
      <c r="K67" s="47">
        <v>20930118.98</v>
      </c>
      <c r="L67" s="47">
        <f t="shared" si="0"/>
        <v>4112</v>
      </c>
      <c r="M67" s="47">
        <f t="shared" si="1"/>
        <v>68080205.810000002</v>
      </c>
      <c r="N67" s="47">
        <v>513</v>
      </c>
      <c r="O67" s="47">
        <v>48089114.729999997</v>
      </c>
      <c r="P67" s="47">
        <v>54</v>
      </c>
      <c r="Q67" s="47">
        <v>5511755.0999999996</v>
      </c>
      <c r="R67" s="47">
        <f t="shared" si="2"/>
        <v>567</v>
      </c>
      <c r="S67" s="47">
        <f t="shared" si="3"/>
        <v>53600869.829999998</v>
      </c>
      <c r="T67" s="47">
        <f t="shared" si="4"/>
        <v>4679</v>
      </c>
      <c r="U67" s="47">
        <f t="shared" si="5"/>
        <v>121681075.64</v>
      </c>
    </row>
    <row r="68" spans="1:21" s="9" customFormat="1" ht="12">
      <c r="A68" s="10">
        <v>61</v>
      </c>
      <c r="B68" s="26" t="s">
        <v>237</v>
      </c>
      <c r="C68" s="1" t="s">
        <v>92</v>
      </c>
      <c r="D68" s="48">
        <v>12</v>
      </c>
      <c r="E68" s="48">
        <v>288538</v>
      </c>
      <c r="F68" s="48">
        <v>610</v>
      </c>
      <c r="G68" s="48">
        <v>48223442.719999999</v>
      </c>
      <c r="H68" s="48">
        <v>281</v>
      </c>
      <c r="I68" s="48">
        <v>662176.72</v>
      </c>
      <c r="J68" s="48">
        <v>3004</v>
      </c>
      <c r="K68" s="48">
        <v>5745180.1500000004</v>
      </c>
      <c r="L68" s="48">
        <f t="shared" si="0"/>
        <v>3907</v>
      </c>
      <c r="M68" s="48">
        <f t="shared" si="1"/>
        <v>54919337.589999996</v>
      </c>
      <c r="N68" s="48">
        <v>595</v>
      </c>
      <c r="O68" s="48">
        <v>53493474.539999999</v>
      </c>
      <c r="P68" s="48">
        <v>21</v>
      </c>
      <c r="Q68" s="48">
        <v>689516.01</v>
      </c>
      <c r="R68" s="48">
        <f t="shared" si="2"/>
        <v>616</v>
      </c>
      <c r="S68" s="48">
        <f t="shared" si="3"/>
        <v>54182990.549999997</v>
      </c>
      <c r="T68" s="48">
        <f t="shared" si="4"/>
        <v>4523</v>
      </c>
      <c r="U68" s="48">
        <f t="shared" si="5"/>
        <v>109102328.13999999</v>
      </c>
    </row>
    <row r="69" spans="1:21" s="9" customFormat="1" ht="12">
      <c r="A69" s="33">
        <v>62</v>
      </c>
      <c r="B69" s="34" t="s">
        <v>226</v>
      </c>
      <c r="C69" s="35" t="s">
        <v>67</v>
      </c>
      <c r="D69" s="47">
        <v>100</v>
      </c>
      <c r="E69" s="47">
        <v>28210386.039999999</v>
      </c>
      <c r="F69" s="47">
        <v>30</v>
      </c>
      <c r="G69" s="47">
        <v>8546120.1300000008</v>
      </c>
      <c r="H69" s="47">
        <v>15</v>
      </c>
      <c r="I69" s="47">
        <v>232905.42</v>
      </c>
      <c r="J69" s="47">
        <v>74</v>
      </c>
      <c r="K69" s="47">
        <v>8060037.9299999997</v>
      </c>
      <c r="L69" s="47">
        <f t="shared" si="0"/>
        <v>219</v>
      </c>
      <c r="M69" s="47">
        <f t="shared" si="1"/>
        <v>45049449.519999996</v>
      </c>
      <c r="N69" s="47">
        <v>24</v>
      </c>
      <c r="O69" s="47">
        <v>24786444.82</v>
      </c>
      <c r="P69" s="47">
        <v>58</v>
      </c>
      <c r="Q69" s="47">
        <v>36891059.960000001</v>
      </c>
      <c r="R69" s="47">
        <f t="shared" si="2"/>
        <v>82</v>
      </c>
      <c r="S69" s="47">
        <f t="shared" si="3"/>
        <v>61677504.780000001</v>
      </c>
      <c r="T69" s="47">
        <f t="shared" si="4"/>
        <v>301</v>
      </c>
      <c r="U69" s="47">
        <f t="shared" si="5"/>
        <v>106726954.3</v>
      </c>
    </row>
    <row r="70" spans="1:21" s="9" customFormat="1" ht="12">
      <c r="A70" s="10">
        <v>63</v>
      </c>
      <c r="B70" s="26" t="s">
        <v>248</v>
      </c>
      <c r="C70" s="1" t="s">
        <v>159</v>
      </c>
      <c r="D70" s="48"/>
      <c r="E70" s="48"/>
      <c r="F70" s="48">
        <v>123</v>
      </c>
      <c r="G70" s="48">
        <v>5654288.8399999999</v>
      </c>
      <c r="H70" s="48">
        <v>200</v>
      </c>
      <c r="I70" s="48">
        <v>353603.45</v>
      </c>
      <c r="J70" s="48">
        <v>971</v>
      </c>
      <c r="K70" s="48">
        <v>43756464.990000002</v>
      </c>
      <c r="L70" s="48">
        <f t="shared" si="0"/>
        <v>1294</v>
      </c>
      <c r="M70" s="48">
        <f t="shared" si="1"/>
        <v>49764357.280000001</v>
      </c>
      <c r="N70" s="48">
        <v>786</v>
      </c>
      <c r="O70" s="48">
        <v>52218581.399999999</v>
      </c>
      <c r="P70" s="48">
        <v>55</v>
      </c>
      <c r="Q70" s="48">
        <v>3153882.1</v>
      </c>
      <c r="R70" s="48">
        <f t="shared" si="2"/>
        <v>841</v>
      </c>
      <c r="S70" s="48">
        <f t="shared" si="3"/>
        <v>55372463.5</v>
      </c>
      <c r="T70" s="48">
        <f t="shared" si="4"/>
        <v>2135</v>
      </c>
      <c r="U70" s="48">
        <f t="shared" si="5"/>
        <v>105136820.78</v>
      </c>
    </row>
    <row r="71" spans="1:21" s="9" customFormat="1" ht="12">
      <c r="A71" s="33">
        <v>64</v>
      </c>
      <c r="B71" s="34" t="s">
        <v>243</v>
      </c>
      <c r="C71" s="35" t="s">
        <v>77</v>
      </c>
      <c r="D71" s="47">
        <v>4</v>
      </c>
      <c r="E71" s="47">
        <v>193909.9</v>
      </c>
      <c r="F71" s="47">
        <v>39</v>
      </c>
      <c r="G71" s="47">
        <v>1080918.71</v>
      </c>
      <c r="H71" s="47">
        <v>395</v>
      </c>
      <c r="I71" s="47">
        <v>1765661.38</v>
      </c>
      <c r="J71" s="47">
        <v>1767</v>
      </c>
      <c r="K71" s="47">
        <v>14860627.68</v>
      </c>
      <c r="L71" s="47">
        <f t="shared" si="0"/>
        <v>2205</v>
      </c>
      <c r="M71" s="47">
        <f t="shared" si="1"/>
        <v>17901117.669999998</v>
      </c>
      <c r="N71" s="47">
        <v>949</v>
      </c>
      <c r="O71" s="47">
        <v>49551195.409999996</v>
      </c>
      <c r="P71" s="47">
        <v>78</v>
      </c>
      <c r="Q71" s="47">
        <v>35531113.780000001</v>
      </c>
      <c r="R71" s="47">
        <f t="shared" si="2"/>
        <v>1027</v>
      </c>
      <c r="S71" s="47">
        <f t="shared" si="3"/>
        <v>85082309.189999998</v>
      </c>
      <c r="T71" s="47">
        <f t="shared" si="4"/>
        <v>3232</v>
      </c>
      <c r="U71" s="47">
        <f t="shared" si="5"/>
        <v>102983426.86</v>
      </c>
    </row>
    <row r="72" spans="1:21" s="9" customFormat="1" ht="12">
      <c r="A72" s="10">
        <v>65</v>
      </c>
      <c r="B72" s="26" t="s">
        <v>254</v>
      </c>
      <c r="C72" s="1" t="s">
        <v>156</v>
      </c>
      <c r="D72" s="48"/>
      <c r="E72" s="48"/>
      <c r="F72" s="48"/>
      <c r="G72" s="48"/>
      <c r="H72" s="48">
        <v>120</v>
      </c>
      <c r="I72" s="48">
        <v>428332.69</v>
      </c>
      <c r="J72" s="48">
        <v>2483</v>
      </c>
      <c r="K72" s="48">
        <v>46295683.869999997</v>
      </c>
      <c r="L72" s="48">
        <f t="shared" si="0"/>
        <v>2603</v>
      </c>
      <c r="M72" s="48">
        <f t="shared" si="1"/>
        <v>46724016.559999995</v>
      </c>
      <c r="N72" s="48">
        <v>344</v>
      </c>
      <c r="O72" s="48">
        <v>46944608.700000003</v>
      </c>
      <c r="P72" s="48">
        <v>5</v>
      </c>
      <c r="Q72" s="48">
        <v>476598.2</v>
      </c>
      <c r="R72" s="48">
        <f t="shared" si="2"/>
        <v>349</v>
      </c>
      <c r="S72" s="48">
        <f t="shared" si="3"/>
        <v>47421206.900000006</v>
      </c>
      <c r="T72" s="48">
        <f t="shared" si="4"/>
        <v>2952</v>
      </c>
      <c r="U72" s="48">
        <f t="shared" si="5"/>
        <v>94145223.460000008</v>
      </c>
    </row>
    <row r="73" spans="1:21" s="9" customFormat="1" ht="12">
      <c r="A73" s="33">
        <v>66</v>
      </c>
      <c r="B73" s="34" t="s">
        <v>250</v>
      </c>
      <c r="C73" s="35" t="s">
        <v>65</v>
      </c>
      <c r="D73" s="47">
        <v>3</v>
      </c>
      <c r="E73" s="47">
        <v>42379002.890000001</v>
      </c>
      <c r="F73" s="47">
        <v>2</v>
      </c>
      <c r="G73" s="47">
        <v>4623880.96</v>
      </c>
      <c r="H73" s="47">
        <v>1</v>
      </c>
      <c r="I73" s="47">
        <v>12500</v>
      </c>
      <c r="J73" s="47">
        <v>6</v>
      </c>
      <c r="K73" s="47">
        <v>106330.54</v>
      </c>
      <c r="L73" s="47">
        <f t="shared" ref="L73:L136" si="6">J73+H73+F73+D73</f>
        <v>12</v>
      </c>
      <c r="M73" s="47">
        <f t="shared" ref="M73:M136" si="7">K73+I73+G73+E73</f>
        <v>47121714.390000001</v>
      </c>
      <c r="N73" s="47">
        <v>2</v>
      </c>
      <c r="O73" s="47">
        <v>4600000</v>
      </c>
      <c r="P73" s="47">
        <v>3</v>
      </c>
      <c r="Q73" s="47">
        <v>42250000</v>
      </c>
      <c r="R73" s="47">
        <f t="shared" ref="R73:R136" si="8">P73+N73</f>
        <v>5</v>
      </c>
      <c r="S73" s="47">
        <f t="shared" ref="S73:S136" si="9">Q73+O73</f>
        <v>46850000</v>
      </c>
      <c r="T73" s="47">
        <f t="shared" ref="T73:T136" si="10">R73+L73</f>
        <v>17</v>
      </c>
      <c r="U73" s="47">
        <f t="shared" ref="U73:U136" si="11">S73+M73</f>
        <v>93971714.390000001</v>
      </c>
    </row>
    <row r="74" spans="1:21" s="9" customFormat="1" ht="12">
      <c r="A74" s="10">
        <v>67</v>
      </c>
      <c r="B74" s="26" t="s">
        <v>106</v>
      </c>
      <c r="C74" s="1" t="s">
        <v>107</v>
      </c>
      <c r="D74" s="48"/>
      <c r="E74" s="48"/>
      <c r="F74" s="48">
        <v>74</v>
      </c>
      <c r="G74" s="48">
        <v>38628109.57</v>
      </c>
      <c r="H74" s="48">
        <v>58</v>
      </c>
      <c r="I74" s="48">
        <v>444862.46</v>
      </c>
      <c r="J74" s="48">
        <v>509</v>
      </c>
      <c r="K74" s="48">
        <v>6986368.1900000004</v>
      </c>
      <c r="L74" s="48">
        <f t="shared" si="6"/>
        <v>641</v>
      </c>
      <c r="M74" s="48">
        <f t="shared" si="7"/>
        <v>46059340.219999999</v>
      </c>
      <c r="N74" s="48">
        <v>28</v>
      </c>
      <c r="O74" s="48">
        <v>45121100</v>
      </c>
      <c r="P74" s="48"/>
      <c r="Q74" s="48"/>
      <c r="R74" s="48">
        <f t="shared" si="8"/>
        <v>28</v>
      </c>
      <c r="S74" s="48">
        <f t="shared" si="9"/>
        <v>45121100</v>
      </c>
      <c r="T74" s="48">
        <f t="shared" si="10"/>
        <v>669</v>
      </c>
      <c r="U74" s="48">
        <f t="shared" si="11"/>
        <v>91180440.219999999</v>
      </c>
    </row>
    <row r="75" spans="1:21" s="9" customFormat="1" ht="12">
      <c r="A75" s="33">
        <v>68</v>
      </c>
      <c r="B75" s="34" t="s">
        <v>240</v>
      </c>
      <c r="C75" s="35" t="s">
        <v>85</v>
      </c>
      <c r="D75" s="47">
        <v>82</v>
      </c>
      <c r="E75" s="47">
        <v>2003189.99</v>
      </c>
      <c r="F75" s="47">
        <v>796</v>
      </c>
      <c r="G75" s="47">
        <v>20314751.120000001</v>
      </c>
      <c r="H75" s="47">
        <v>520</v>
      </c>
      <c r="I75" s="47">
        <v>7080698.4699999997</v>
      </c>
      <c r="J75" s="47">
        <v>2131</v>
      </c>
      <c r="K75" s="47">
        <v>23529980.690000001</v>
      </c>
      <c r="L75" s="47">
        <f t="shared" si="6"/>
        <v>3529</v>
      </c>
      <c r="M75" s="47">
        <f t="shared" si="7"/>
        <v>52928620.270000003</v>
      </c>
      <c r="N75" s="47">
        <v>336</v>
      </c>
      <c r="O75" s="47">
        <v>35148567.539999999</v>
      </c>
      <c r="P75" s="47">
        <v>4</v>
      </c>
      <c r="Q75" s="47">
        <v>313299.39</v>
      </c>
      <c r="R75" s="47">
        <f t="shared" si="8"/>
        <v>340</v>
      </c>
      <c r="S75" s="47">
        <f t="shared" si="9"/>
        <v>35461866.93</v>
      </c>
      <c r="T75" s="47">
        <f t="shared" si="10"/>
        <v>3869</v>
      </c>
      <c r="U75" s="47">
        <f t="shared" si="11"/>
        <v>88390487.200000003</v>
      </c>
    </row>
    <row r="76" spans="1:21" s="9" customFormat="1" ht="12">
      <c r="A76" s="10">
        <v>69</v>
      </c>
      <c r="B76" s="26" t="s">
        <v>236</v>
      </c>
      <c r="C76" s="1" t="s">
        <v>83</v>
      </c>
      <c r="D76" s="48">
        <v>15</v>
      </c>
      <c r="E76" s="48">
        <v>828860.09</v>
      </c>
      <c r="F76" s="48">
        <v>254</v>
      </c>
      <c r="G76" s="48">
        <v>7068423.2000000002</v>
      </c>
      <c r="H76" s="48">
        <v>360</v>
      </c>
      <c r="I76" s="48">
        <v>1848799.1</v>
      </c>
      <c r="J76" s="48">
        <v>1331</v>
      </c>
      <c r="K76" s="48">
        <v>16525662.02</v>
      </c>
      <c r="L76" s="48">
        <f t="shared" si="6"/>
        <v>1960</v>
      </c>
      <c r="M76" s="48">
        <f t="shared" si="7"/>
        <v>26271744.41</v>
      </c>
      <c r="N76" s="48">
        <v>1040</v>
      </c>
      <c r="O76" s="48">
        <v>41486153.189999998</v>
      </c>
      <c r="P76" s="48">
        <v>489</v>
      </c>
      <c r="Q76" s="48">
        <v>20560155.949999999</v>
      </c>
      <c r="R76" s="48">
        <f t="shared" si="8"/>
        <v>1529</v>
      </c>
      <c r="S76" s="48">
        <f t="shared" si="9"/>
        <v>62046309.140000001</v>
      </c>
      <c r="T76" s="48">
        <f t="shared" si="10"/>
        <v>3489</v>
      </c>
      <c r="U76" s="48">
        <f t="shared" si="11"/>
        <v>88318053.549999997</v>
      </c>
    </row>
    <row r="77" spans="1:21" s="9" customFormat="1" ht="12">
      <c r="A77" s="33">
        <v>70</v>
      </c>
      <c r="B77" s="34" t="s">
        <v>242</v>
      </c>
      <c r="C77" s="35" t="s">
        <v>69</v>
      </c>
      <c r="D77" s="47">
        <v>23</v>
      </c>
      <c r="E77" s="47">
        <v>29834631.84</v>
      </c>
      <c r="F77" s="47">
        <v>47</v>
      </c>
      <c r="G77" s="47">
        <v>5756703.79</v>
      </c>
      <c r="H77" s="47">
        <v>15</v>
      </c>
      <c r="I77" s="47">
        <v>446235.93</v>
      </c>
      <c r="J77" s="47">
        <v>42</v>
      </c>
      <c r="K77" s="47">
        <v>1133055.6299999999</v>
      </c>
      <c r="L77" s="47">
        <f t="shared" si="6"/>
        <v>127</v>
      </c>
      <c r="M77" s="47">
        <f t="shared" si="7"/>
        <v>37170627.189999998</v>
      </c>
      <c r="N77" s="47">
        <v>29</v>
      </c>
      <c r="O77" s="47">
        <v>11222120.08</v>
      </c>
      <c r="P77" s="47">
        <v>26</v>
      </c>
      <c r="Q77" s="47">
        <v>33293343.920000002</v>
      </c>
      <c r="R77" s="47">
        <f t="shared" si="8"/>
        <v>55</v>
      </c>
      <c r="S77" s="47">
        <f t="shared" si="9"/>
        <v>44515464</v>
      </c>
      <c r="T77" s="47">
        <f t="shared" si="10"/>
        <v>182</v>
      </c>
      <c r="U77" s="47">
        <f t="shared" si="11"/>
        <v>81686091.189999998</v>
      </c>
    </row>
    <row r="78" spans="1:21" s="9" customFormat="1" ht="12">
      <c r="A78" s="10">
        <v>71</v>
      </c>
      <c r="B78" s="26" t="s">
        <v>232</v>
      </c>
      <c r="C78" s="1" t="s">
        <v>70</v>
      </c>
      <c r="D78" s="48">
        <v>577</v>
      </c>
      <c r="E78" s="48">
        <v>31060072.77</v>
      </c>
      <c r="F78" s="48">
        <v>244</v>
      </c>
      <c r="G78" s="48">
        <v>10711998.470000001</v>
      </c>
      <c r="H78" s="48">
        <v>137</v>
      </c>
      <c r="I78" s="48">
        <v>3966013.08</v>
      </c>
      <c r="J78" s="48">
        <v>322</v>
      </c>
      <c r="K78" s="48">
        <v>2009493.46</v>
      </c>
      <c r="L78" s="48">
        <f t="shared" si="6"/>
        <v>1280</v>
      </c>
      <c r="M78" s="48">
        <f t="shared" si="7"/>
        <v>47747577.780000001</v>
      </c>
      <c r="N78" s="48">
        <v>14</v>
      </c>
      <c r="O78" s="48">
        <v>5555046.7999999998</v>
      </c>
      <c r="P78" s="48">
        <v>63</v>
      </c>
      <c r="Q78" s="48">
        <v>28154244.59</v>
      </c>
      <c r="R78" s="48">
        <f t="shared" si="8"/>
        <v>77</v>
      </c>
      <c r="S78" s="48">
        <f t="shared" si="9"/>
        <v>33709291.390000001</v>
      </c>
      <c r="T78" s="48">
        <f t="shared" si="10"/>
        <v>1357</v>
      </c>
      <c r="U78" s="48">
        <f t="shared" si="11"/>
        <v>81456869.170000002</v>
      </c>
    </row>
    <row r="79" spans="1:21" s="9" customFormat="1" ht="12">
      <c r="A79" s="33">
        <v>72</v>
      </c>
      <c r="B79" s="34" t="s">
        <v>245</v>
      </c>
      <c r="C79" s="35" t="s">
        <v>94</v>
      </c>
      <c r="D79" s="47"/>
      <c r="E79" s="47"/>
      <c r="F79" s="47">
        <v>57</v>
      </c>
      <c r="G79" s="47">
        <v>3635770.63</v>
      </c>
      <c r="H79" s="47">
        <v>665</v>
      </c>
      <c r="I79" s="47">
        <v>2498210.19</v>
      </c>
      <c r="J79" s="47">
        <v>1808</v>
      </c>
      <c r="K79" s="47">
        <v>19002767.280000001</v>
      </c>
      <c r="L79" s="47">
        <f t="shared" si="6"/>
        <v>2530</v>
      </c>
      <c r="M79" s="47">
        <f t="shared" si="7"/>
        <v>25136748.100000001</v>
      </c>
      <c r="N79" s="47">
        <v>794</v>
      </c>
      <c r="O79" s="47">
        <v>35941309.039999999</v>
      </c>
      <c r="P79" s="47">
        <v>96</v>
      </c>
      <c r="Q79" s="47">
        <v>16399470.26</v>
      </c>
      <c r="R79" s="47">
        <f t="shared" si="8"/>
        <v>890</v>
      </c>
      <c r="S79" s="47">
        <f t="shared" si="9"/>
        <v>52340779.299999997</v>
      </c>
      <c r="T79" s="47">
        <f t="shared" si="10"/>
        <v>3420</v>
      </c>
      <c r="U79" s="47">
        <f t="shared" si="11"/>
        <v>77477527.400000006</v>
      </c>
    </row>
    <row r="80" spans="1:21" s="9" customFormat="1" ht="12">
      <c r="A80" s="10">
        <v>73</v>
      </c>
      <c r="B80" s="26" t="s">
        <v>253</v>
      </c>
      <c r="C80" s="1" t="s">
        <v>17</v>
      </c>
      <c r="D80" s="48">
        <v>1</v>
      </c>
      <c r="E80" s="48">
        <v>809805.97</v>
      </c>
      <c r="F80" s="48">
        <v>18</v>
      </c>
      <c r="G80" s="48">
        <v>13411159.779999999</v>
      </c>
      <c r="H80" s="48">
        <v>42</v>
      </c>
      <c r="I80" s="48">
        <v>17111661.280000001</v>
      </c>
      <c r="J80" s="48">
        <v>214</v>
      </c>
      <c r="K80" s="48">
        <v>16674005.01</v>
      </c>
      <c r="L80" s="48">
        <f t="shared" si="6"/>
        <v>275</v>
      </c>
      <c r="M80" s="48">
        <f t="shared" si="7"/>
        <v>48006632.039999999</v>
      </c>
      <c r="N80" s="48">
        <v>13</v>
      </c>
      <c r="O80" s="48">
        <v>19760000</v>
      </c>
      <c r="P80" s="48">
        <v>5</v>
      </c>
      <c r="Q80" s="48">
        <v>7800000</v>
      </c>
      <c r="R80" s="48">
        <f t="shared" si="8"/>
        <v>18</v>
      </c>
      <c r="S80" s="48">
        <f t="shared" si="9"/>
        <v>27560000</v>
      </c>
      <c r="T80" s="48">
        <f t="shared" si="10"/>
        <v>293</v>
      </c>
      <c r="U80" s="48">
        <f t="shared" si="11"/>
        <v>75566632.039999992</v>
      </c>
    </row>
    <row r="81" spans="1:21" s="9" customFormat="1" ht="12">
      <c r="A81" s="33">
        <v>74</v>
      </c>
      <c r="B81" s="34" t="s">
        <v>89</v>
      </c>
      <c r="C81" s="35" t="s">
        <v>90</v>
      </c>
      <c r="D81" s="47">
        <v>42</v>
      </c>
      <c r="E81" s="47">
        <v>1396237.8</v>
      </c>
      <c r="F81" s="47">
        <v>930</v>
      </c>
      <c r="G81" s="47">
        <v>28000633.370000001</v>
      </c>
      <c r="H81" s="47">
        <v>234</v>
      </c>
      <c r="I81" s="47">
        <v>5120630.5599999996</v>
      </c>
      <c r="J81" s="47">
        <v>657</v>
      </c>
      <c r="K81" s="47">
        <v>8708460.3900000006</v>
      </c>
      <c r="L81" s="47">
        <f t="shared" si="6"/>
        <v>1863</v>
      </c>
      <c r="M81" s="47">
        <f t="shared" si="7"/>
        <v>43225962.119999997</v>
      </c>
      <c r="N81" s="47">
        <v>275</v>
      </c>
      <c r="O81" s="47">
        <v>30999177.25</v>
      </c>
      <c r="P81" s="47">
        <v>8</v>
      </c>
      <c r="Q81" s="47">
        <v>785749.5</v>
      </c>
      <c r="R81" s="47">
        <f t="shared" si="8"/>
        <v>283</v>
      </c>
      <c r="S81" s="47">
        <f t="shared" si="9"/>
        <v>31784926.75</v>
      </c>
      <c r="T81" s="47">
        <f t="shared" si="10"/>
        <v>2146</v>
      </c>
      <c r="U81" s="47">
        <f t="shared" si="11"/>
        <v>75010888.870000005</v>
      </c>
    </row>
    <row r="82" spans="1:21" s="9" customFormat="1" ht="12">
      <c r="A82" s="10">
        <v>75</v>
      </c>
      <c r="B82" s="26" t="s">
        <v>282</v>
      </c>
      <c r="C82" s="1" t="s">
        <v>176</v>
      </c>
      <c r="D82" s="48"/>
      <c r="E82" s="48"/>
      <c r="F82" s="48"/>
      <c r="G82" s="48"/>
      <c r="H82" s="48"/>
      <c r="I82" s="48"/>
      <c r="J82" s="48">
        <v>901</v>
      </c>
      <c r="K82" s="48">
        <v>35145854.609999999</v>
      </c>
      <c r="L82" s="48">
        <f t="shared" si="6"/>
        <v>901</v>
      </c>
      <c r="M82" s="48">
        <f t="shared" si="7"/>
        <v>35145854.609999999</v>
      </c>
      <c r="N82" s="48">
        <v>83</v>
      </c>
      <c r="O82" s="48">
        <v>35143157.200000003</v>
      </c>
      <c r="P82" s="48"/>
      <c r="Q82" s="48"/>
      <c r="R82" s="48">
        <f t="shared" si="8"/>
        <v>83</v>
      </c>
      <c r="S82" s="48">
        <f t="shared" si="9"/>
        <v>35143157.200000003</v>
      </c>
      <c r="T82" s="48">
        <f t="shared" si="10"/>
        <v>984</v>
      </c>
      <c r="U82" s="48">
        <f t="shared" si="11"/>
        <v>70289011.810000002</v>
      </c>
    </row>
    <row r="83" spans="1:21" s="9" customFormat="1" ht="12">
      <c r="A83" s="33">
        <v>76</v>
      </c>
      <c r="B83" s="34" t="s">
        <v>266</v>
      </c>
      <c r="C83" s="35" t="s">
        <v>353</v>
      </c>
      <c r="D83" s="47">
        <v>18</v>
      </c>
      <c r="E83" s="47">
        <v>23383261.710000001</v>
      </c>
      <c r="F83" s="47">
        <v>34</v>
      </c>
      <c r="G83" s="47">
        <v>9645868.4700000007</v>
      </c>
      <c r="H83" s="47">
        <v>5</v>
      </c>
      <c r="I83" s="47">
        <v>1676.45</v>
      </c>
      <c r="J83" s="47">
        <v>73</v>
      </c>
      <c r="K83" s="47">
        <v>1068907.8799999999</v>
      </c>
      <c r="L83" s="47">
        <f t="shared" si="6"/>
        <v>130</v>
      </c>
      <c r="M83" s="47">
        <f t="shared" si="7"/>
        <v>34099714.510000005</v>
      </c>
      <c r="N83" s="47">
        <v>4</v>
      </c>
      <c r="O83" s="47">
        <v>9363625</v>
      </c>
      <c r="P83" s="47">
        <v>8</v>
      </c>
      <c r="Q83" s="47">
        <v>22501770.210000001</v>
      </c>
      <c r="R83" s="47">
        <f t="shared" si="8"/>
        <v>12</v>
      </c>
      <c r="S83" s="47">
        <f t="shared" si="9"/>
        <v>31865395.210000001</v>
      </c>
      <c r="T83" s="47">
        <f t="shared" si="10"/>
        <v>142</v>
      </c>
      <c r="U83" s="47">
        <f t="shared" si="11"/>
        <v>65965109.720000006</v>
      </c>
    </row>
    <row r="84" spans="1:21" s="9" customFormat="1" ht="12">
      <c r="A84" s="10">
        <v>77</v>
      </c>
      <c r="B84" s="26" t="s">
        <v>247</v>
      </c>
      <c r="C84" s="1" t="s">
        <v>101</v>
      </c>
      <c r="D84" s="48">
        <v>5</v>
      </c>
      <c r="E84" s="48">
        <v>75505.48</v>
      </c>
      <c r="F84" s="48">
        <v>243</v>
      </c>
      <c r="G84" s="48">
        <v>10953902.57</v>
      </c>
      <c r="H84" s="48">
        <v>135</v>
      </c>
      <c r="I84" s="48">
        <v>405546.14</v>
      </c>
      <c r="J84" s="48">
        <v>5106</v>
      </c>
      <c r="K84" s="48">
        <v>20057187.239999998</v>
      </c>
      <c r="L84" s="48">
        <f t="shared" si="6"/>
        <v>5489</v>
      </c>
      <c r="M84" s="48">
        <f t="shared" si="7"/>
        <v>31492141.43</v>
      </c>
      <c r="N84" s="48">
        <v>691</v>
      </c>
      <c r="O84" s="48">
        <v>30677663.870000001</v>
      </c>
      <c r="P84" s="48">
        <v>1</v>
      </c>
      <c r="Q84" s="48">
        <v>229.38</v>
      </c>
      <c r="R84" s="48">
        <f t="shared" si="8"/>
        <v>692</v>
      </c>
      <c r="S84" s="48">
        <f t="shared" si="9"/>
        <v>30677893.25</v>
      </c>
      <c r="T84" s="48">
        <f t="shared" si="10"/>
        <v>6181</v>
      </c>
      <c r="U84" s="48">
        <f t="shared" si="11"/>
        <v>62170034.68</v>
      </c>
    </row>
    <row r="85" spans="1:21" s="9" customFormat="1" ht="12">
      <c r="A85" s="33">
        <v>78</v>
      </c>
      <c r="B85" s="34" t="s">
        <v>93</v>
      </c>
      <c r="C85" s="35" t="s">
        <v>354</v>
      </c>
      <c r="D85" s="47"/>
      <c r="E85" s="47"/>
      <c r="F85" s="47"/>
      <c r="G85" s="47"/>
      <c r="H85" s="47">
        <v>36</v>
      </c>
      <c r="I85" s="47">
        <v>16407377.74</v>
      </c>
      <c r="J85" s="47">
        <v>21</v>
      </c>
      <c r="K85" s="47">
        <v>13941073.17</v>
      </c>
      <c r="L85" s="47">
        <f t="shared" si="6"/>
        <v>57</v>
      </c>
      <c r="M85" s="47">
        <f t="shared" si="7"/>
        <v>30348450.91</v>
      </c>
      <c r="N85" s="47">
        <v>16</v>
      </c>
      <c r="O85" s="47">
        <v>13965000</v>
      </c>
      <c r="P85" s="47">
        <v>20</v>
      </c>
      <c r="Q85" s="47">
        <v>16431000</v>
      </c>
      <c r="R85" s="47">
        <f t="shared" si="8"/>
        <v>36</v>
      </c>
      <c r="S85" s="47">
        <f t="shared" si="9"/>
        <v>30396000</v>
      </c>
      <c r="T85" s="47">
        <f t="shared" si="10"/>
        <v>93</v>
      </c>
      <c r="U85" s="47">
        <f t="shared" si="11"/>
        <v>60744450.909999996</v>
      </c>
    </row>
    <row r="86" spans="1:21" s="9" customFormat="1" ht="12">
      <c r="A86" s="10">
        <v>79</v>
      </c>
      <c r="B86" s="26" t="s">
        <v>197</v>
      </c>
      <c r="C86" s="1" t="s">
        <v>173</v>
      </c>
      <c r="D86" s="48"/>
      <c r="E86" s="48"/>
      <c r="F86" s="48"/>
      <c r="G86" s="48"/>
      <c r="H86" s="48">
        <v>2</v>
      </c>
      <c r="I86" s="48">
        <v>30000000</v>
      </c>
      <c r="J86" s="48"/>
      <c r="K86" s="48"/>
      <c r="L86" s="48">
        <f t="shared" si="6"/>
        <v>2</v>
      </c>
      <c r="M86" s="48">
        <f t="shared" si="7"/>
        <v>30000000</v>
      </c>
      <c r="N86" s="48"/>
      <c r="O86" s="48"/>
      <c r="P86" s="48">
        <v>2</v>
      </c>
      <c r="Q86" s="48">
        <v>30000000</v>
      </c>
      <c r="R86" s="48">
        <f t="shared" si="8"/>
        <v>2</v>
      </c>
      <c r="S86" s="48">
        <f t="shared" si="9"/>
        <v>30000000</v>
      </c>
      <c r="T86" s="48">
        <f t="shared" si="10"/>
        <v>4</v>
      </c>
      <c r="U86" s="48">
        <f t="shared" si="11"/>
        <v>60000000</v>
      </c>
    </row>
    <row r="87" spans="1:21" s="9" customFormat="1" ht="12">
      <c r="A87" s="33">
        <v>80</v>
      </c>
      <c r="B87" s="34" t="s">
        <v>238</v>
      </c>
      <c r="C87" s="35" t="s">
        <v>58</v>
      </c>
      <c r="D87" s="47">
        <v>116</v>
      </c>
      <c r="E87" s="47">
        <v>26340818.510000002</v>
      </c>
      <c r="F87" s="47">
        <v>78</v>
      </c>
      <c r="G87" s="47">
        <v>8410243.3399999999</v>
      </c>
      <c r="H87" s="47">
        <v>26</v>
      </c>
      <c r="I87" s="47">
        <v>5759495.7699999996</v>
      </c>
      <c r="J87" s="47">
        <v>94</v>
      </c>
      <c r="K87" s="47">
        <v>5206456.3099999996</v>
      </c>
      <c r="L87" s="47">
        <f t="shared" si="6"/>
        <v>314</v>
      </c>
      <c r="M87" s="47">
        <f t="shared" si="7"/>
        <v>45717013.93</v>
      </c>
      <c r="N87" s="47">
        <v>13</v>
      </c>
      <c r="O87" s="47">
        <v>3977671.41</v>
      </c>
      <c r="P87" s="47">
        <v>6</v>
      </c>
      <c r="Q87" s="47">
        <v>8890412.0700000003</v>
      </c>
      <c r="R87" s="47">
        <f t="shared" si="8"/>
        <v>19</v>
      </c>
      <c r="S87" s="47">
        <f t="shared" si="9"/>
        <v>12868083.48</v>
      </c>
      <c r="T87" s="47">
        <f t="shared" si="10"/>
        <v>333</v>
      </c>
      <c r="U87" s="47">
        <f t="shared" si="11"/>
        <v>58585097.409999996</v>
      </c>
    </row>
    <row r="88" spans="1:21" s="9" customFormat="1" ht="12">
      <c r="A88" s="10">
        <v>81</v>
      </c>
      <c r="B88" s="26" t="s">
        <v>252</v>
      </c>
      <c r="C88" s="1" t="s">
        <v>15</v>
      </c>
      <c r="D88" s="48">
        <v>303</v>
      </c>
      <c r="E88" s="48">
        <v>18038955.25</v>
      </c>
      <c r="F88" s="48">
        <v>191</v>
      </c>
      <c r="G88" s="48">
        <v>7684760.3200000003</v>
      </c>
      <c r="H88" s="48">
        <v>122</v>
      </c>
      <c r="I88" s="48">
        <v>3009901.06</v>
      </c>
      <c r="J88" s="48">
        <v>167</v>
      </c>
      <c r="K88" s="48">
        <v>13841243.029999999</v>
      </c>
      <c r="L88" s="48">
        <f t="shared" si="6"/>
        <v>783</v>
      </c>
      <c r="M88" s="48">
        <f t="shared" si="7"/>
        <v>42574859.659999996</v>
      </c>
      <c r="N88" s="48">
        <v>12</v>
      </c>
      <c r="O88" s="48">
        <v>7723000</v>
      </c>
      <c r="P88" s="48">
        <v>15</v>
      </c>
      <c r="Q88" s="48">
        <v>7036830</v>
      </c>
      <c r="R88" s="48">
        <f t="shared" si="8"/>
        <v>27</v>
      </c>
      <c r="S88" s="48">
        <f t="shared" si="9"/>
        <v>14759830</v>
      </c>
      <c r="T88" s="48">
        <f t="shared" si="10"/>
        <v>810</v>
      </c>
      <c r="U88" s="48">
        <f t="shared" si="11"/>
        <v>57334689.659999996</v>
      </c>
    </row>
    <row r="89" spans="1:21" s="9" customFormat="1" ht="12">
      <c r="A89" s="33">
        <v>82</v>
      </c>
      <c r="B89" s="34" t="s">
        <v>259</v>
      </c>
      <c r="C89" s="35" t="s">
        <v>97</v>
      </c>
      <c r="D89" s="47">
        <v>74</v>
      </c>
      <c r="E89" s="47">
        <v>1605349.01</v>
      </c>
      <c r="F89" s="47">
        <v>726</v>
      </c>
      <c r="G89" s="47">
        <v>17929411.359999999</v>
      </c>
      <c r="H89" s="47">
        <v>87</v>
      </c>
      <c r="I89" s="47">
        <v>2008312.21</v>
      </c>
      <c r="J89" s="47">
        <v>566</v>
      </c>
      <c r="K89" s="47">
        <v>5387995.5099999998</v>
      </c>
      <c r="L89" s="47">
        <f t="shared" si="6"/>
        <v>1453</v>
      </c>
      <c r="M89" s="47">
        <f t="shared" si="7"/>
        <v>26931068.09</v>
      </c>
      <c r="N89" s="47">
        <v>295</v>
      </c>
      <c r="O89" s="47">
        <v>20011856.02</v>
      </c>
      <c r="P89" s="47">
        <v>4</v>
      </c>
      <c r="Q89" s="47">
        <v>296644</v>
      </c>
      <c r="R89" s="47">
        <f t="shared" si="8"/>
        <v>299</v>
      </c>
      <c r="S89" s="47">
        <f t="shared" si="9"/>
        <v>20308500.02</v>
      </c>
      <c r="T89" s="47">
        <f t="shared" si="10"/>
        <v>1752</v>
      </c>
      <c r="U89" s="47">
        <f t="shared" si="11"/>
        <v>47239568.109999999</v>
      </c>
    </row>
    <row r="90" spans="1:21" s="9" customFormat="1" ht="12">
      <c r="A90" s="10">
        <v>83</v>
      </c>
      <c r="B90" s="26" t="s">
        <v>246</v>
      </c>
      <c r="C90" s="1" t="s">
        <v>76</v>
      </c>
      <c r="D90" s="48">
        <v>3</v>
      </c>
      <c r="E90" s="48">
        <v>1019885.53</v>
      </c>
      <c r="F90" s="48">
        <v>20</v>
      </c>
      <c r="G90" s="48">
        <v>9574189.6799999997</v>
      </c>
      <c r="H90" s="48">
        <v>13</v>
      </c>
      <c r="I90" s="48">
        <v>612367.81999999995</v>
      </c>
      <c r="J90" s="48">
        <v>48</v>
      </c>
      <c r="K90" s="48">
        <v>2649076.19</v>
      </c>
      <c r="L90" s="48">
        <f t="shared" si="6"/>
        <v>84</v>
      </c>
      <c r="M90" s="48">
        <f t="shared" si="7"/>
        <v>13855519.219999999</v>
      </c>
      <c r="N90" s="48">
        <v>33</v>
      </c>
      <c r="O90" s="48">
        <v>21108120.66</v>
      </c>
      <c r="P90" s="48">
        <v>15</v>
      </c>
      <c r="Q90" s="48">
        <v>10507202.34</v>
      </c>
      <c r="R90" s="48">
        <f t="shared" si="8"/>
        <v>48</v>
      </c>
      <c r="S90" s="48">
        <f t="shared" si="9"/>
        <v>31615323</v>
      </c>
      <c r="T90" s="48">
        <f t="shared" si="10"/>
        <v>132</v>
      </c>
      <c r="U90" s="48">
        <f t="shared" si="11"/>
        <v>45470842.219999999</v>
      </c>
    </row>
    <row r="91" spans="1:21" s="9" customFormat="1" ht="12">
      <c r="A91" s="33">
        <v>84</v>
      </c>
      <c r="B91" s="34" t="s">
        <v>274</v>
      </c>
      <c r="C91" s="35" t="s">
        <v>116</v>
      </c>
      <c r="D91" s="47">
        <v>1</v>
      </c>
      <c r="E91" s="47">
        <v>83604.710000000006</v>
      </c>
      <c r="F91" s="47">
        <v>4</v>
      </c>
      <c r="G91" s="47">
        <v>26007.040000000001</v>
      </c>
      <c r="H91" s="47">
        <v>40</v>
      </c>
      <c r="I91" s="47">
        <v>51461.38</v>
      </c>
      <c r="J91" s="47">
        <v>7992</v>
      </c>
      <c r="K91" s="47">
        <v>21995705.359999999</v>
      </c>
      <c r="L91" s="47">
        <f t="shared" si="6"/>
        <v>8037</v>
      </c>
      <c r="M91" s="47">
        <f t="shared" si="7"/>
        <v>22156778.489999998</v>
      </c>
      <c r="N91" s="47">
        <v>289</v>
      </c>
      <c r="O91" s="47">
        <v>22041220.43</v>
      </c>
      <c r="P91" s="47">
        <v>2</v>
      </c>
      <c r="Q91" s="47">
        <v>59683.49</v>
      </c>
      <c r="R91" s="47">
        <f t="shared" si="8"/>
        <v>291</v>
      </c>
      <c r="S91" s="47">
        <f t="shared" si="9"/>
        <v>22100903.919999998</v>
      </c>
      <c r="T91" s="47">
        <f t="shared" si="10"/>
        <v>8328</v>
      </c>
      <c r="U91" s="47">
        <f t="shared" si="11"/>
        <v>44257682.409999996</v>
      </c>
    </row>
    <row r="92" spans="1:21" s="9" customFormat="1" ht="12">
      <c r="A92" s="10">
        <v>85</v>
      </c>
      <c r="B92" s="26" t="s">
        <v>231</v>
      </c>
      <c r="C92" s="1" t="s">
        <v>74</v>
      </c>
      <c r="D92" s="48">
        <v>80</v>
      </c>
      <c r="E92" s="48">
        <v>11678659.91</v>
      </c>
      <c r="F92" s="48">
        <v>135</v>
      </c>
      <c r="G92" s="48">
        <v>9338499.6999999993</v>
      </c>
      <c r="H92" s="48">
        <v>9</v>
      </c>
      <c r="I92" s="48">
        <v>29895.94</v>
      </c>
      <c r="J92" s="48">
        <v>64</v>
      </c>
      <c r="K92" s="48">
        <v>1481478.77</v>
      </c>
      <c r="L92" s="48">
        <f t="shared" si="6"/>
        <v>288</v>
      </c>
      <c r="M92" s="48">
        <f t="shared" si="7"/>
        <v>22528534.32</v>
      </c>
      <c r="N92" s="48">
        <v>44</v>
      </c>
      <c r="O92" s="48">
        <v>9885537</v>
      </c>
      <c r="P92" s="48">
        <v>30</v>
      </c>
      <c r="Q92" s="48">
        <v>10807059.26</v>
      </c>
      <c r="R92" s="48">
        <f t="shared" si="8"/>
        <v>74</v>
      </c>
      <c r="S92" s="48">
        <f t="shared" si="9"/>
        <v>20692596.259999998</v>
      </c>
      <c r="T92" s="48">
        <f t="shared" si="10"/>
        <v>362</v>
      </c>
      <c r="U92" s="48">
        <f t="shared" si="11"/>
        <v>43221130.579999998</v>
      </c>
    </row>
    <row r="93" spans="1:21" s="9" customFormat="1" ht="12">
      <c r="A93" s="33">
        <v>86</v>
      </c>
      <c r="B93" s="34" t="s">
        <v>244</v>
      </c>
      <c r="C93" s="35" t="s">
        <v>164</v>
      </c>
      <c r="D93" s="47">
        <v>3</v>
      </c>
      <c r="E93" s="47">
        <v>6883300</v>
      </c>
      <c r="F93" s="47">
        <v>22</v>
      </c>
      <c r="G93" s="47">
        <v>1136120.44</v>
      </c>
      <c r="H93" s="47">
        <v>52</v>
      </c>
      <c r="I93" s="47">
        <v>12510217.560000001</v>
      </c>
      <c r="J93" s="47">
        <v>41</v>
      </c>
      <c r="K93" s="47">
        <v>1122318.3600000001</v>
      </c>
      <c r="L93" s="47">
        <f t="shared" si="6"/>
        <v>118</v>
      </c>
      <c r="M93" s="47">
        <f t="shared" si="7"/>
        <v>21651956.359999999</v>
      </c>
      <c r="N93" s="47">
        <v>18</v>
      </c>
      <c r="O93" s="47">
        <v>1974358.07</v>
      </c>
      <c r="P93" s="47">
        <v>23</v>
      </c>
      <c r="Q93" s="47">
        <v>19138004.98</v>
      </c>
      <c r="R93" s="47">
        <f t="shared" si="8"/>
        <v>41</v>
      </c>
      <c r="S93" s="47">
        <f t="shared" si="9"/>
        <v>21112363.050000001</v>
      </c>
      <c r="T93" s="47">
        <f t="shared" si="10"/>
        <v>159</v>
      </c>
      <c r="U93" s="47">
        <f t="shared" si="11"/>
        <v>42764319.409999996</v>
      </c>
    </row>
    <row r="94" spans="1:21" s="9" customFormat="1" ht="12">
      <c r="A94" s="10">
        <v>87</v>
      </c>
      <c r="B94" s="26" t="s">
        <v>234</v>
      </c>
      <c r="C94" s="1" t="s">
        <v>14</v>
      </c>
      <c r="D94" s="48">
        <v>17</v>
      </c>
      <c r="E94" s="48">
        <v>4701836.2300000004</v>
      </c>
      <c r="F94" s="48">
        <v>80</v>
      </c>
      <c r="G94" s="48">
        <v>12433655.630000001</v>
      </c>
      <c r="H94" s="48">
        <v>11</v>
      </c>
      <c r="I94" s="48">
        <v>5737562.6600000001</v>
      </c>
      <c r="J94" s="48">
        <v>33</v>
      </c>
      <c r="K94" s="48">
        <v>1758091.25</v>
      </c>
      <c r="L94" s="48">
        <f t="shared" si="6"/>
        <v>141</v>
      </c>
      <c r="M94" s="48">
        <f t="shared" si="7"/>
        <v>24631145.77</v>
      </c>
      <c r="N94" s="48">
        <v>9</v>
      </c>
      <c r="O94" s="48">
        <v>9548797.7899999991</v>
      </c>
      <c r="P94" s="48">
        <v>7</v>
      </c>
      <c r="Q94" s="48">
        <v>5546410.2999999998</v>
      </c>
      <c r="R94" s="48">
        <f t="shared" si="8"/>
        <v>16</v>
      </c>
      <c r="S94" s="48">
        <f t="shared" si="9"/>
        <v>15095208.09</v>
      </c>
      <c r="T94" s="48">
        <f t="shared" si="10"/>
        <v>157</v>
      </c>
      <c r="U94" s="48">
        <f t="shared" si="11"/>
        <v>39726353.859999999</v>
      </c>
    </row>
    <row r="95" spans="1:21" s="9" customFormat="1" ht="12">
      <c r="A95" s="33">
        <v>88</v>
      </c>
      <c r="B95" s="34" t="s">
        <v>263</v>
      </c>
      <c r="C95" s="35" t="s">
        <v>355</v>
      </c>
      <c r="D95" s="47"/>
      <c r="E95" s="47"/>
      <c r="F95" s="47">
        <v>5</v>
      </c>
      <c r="G95" s="47">
        <v>139493.25</v>
      </c>
      <c r="H95" s="47">
        <v>401</v>
      </c>
      <c r="I95" s="47">
        <v>1679804.75</v>
      </c>
      <c r="J95" s="47">
        <v>745</v>
      </c>
      <c r="K95" s="47">
        <v>19456266.84</v>
      </c>
      <c r="L95" s="47">
        <f t="shared" si="6"/>
        <v>1151</v>
      </c>
      <c r="M95" s="47">
        <f t="shared" si="7"/>
        <v>21275564.84</v>
      </c>
      <c r="N95" s="47">
        <v>563</v>
      </c>
      <c r="O95" s="47">
        <v>17959447.940000001</v>
      </c>
      <c r="P95" s="47">
        <v>10</v>
      </c>
      <c r="Q95" s="47">
        <v>35967.72</v>
      </c>
      <c r="R95" s="47">
        <f t="shared" si="8"/>
        <v>573</v>
      </c>
      <c r="S95" s="47">
        <f t="shared" si="9"/>
        <v>17995415.66</v>
      </c>
      <c r="T95" s="47">
        <f t="shared" si="10"/>
        <v>1724</v>
      </c>
      <c r="U95" s="47">
        <f t="shared" si="11"/>
        <v>39270980.5</v>
      </c>
    </row>
    <row r="96" spans="1:21" s="9" customFormat="1" ht="12">
      <c r="A96" s="10">
        <v>89</v>
      </c>
      <c r="B96" s="26" t="s">
        <v>251</v>
      </c>
      <c r="C96" s="1" t="s">
        <v>88</v>
      </c>
      <c r="D96" s="48">
        <v>26</v>
      </c>
      <c r="E96" s="48">
        <v>617649.30000000005</v>
      </c>
      <c r="F96" s="48">
        <v>370</v>
      </c>
      <c r="G96" s="48">
        <v>8629787.2200000007</v>
      </c>
      <c r="H96" s="48">
        <v>199</v>
      </c>
      <c r="I96" s="48">
        <v>1757088.42</v>
      </c>
      <c r="J96" s="48">
        <v>1035</v>
      </c>
      <c r="K96" s="48">
        <v>9390618.4499999993</v>
      </c>
      <c r="L96" s="48">
        <f t="shared" si="6"/>
        <v>1630</v>
      </c>
      <c r="M96" s="48">
        <f t="shared" si="7"/>
        <v>20395143.390000001</v>
      </c>
      <c r="N96" s="48">
        <v>395</v>
      </c>
      <c r="O96" s="48">
        <v>16894078.949999999</v>
      </c>
      <c r="P96" s="48">
        <v>21</v>
      </c>
      <c r="Q96" s="48">
        <v>1239448.97</v>
      </c>
      <c r="R96" s="48">
        <f t="shared" si="8"/>
        <v>416</v>
      </c>
      <c r="S96" s="48">
        <f t="shared" si="9"/>
        <v>18133527.919999998</v>
      </c>
      <c r="T96" s="48">
        <f t="shared" si="10"/>
        <v>2046</v>
      </c>
      <c r="U96" s="48">
        <f t="shared" si="11"/>
        <v>38528671.310000002</v>
      </c>
    </row>
    <row r="97" spans="1:21" s="9" customFormat="1" ht="12">
      <c r="A97" s="33">
        <v>90</v>
      </c>
      <c r="B97" s="34" t="s">
        <v>258</v>
      </c>
      <c r="C97" s="35" t="s">
        <v>86</v>
      </c>
      <c r="D97" s="47"/>
      <c r="E97" s="47"/>
      <c r="F97" s="47">
        <v>35</v>
      </c>
      <c r="G97" s="47">
        <v>588365.31999999995</v>
      </c>
      <c r="H97" s="47">
        <v>393</v>
      </c>
      <c r="I97" s="47">
        <v>985040.43</v>
      </c>
      <c r="J97" s="47">
        <v>1330</v>
      </c>
      <c r="K97" s="47">
        <v>14731966.32</v>
      </c>
      <c r="L97" s="47">
        <f t="shared" si="6"/>
        <v>1758</v>
      </c>
      <c r="M97" s="47">
        <f t="shared" si="7"/>
        <v>16305372.07</v>
      </c>
      <c r="N97" s="47">
        <v>672</v>
      </c>
      <c r="O97" s="47">
        <v>18100186.890000001</v>
      </c>
      <c r="P97" s="47">
        <v>48</v>
      </c>
      <c r="Q97" s="47">
        <v>3694213.08</v>
      </c>
      <c r="R97" s="47">
        <f t="shared" si="8"/>
        <v>720</v>
      </c>
      <c r="S97" s="47">
        <f t="shared" si="9"/>
        <v>21794399.969999999</v>
      </c>
      <c r="T97" s="47">
        <f t="shared" si="10"/>
        <v>2478</v>
      </c>
      <c r="U97" s="47">
        <f t="shared" si="11"/>
        <v>38099772.039999999</v>
      </c>
    </row>
    <row r="98" spans="1:21" s="9" customFormat="1" ht="12">
      <c r="A98" s="10">
        <v>91</v>
      </c>
      <c r="B98" s="26" t="s">
        <v>267</v>
      </c>
      <c r="C98" s="1" t="s">
        <v>140</v>
      </c>
      <c r="D98" s="48"/>
      <c r="E98" s="48"/>
      <c r="F98" s="48"/>
      <c r="G98" s="48"/>
      <c r="H98" s="48">
        <v>174</v>
      </c>
      <c r="I98" s="48">
        <v>8439039.6300000008</v>
      </c>
      <c r="J98" s="48">
        <v>47</v>
      </c>
      <c r="K98" s="48">
        <v>18040964.449999999</v>
      </c>
      <c r="L98" s="48">
        <f t="shared" si="6"/>
        <v>221</v>
      </c>
      <c r="M98" s="48">
        <f t="shared" si="7"/>
        <v>26480004.079999998</v>
      </c>
      <c r="N98" s="48">
        <v>28</v>
      </c>
      <c r="O98" s="48">
        <v>9627836.5999999996</v>
      </c>
      <c r="P98" s="48">
        <v>2</v>
      </c>
      <c r="Q98" s="48">
        <v>200</v>
      </c>
      <c r="R98" s="48">
        <f t="shared" si="8"/>
        <v>30</v>
      </c>
      <c r="S98" s="48">
        <f t="shared" si="9"/>
        <v>9628036.5999999996</v>
      </c>
      <c r="T98" s="48">
        <f t="shared" si="10"/>
        <v>251</v>
      </c>
      <c r="U98" s="48">
        <f t="shared" si="11"/>
        <v>36108040.68</v>
      </c>
    </row>
    <row r="99" spans="1:21" s="9" customFormat="1" ht="12">
      <c r="A99" s="33">
        <v>92</v>
      </c>
      <c r="B99" s="34" t="s">
        <v>235</v>
      </c>
      <c r="C99" s="35" t="s">
        <v>80</v>
      </c>
      <c r="D99" s="47">
        <v>1</v>
      </c>
      <c r="E99" s="47">
        <v>145296.79999999999</v>
      </c>
      <c r="F99" s="47">
        <v>13</v>
      </c>
      <c r="G99" s="47">
        <v>978398.19</v>
      </c>
      <c r="H99" s="47">
        <v>12</v>
      </c>
      <c r="I99" s="47">
        <v>15100304</v>
      </c>
      <c r="J99" s="47">
        <v>25</v>
      </c>
      <c r="K99" s="47">
        <v>329288.46999999997</v>
      </c>
      <c r="L99" s="47">
        <f t="shared" si="6"/>
        <v>51</v>
      </c>
      <c r="M99" s="47">
        <f t="shared" si="7"/>
        <v>16553287.460000001</v>
      </c>
      <c r="N99" s="47">
        <v>8</v>
      </c>
      <c r="O99" s="47">
        <v>1319532.72</v>
      </c>
      <c r="P99" s="47">
        <v>3</v>
      </c>
      <c r="Q99" s="47">
        <v>15303763.630000001</v>
      </c>
      <c r="R99" s="47">
        <f t="shared" si="8"/>
        <v>11</v>
      </c>
      <c r="S99" s="47">
        <f t="shared" si="9"/>
        <v>16623296.350000001</v>
      </c>
      <c r="T99" s="47">
        <f t="shared" si="10"/>
        <v>62</v>
      </c>
      <c r="U99" s="47">
        <f t="shared" si="11"/>
        <v>33176583.810000002</v>
      </c>
    </row>
    <row r="100" spans="1:21" s="9" customFormat="1" ht="12">
      <c r="A100" s="10">
        <v>93</v>
      </c>
      <c r="B100" s="26" t="s">
        <v>265</v>
      </c>
      <c r="C100" s="1" t="s">
        <v>87</v>
      </c>
      <c r="D100" s="48">
        <v>24</v>
      </c>
      <c r="E100" s="48">
        <v>500599.5</v>
      </c>
      <c r="F100" s="48">
        <v>261</v>
      </c>
      <c r="G100" s="48">
        <v>6607753.21</v>
      </c>
      <c r="H100" s="48">
        <v>81</v>
      </c>
      <c r="I100" s="48">
        <v>1122820.27</v>
      </c>
      <c r="J100" s="48">
        <v>630</v>
      </c>
      <c r="K100" s="48">
        <v>7900351.1900000004</v>
      </c>
      <c r="L100" s="48">
        <f t="shared" si="6"/>
        <v>996</v>
      </c>
      <c r="M100" s="48">
        <f t="shared" si="7"/>
        <v>16131524.170000002</v>
      </c>
      <c r="N100" s="48">
        <v>535</v>
      </c>
      <c r="O100" s="48">
        <v>14459628.810000001</v>
      </c>
      <c r="P100" s="48">
        <v>53</v>
      </c>
      <c r="Q100" s="48">
        <v>1581888.09</v>
      </c>
      <c r="R100" s="48">
        <f t="shared" si="8"/>
        <v>588</v>
      </c>
      <c r="S100" s="48">
        <f t="shared" si="9"/>
        <v>16041516.9</v>
      </c>
      <c r="T100" s="48">
        <f t="shared" si="10"/>
        <v>1584</v>
      </c>
      <c r="U100" s="48">
        <f t="shared" si="11"/>
        <v>32173041.07</v>
      </c>
    </row>
    <row r="101" spans="1:21" s="9" customFormat="1" ht="12">
      <c r="A101" s="33">
        <v>94</v>
      </c>
      <c r="B101" s="34" t="s">
        <v>261</v>
      </c>
      <c r="C101" s="35" t="s">
        <v>111</v>
      </c>
      <c r="D101" s="47"/>
      <c r="E101" s="47"/>
      <c r="F101" s="47">
        <v>23</v>
      </c>
      <c r="G101" s="47">
        <v>350231.9</v>
      </c>
      <c r="H101" s="47">
        <v>276</v>
      </c>
      <c r="I101" s="47">
        <v>380195.79</v>
      </c>
      <c r="J101" s="47">
        <v>1577</v>
      </c>
      <c r="K101" s="47">
        <v>3498986.17</v>
      </c>
      <c r="L101" s="47">
        <f t="shared" si="6"/>
        <v>1876</v>
      </c>
      <c r="M101" s="47">
        <f t="shared" si="7"/>
        <v>4229413.8600000003</v>
      </c>
      <c r="N101" s="47">
        <v>237</v>
      </c>
      <c r="O101" s="47">
        <v>15536687.619999999</v>
      </c>
      <c r="P101" s="47">
        <v>48</v>
      </c>
      <c r="Q101" s="47">
        <v>12065664.18</v>
      </c>
      <c r="R101" s="47">
        <f t="shared" si="8"/>
        <v>285</v>
      </c>
      <c r="S101" s="47">
        <f t="shared" si="9"/>
        <v>27602351.799999997</v>
      </c>
      <c r="T101" s="47">
        <f t="shared" si="10"/>
        <v>2161</v>
      </c>
      <c r="U101" s="47">
        <f t="shared" si="11"/>
        <v>31831765.659999996</v>
      </c>
    </row>
    <row r="102" spans="1:21" s="9" customFormat="1" ht="12">
      <c r="A102" s="10">
        <v>95</v>
      </c>
      <c r="B102" s="26" t="s">
        <v>256</v>
      </c>
      <c r="C102" s="1" t="s">
        <v>342</v>
      </c>
      <c r="D102" s="48"/>
      <c r="E102" s="48"/>
      <c r="F102" s="48"/>
      <c r="G102" s="48"/>
      <c r="H102" s="48">
        <v>215</v>
      </c>
      <c r="I102" s="48">
        <v>917701.2</v>
      </c>
      <c r="J102" s="48">
        <v>323</v>
      </c>
      <c r="K102" s="48">
        <v>14239875.300000001</v>
      </c>
      <c r="L102" s="48">
        <f t="shared" si="6"/>
        <v>538</v>
      </c>
      <c r="M102" s="48">
        <f t="shared" si="7"/>
        <v>15157576.5</v>
      </c>
      <c r="N102" s="48">
        <v>252</v>
      </c>
      <c r="O102" s="48">
        <v>13873034.810000001</v>
      </c>
      <c r="P102" s="48">
        <v>10</v>
      </c>
      <c r="Q102" s="48">
        <v>493111.48</v>
      </c>
      <c r="R102" s="48">
        <f t="shared" si="8"/>
        <v>262</v>
      </c>
      <c r="S102" s="48">
        <f t="shared" si="9"/>
        <v>14366146.290000001</v>
      </c>
      <c r="T102" s="48">
        <f t="shared" si="10"/>
        <v>800</v>
      </c>
      <c r="U102" s="48">
        <f t="shared" si="11"/>
        <v>29523722.789999999</v>
      </c>
    </row>
    <row r="103" spans="1:21" s="9" customFormat="1" ht="12">
      <c r="A103" s="33">
        <v>96</v>
      </c>
      <c r="B103" s="34" t="s">
        <v>257</v>
      </c>
      <c r="C103" s="35" t="s">
        <v>105</v>
      </c>
      <c r="D103" s="47">
        <v>57</v>
      </c>
      <c r="E103" s="47">
        <v>791779.65</v>
      </c>
      <c r="F103" s="47">
        <v>159</v>
      </c>
      <c r="G103" s="47">
        <v>4151435.37</v>
      </c>
      <c r="H103" s="47">
        <v>71</v>
      </c>
      <c r="I103" s="47">
        <v>1389554.8</v>
      </c>
      <c r="J103" s="47">
        <v>639</v>
      </c>
      <c r="K103" s="47">
        <v>8720952.6300000008</v>
      </c>
      <c r="L103" s="47">
        <f t="shared" si="6"/>
        <v>926</v>
      </c>
      <c r="M103" s="47">
        <f t="shared" si="7"/>
        <v>15053722.450000001</v>
      </c>
      <c r="N103" s="47">
        <v>308</v>
      </c>
      <c r="O103" s="47">
        <v>11468920.960000001</v>
      </c>
      <c r="P103" s="47">
        <v>27</v>
      </c>
      <c r="Q103" s="47">
        <v>805000</v>
      </c>
      <c r="R103" s="47">
        <f t="shared" si="8"/>
        <v>335</v>
      </c>
      <c r="S103" s="47">
        <f t="shared" si="9"/>
        <v>12273920.960000001</v>
      </c>
      <c r="T103" s="47">
        <f t="shared" si="10"/>
        <v>1261</v>
      </c>
      <c r="U103" s="47">
        <f t="shared" si="11"/>
        <v>27327643.410000004</v>
      </c>
    </row>
    <row r="104" spans="1:21" s="9" customFormat="1" ht="12">
      <c r="A104" s="10">
        <v>97</v>
      </c>
      <c r="B104" s="26" t="s">
        <v>301</v>
      </c>
      <c r="C104" s="1" t="s">
        <v>152</v>
      </c>
      <c r="D104" s="48">
        <v>18</v>
      </c>
      <c r="E104" s="48">
        <v>1614157.81</v>
      </c>
      <c r="F104" s="48">
        <v>4</v>
      </c>
      <c r="G104" s="48">
        <v>32636.91</v>
      </c>
      <c r="H104" s="48">
        <v>9</v>
      </c>
      <c r="I104" s="48">
        <v>85942.1</v>
      </c>
      <c r="J104" s="48">
        <v>106</v>
      </c>
      <c r="K104" s="48">
        <v>12984239.58</v>
      </c>
      <c r="L104" s="48">
        <f t="shared" si="6"/>
        <v>137</v>
      </c>
      <c r="M104" s="48">
        <f t="shared" si="7"/>
        <v>14716976.4</v>
      </c>
      <c r="N104" s="48">
        <v>33</v>
      </c>
      <c r="O104" s="48">
        <v>11707577.74</v>
      </c>
      <c r="P104" s="48">
        <v>6</v>
      </c>
      <c r="Q104" s="48">
        <v>522377.47</v>
      </c>
      <c r="R104" s="48">
        <f t="shared" si="8"/>
        <v>39</v>
      </c>
      <c r="S104" s="48">
        <f t="shared" si="9"/>
        <v>12229955.210000001</v>
      </c>
      <c r="T104" s="48">
        <f t="shared" si="10"/>
        <v>176</v>
      </c>
      <c r="U104" s="48">
        <f t="shared" si="11"/>
        <v>26946931.609999999</v>
      </c>
    </row>
    <row r="105" spans="1:21" s="9" customFormat="1" ht="12">
      <c r="A105" s="33">
        <v>98</v>
      </c>
      <c r="B105" s="34" t="s">
        <v>279</v>
      </c>
      <c r="C105" s="35" t="s">
        <v>131</v>
      </c>
      <c r="D105" s="47"/>
      <c r="E105" s="47"/>
      <c r="F105" s="47">
        <v>153</v>
      </c>
      <c r="G105" s="47">
        <v>7673206.9199999999</v>
      </c>
      <c r="H105" s="47">
        <v>6</v>
      </c>
      <c r="I105" s="47">
        <v>15944.03</v>
      </c>
      <c r="J105" s="47">
        <v>174</v>
      </c>
      <c r="K105" s="47">
        <v>2962512.75</v>
      </c>
      <c r="L105" s="47">
        <f t="shared" si="6"/>
        <v>333</v>
      </c>
      <c r="M105" s="47">
        <f t="shared" si="7"/>
        <v>10651663.699999999</v>
      </c>
      <c r="N105" s="47">
        <v>287</v>
      </c>
      <c r="O105" s="47">
        <v>13326898.85</v>
      </c>
      <c r="P105" s="47">
        <v>7</v>
      </c>
      <c r="Q105" s="47">
        <v>2637991.16</v>
      </c>
      <c r="R105" s="47">
        <f t="shared" si="8"/>
        <v>294</v>
      </c>
      <c r="S105" s="47">
        <f t="shared" si="9"/>
        <v>15964890.01</v>
      </c>
      <c r="T105" s="47">
        <f t="shared" si="10"/>
        <v>627</v>
      </c>
      <c r="U105" s="47">
        <f t="shared" si="11"/>
        <v>26616553.710000001</v>
      </c>
    </row>
    <row r="106" spans="1:21" s="9" customFormat="1" ht="12">
      <c r="A106" s="10">
        <v>99</v>
      </c>
      <c r="B106" s="26" t="s">
        <v>264</v>
      </c>
      <c r="C106" s="1" t="s">
        <v>100</v>
      </c>
      <c r="D106" s="48">
        <v>13</v>
      </c>
      <c r="E106" s="48">
        <v>147137.79999999999</v>
      </c>
      <c r="F106" s="48">
        <v>274</v>
      </c>
      <c r="G106" s="48">
        <v>5798936.7000000002</v>
      </c>
      <c r="H106" s="48">
        <v>58</v>
      </c>
      <c r="I106" s="48">
        <v>984321.34</v>
      </c>
      <c r="J106" s="48">
        <v>434</v>
      </c>
      <c r="K106" s="48">
        <v>5665293.6399999997</v>
      </c>
      <c r="L106" s="48">
        <f t="shared" si="6"/>
        <v>779</v>
      </c>
      <c r="M106" s="48">
        <f t="shared" si="7"/>
        <v>12595689.48</v>
      </c>
      <c r="N106" s="48">
        <v>707</v>
      </c>
      <c r="O106" s="48">
        <v>11058570.859999999</v>
      </c>
      <c r="P106" s="48">
        <v>10</v>
      </c>
      <c r="Q106" s="48">
        <v>732277.91</v>
      </c>
      <c r="R106" s="48">
        <f t="shared" si="8"/>
        <v>717</v>
      </c>
      <c r="S106" s="48">
        <f t="shared" si="9"/>
        <v>11790848.77</v>
      </c>
      <c r="T106" s="48">
        <f t="shared" si="10"/>
        <v>1496</v>
      </c>
      <c r="U106" s="48">
        <f t="shared" si="11"/>
        <v>24386538.25</v>
      </c>
    </row>
    <row r="107" spans="1:21" s="9" customFormat="1" ht="12">
      <c r="A107" s="33">
        <v>100</v>
      </c>
      <c r="B107" s="34" t="s">
        <v>340</v>
      </c>
      <c r="C107" s="35" t="s">
        <v>341</v>
      </c>
      <c r="D107" s="47"/>
      <c r="E107" s="47"/>
      <c r="F107" s="47"/>
      <c r="G107" s="47"/>
      <c r="H107" s="47">
        <v>200</v>
      </c>
      <c r="I107" s="47">
        <v>1840577.98</v>
      </c>
      <c r="J107" s="47">
        <v>313</v>
      </c>
      <c r="K107" s="47">
        <v>4217210.49</v>
      </c>
      <c r="L107" s="47">
        <f t="shared" si="6"/>
        <v>513</v>
      </c>
      <c r="M107" s="47">
        <f t="shared" si="7"/>
        <v>6057788.4700000007</v>
      </c>
      <c r="N107" s="47">
        <v>159</v>
      </c>
      <c r="O107" s="47">
        <v>9856802.1500000004</v>
      </c>
      <c r="P107" s="47">
        <v>49</v>
      </c>
      <c r="Q107" s="47">
        <v>7473236.4900000002</v>
      </c>
      <c r="R107" s="47">
        <f t="shared" si="8"/>
        <v>208</v>
      </c>
      <c r="S107" s="47">
        <f t="shared" si="9"/>
        <v>17330038.640000001</v>
      </c>
      <c r="T107" s="47">
        <f t="shared" si="10"/>
        <v>721</v>
      </c>
      <c r="U107" s="47">
        <f t="shared" si="11"/>
        <v>23387827.109999999</v>
      </c>
    </row>
    <row r="108" spans="1:21" s="9" customFormat="1" ht="12">
      <c r="A108" s="10">
        <v>101</v>
      </c>
      <c r="B108" s="26" t="s">
        <v>103</v>
      </c>
      <c r="C108" s="1" t="s">
        <v>104</v>
      </c>
      <c r="D108" s="48"/>
      <c r="E108" s="48"/>
      <c r="F108" s="48"/>
      <c r="G108" s="48"/>
      <c r="H108" s="48">
        <v>55</v>
      </c>
      <c r="I108" s="48">
        <v>174869.7</v>
      </c>
      <c r="J108" s="48">
        <v>202</v>
      </c>
      <c r="K108" s="48">
        <v>6112634.9000000004</v>
      </c>
      <c r="L108" s="48">
        <f t="shared" si="6"/>
        <v>257</v>
      </c>
      <c r="M108" s="48">
        <f t="shared" si="7"/>
        <v>6287504.6000000006</v>
      </c>
      <c r="N108" s="48">
        <v>200</v>
      </c>
      <c r="O108" s="48">
        <v>10969892.83</v>
      </c>
      <c r="P108" s="48">
        <v>36</v>
      </c>
      <c r="Q108" s="48">
        <v>5021558.3</v>
      </c>
      <c r="R108" s="48">
        <f t="shared" si="8"/>
        <v>236</v>
      </c>
      <c r="S108" s="48">
        <f t="shared" si="9"/>
        <v>15991451.129999999</v>
      </c>
      <c r="T108" s="48">
        <f t="shared" si="10"/>
        <v>493</v>
      </c>
      <c r="U108" s="48">
        <f t="shared" si="11"/>
        <v>22278955.73</v>
      </c>
    </row>
    <row r="109" spans="1:21" s="9" customFormat="1" ht="12">
      <c r="A109" s="33">
        <v>102</v>
      </c>
      <c r="B109" s="34" t="s">
        <v>260</v>
      </c>
      <c r="C109" s="35" t="s">
        <v>73</v>
      </c>
      <c r="D109" s="47">
        <v>4</v>
      </c>
      <c r="E109" s="47">
        <v>2217345.38</v>
      </c>
      <c r="F109" s="47"/>
      <c r="G109" s="47"/>
      <c r="H109" s="47"/>
      <c r="I109" s="47"/>
      <c r="J109" s="47">
        <v>22</v>
      </c>
      <c r="K109" s="47">
        <v>8689551.7699999996</v>
      </c>
      <c r="L109" s="47">
        <f t="shared" si="6"/>
        <v>26</v>
      </c>
      <c r="M109" s="47">
        <f t="shared" si="7"/>
        <v>10906897.149999999</v>
      </c>
      <c r="N109" s="47">
        <v>1</v>
      </c>
      <c r="O109" s="47">
        <v>1250000</v>
      </c>
      <c r="P109" s="47">
        <v>6</v>
      </c>
      <c r="Q109" s="47">
        <v>8750000</v>
      </c>
      <c r="R109" s="47">
        <f t="shared" si="8"/>
        <v>7</v>
      </c>
      <c r="S109" s="47">
        <f t="shared" si="9"/>
        <v>10000000</v>
      </c>
      <c r="T109" s="47">
        <f t="shared" si="10"/>
        <v>33</v>
      </c>
      <c r="U109" s="47">
        <f t="shared" si="11"/>
        <v>20906897.149999999</v>
      </c>
    </row>
    <row r="110" spans="1:21" s="9" customFormat="1" ht="12">
      <c r="A110" s="10">
        <v>103</v>
      </c>
      <c r="B110" s="26" t="s">
        <v>272</v>
      </c>
      <c r="C110" s="1" t="s">
        <v>102</v>
      </c>
      <c r="D110" s="48">
        <v>4</v>
      </c>
      <c r="E110" s="48">
        <v>308395</v>
      </c>
      <c r="F110" s="48"/>
      <c r="G110" s="48"/>
      <c r="H110" s="48">
        <v>311</v>
      </c>
      <c r="I110" s="48">
        <v>680717.97</v>
      </c>
      <c r="J110" s="48">
        <v>1140</v>
      </c>
      <c r="K110" s="48">
        <v>8835663.9199999999</v>
      </c>
      <c r="L110" s="48">
        <f t="shared" si="6"/>
        <v>1455</v>
      </c>
      <c r="M110" s="48">
        <f t="shared" si="7"/>
        <v>9824776.8900000006</v>
      </c>
      <c r="N110" s="48">
        <v>250</v>
      </c>
      <c r="O110" s="48">
        <v>7749465.8399999999</v>
      </c>
      <c r="P110" s="48">
        <v>24</v>
      </c>
      <c r="Q110" s="48">
        <v>341372.6</v>
      </c>
      <c r="R110" s="48">
        <f t="shared" si="8"/>
        <v>274</v>
      </c>
      <c r="S110" s="48">
        <f t="shared" si="9"/>
        <v>8090838.4399999995</v>
      </c>
      <c r="T110" s="48">
        <f t="shared" si="10"/>
        <v>1729</v>
      </c>
      <c r="U110" s="48">
        <f t="shared" si="11"/>
        <v>17915615.329999998</v>
      </c>
    </row>
    <row r="111" spans="1:21" s="9" customFormat="1" ht="12">
      <c r="A111" s="33">
        <v>104</v>
      </c>
      <c r="B111" s="34" t="s">
        <v>283</v>
      </c>
      <c r="C111" s="35" t="s">
        <v>112</v>
      </c>
      <c r="D111" s="47"/>
      <c r="E111" s="47"/>
      <c r="F111" s="47">
        <v>1</v>
      </c>
      <c r="G111" s="47">
        <v>4119.67</v>
      </c>
      <c r="H111" s="47">
        <v>121</v>
      </c>
      <c r="I111" s="47">
        <v>502829.88</v>
      </c>
      <c r="J111" s="47">
        <v>518</v>
      </c>
      <c r="K111" s="47">
        <v>7992808.0099999998</v>
      </c>
      <c r="L111" s="47">
        <f t="shared" si="6"/>
        <v>640</v>
      </c>
      <c r="M111" s="47">
        <f t="shared" si="7"/>
        <v>8499757.5600000005</v>
      </c>
      <c r="N111" s="47">
        <v>174</v>
      </c>
      <c r="O111" s="47">
        <v>7881801.3899999997</v>
      </c>
      <c r="P111" s="47">
        <v>7</v>
      </c>
      <c r="Q111" s="47">
        <v>324834</v>
      </c>
      <c r="R111" s="47">
        <f t="shared" si="8"/>
        <v>181</v>
      </c>
      <c r="S111" s="47">
        <f t="shared" si="9"/>
        <v>8206635.3899999997</v>
      </c>
      <c r="T111" s="47">
        <f t="shared" si="10"/>
        <v>821</v>
      </c>
      <c r="U111" s="47">
        <f t="shared" si="11"/>
        <v>16706392.949999999</v>
      </c>
    </row>
    <row r="112" spans="1:21" s="9" customFormat="1" ht="12">
      <c r="A112" s="10">
        <v>105</v>
      </c>
      <c r="B112" s="26" t="s">
        <v>262</v>
      </c>
      <c r="C112" s="1" t="s">
        <v>8</v>
      </c>
      <c r="D112" s="48">
        <v>6</v>
      </c>
      <c r="E112" s="48">
        <v>4270263.91</v>
      </c>
      <c r="F112" s="48">
        <v>7</v>
      </c>
      <c r="G112" s="48">
        <v>278385.17</v>
      </c>
      <c r="H112" s="48">
        <v>314</v>
      </c>
      <c r="I112" s="48">
        <v>488052.97</v>
      </c>
      <c r="J112" s="48">
        <v>61</v>
      </c>
      <c r="K112" s="48">
        <v>38619.47</v>
      </c>
      <c r="L112" s="48">
        <f t="shared" si="6"/>
        <v>388</v>
      </c>
      <c r="M112" s="48">
        <f t="shared" si="7"/>
        <v>5075321.5199999996</v>
      </c>
      <c r="N112" s="48">
        <v>2</v>
      </c>
      <c r="O112" s="48">
        <v>3510000</v>
      </c>
      <c r="P112" s="48">
        <v>9</v>
      </c>
      <c r="Q112" s="48">
        <v>7700000</v>
      </c>
      <c r="R112" s="48">
        <f t="shared" si="8"/>
        <v>11</v>
      </c>
      <c r="S112" s="48">
        <f t="shared" si="9"/>
        <v>11210000</v>
      </c>
      <c r="T112" s="48">
        <f t="shared" si="10"/>
        <v>399</v>
      </c>
      <c r="U112" s="48">
        <f t="shared" si="11"/>
        <v>16285321.52</v>
      </c>
    </row>
    <row r="113" spans="1:21" s="9" customFormat="1" ht="12">
      <c r="A113" s="33">
        <v>106</v>
      </c>
      <c r="B113" s="34" t="s">
        <v>270</v>
      </c>
      <c r="C113" s="35" t="s">
        <v>109</v>
      </c>
      <c r="D113" s="47"/>
      <c r="E113" s="47"/>
      <c r="F113" s="47">
        <v>14</v>
      </c>
      <c r="G113" s="47">
        <v>255638.71</v>
      </c>
      <c r="H113" s="47">
        <v>522</v>
      </c>
      <c r="I113" s="47">
        <v>1080476.9099999999</v>
      </c>
      <c r="J113" s="47">
        <v>1265</v>
      </c>
      <c r="K113" s="47">
        <v>6670952.2199999997</v>
      </c>
      <c r="L113" s="47">
        <f t="shared" si="6"/>
        <v>1801</v>
      </c>
      <c r="M113" s="47">
        <f t="shared" si="7"/>
        <v>8007067.8399999999</v>
      </c>
      <c r="N113" s="47">
        <v>361</v>
      </c>
      <c r="O113" s="47">
        <v>7027862.1500000004</v>
      </c>
      <c r="P113" s="47">
        <v>30</v>
      </c>
      <c r="Q113" s="47">
        <v>1214050</v>
      </c>
      <c r="R113" s="47">
        <f t="shared" si="8"/>
        <v>391</v>
      </c>
      <c r="S113" s="47">
        <f t="shared" si="9"/>
        <v>8241912.1500000004</v>
      </c>
      <c r="T113" s="47">
        <f t="shared" si="10"/>
        <v>2192</v>
      </c>
      <c r="U113" s="47">
        <f t="shared" si="11"/>
        <v>16248979.99</v>
      </c>
    </row>
    <row r="114" spans="1:21" s="9" customFormat="1" ht="12">
      <c r="A114" s="10">
        <v>107</v>
      </c>
      <c r="B114" s="26" t="s">
        <v>323</v>
      </c>
      <c r="C114" s="1" t="s">
        <v>170</v>
      </c>
      <c r="D114" s="48"/>
      <c r="E114" s="48"/>
      <c r="F114" s="48">
        <v>2</v>
      </c>
      <c r="G114" s="48">
        <v>60071</v>
      </c>
      <c r="H114" s="48">
        <v>3</v>
      </c>
      <c r="I114" s="48">
        <v>25755.8</v>
      </c>
      <c r="J114" s="48">
        <v>275</v>
      </c>
      <c r="K114" s="48">
        <v>7881742.7999999998</v>
      </c>
      <c r="L114" s="48">
        <f t="shared" si="6"/>
        <v>280</v>
      </c>
      <c r="M114" s="48">
        <f t="shared" si="7"/>
        <v>7967569.5999999996</v>
      </c>
      <c r="N114" s="48">
        <v>67</v>
      </c>
      <c r="O114" s="48">
        <v>7921183.29</v>
      </c>
      <c r="P114" s="48"/>
      <c r="Q114" s="48"/>
      <c r="R114" s="48">
        <f t="shared" si="8"/>
        <v>67</v>
      </c>
      <c r="S114" s="48">
        <f t="shared" si="9"/>
        <v>7921183.29</v>
      </c>
      <c r="T114" s="48">
        <f t="shared" si="10"/>
        <v>347</v>
      </c>
      <c r="U114" s="48">
        <f t="shared" si="11"/>
        <v>15888752.890000001</v>
      </c>
    </row>
    <row r="115" spans="1:21" s="9" customFormat="1" ht="12">
      <c r="A115" s="33">
        <v>108</v>
      </c>
      <c r="B115" s="34" t="s">
        <v>345</v>
      </c>
      <c r="C115" s="35" t="s">
        <v>357</v>
      </c>
      <c r="D115" s="47">
        <v>4</v>
      </c>
      <c r="E115" s="47">
        <v>7725511.5999999996</v>
      </c>
      <c r="F115" s="47">
        <v>2</v>
      </c>
      <c r="G115" s="47">
        <v>2418549.4900000002</v>
      </c>
      <c r="H115" s="47"/>
      <c r="I115" s="47"/>
      <c r="J115" s="47">
        <v>10</v>
      </c>
      <c r="K115" s="47">
        <v>33820.230000000003</v>
      </c>
      <c r="L115" s="47">
        <f t="shared" si="6"/>
        <v>16</v>
      </c>
      <c r="M115" s="47">
        <f t="shared" si="7"/>
        <v>10177881.32</v>
      </c>
      <c r="N115" s="47">
        <v>1</v>
      </c>
      <c r="O115" s="47">
        <v>1770.21</v>
      </c>
      <c r="P115" s="47">
        <v>1</v>
      </c>
      <c r="Q115" s="47">
        <v>5000000</v>
      </c>
      <c r="R115" s="47">
        <f t="shared" si="8"/>
        <v>2</v>
      </c>
      <c r="S115" s="47">
        <f t="shared" si="9"/>
        <v>5001770.21</v>
      </c>
      <c r="T115" s="47">
        <f t="shared" si="10"/>
        <v>18</v>
      </c>
      <c r="U115" s="47">
        <f t="shared" si="11"/>
        <v>15179651.530000001</v>
      </c>
    </row>
    <row r="116" spans="1:21" s="9" customFormat="1" ht="12">
      <c r="A116" s="10">
        <v>109</v>
      </c>
      <c r="B116" s="26" t="s">
        <v>275</v>
      </c>
      <c r="C116" s="1" t="s">
        <v>113</v>
      </c>
      <c r="D116" s="48">
        <v>4</v>
      </c>
      <c r="E116" s="48">
        <v>106679.88</v>
      </c>
      <c r="F116" s="48">
        <v>30</v>
      </c>
      <c r="G116" s="48">
        <v>791305.29</v>
      </c>
      <c r="H116" s="48">
        <v>42</v>
      </c>
      <c r="I116" s="48">
        <v>429272.2</v>
      </c>
      <c r="J116" s="48">
        <v>756</v>
      </c>
      <c r="K116" s="48">
        <v>5910980.79</v>
      </c>
      <c r="L116" s="48">
        <f t="shared" si="6"/>
        <v>832</v>
      </c>
      <c r="M116" s="48">
        <f t="shared" si="7"/>
        <v>7238238.1600000001</v>
      </c>
      <c r="N116" s="48">
        <v>110</v>
      </c>
      <c r="O116" s="48">
        <v>6385699.4199999999</v>
      </c>
      <c r="P116" s="48">
        <v>2</v>
      </c>
      <c r="Q116" s="48">
        <v>144738</v>
      </c>
      <c r="R116" s="48">
        <f t="shared" si="8"/>
        <v>112</v>
      </c>
      <c r="S116" s="48">
        <f t="shared" si="9"/>
        <v>6530437.4199999999</v>
      </c>
      <c r="T116" s="48">
        <f t="shared" si="10"/>
        <v>944</v>
      </c>
      <c r="U116" s="48">
        <f t="shared" si="11"/>
        <v>13768675.58</v>
      </c>
    </row>
    <row r="117" spans="1:21" s="9" customFormat="1" ht="12">
      <c r="A117" s="33">
        <v>110</v>
      </c>
      <c r="B117" s="34" t="s">
        <v>276</v>
      </c>
      <c r="C117" s="35" t="s">
        <v>115</v>
      </c>
      <c r="D117" s="47">
        <v>11</v>
      </c>
      <c r="E117" s="47">
        <v>341054.18</v>
      </c>
      <c r="F117" s="47">
        <v>66</v>
      </c>
      <c r="G117" s="47">
        <v>1960863.24</v>
      </c>
      <c r="H117" s="47">
        <v>51</v>
      </c>
      <c r="I117" s="47">
        <v>864301.82</v>
      </c>
      <c r="J117" s="47">
        <v>477</v>
      </c>
      <c r="K117" s="47">
        <v>3994818.2</v>
      </c>
      <c r="L117" s="47">
        <f t="shared" si="6"/>
        <v>605</v>
      </c>
      <c r="M117" s="47">
        <f t="shared" si="7"/>
        <v>7161037.4400000004</v>
      </c>
      <c r="N117" s="47">
        <v>152</v>
      </c>
      <c r="O117" s="47">
        <v>5543126.2000000002</v>
      </c>
      <c r="P117" s="47">
        <v>12</v>
      </c>
      <c r="Q117" s="47">
        <v>806687.93</v>
      </c>
      <c r="R117" s="47">
        <f t="shared" si="8"/>
        <v>164</v>
      </c>
      <c r="S117" s="47">
        <f t="shared" si="9"/>
        <v>6349814.1299999999</v>
      </c>
      <c r="T117" s="47">
        <f t="shared" si="10"/>
        <v>769</v>
      </c>
      <c r="U117" s="47">
        <f t="shared" si="11"/>
        <v>13510851.57</v>
      </c>
    </row>
    <row r="118" spans="1:21" s="9" customFormat="1" ht="12">
      <c r="A118" s="10">
        <v>111</v>
      </c>
      <c r="B118" s="26" t="s">
        <v>268</v>
      </c>
      <c r="C118" s="1" t="s">
        <v>99</v>
      </c>
      <c r="D118" s="48">
        <v>5</v>
      </c>
      <c r="E118" s="48">
        <v>124711.29</v>
      </c>
      <c r="F118" s="48">
        <v>84</v>
      </c>
      <c r="G118" s="48">
        <v>2959732.93</v>
      </c>
      <c r="H118" s="48">
        <v>128</v>
      </c>
      <c r="I118" s="48">
        <v>869819.68</v>
      </c>
      <c r="J118" s="48">
        <v>1317</v>
      </c>
      <c r="K118" s="48">
        <v>3164378.53</v>
      </c>
      <c r="L118" s="48">
        <f t="shared" si="6"/>
        <v>1534</v>
      </c>
      <c r="M118" s="48">
        <f t="shared" si="7"/>
        <v>7118642.4300000006</v>
      </c>
      <c r="N118" s="48">
        <v>194</v>
      </c>
      <c r="O118" s="48">
        <v>5711841.0599999996</v>
      </c>
      <c r="P118" s="48">
        <v>27</v>
      </c>
      <c r="Q118" s="48">
        <v>645898.56999999995</v>
      </c>
      <c r="R118" s="48">
        <f t="shared" si="8"/>
        <v>221</v>
      </c>
      <c r="S118" s="48">
        <f t="shared" si="9"/>
        <v>6357739.6299999999</v>
      </c>
      <c r="T118" s="48">
        <f t="shared" si="10"/>
        <v>1755</v>
      </c>
      <c r="U118" s="48">
        <f t="shared" si="11"/>
        <v>13476382.060000001</v>
      </c>
    </row>
    <row r="119" spans="1:21" s="9" customFormat="1" ht="12">
      <c r="A119" s="33">
        <v>112</v>
      </c>
      <c r="B119" s="34" t="s">
        <v>278</v>
      </c>
      <c r="C119" s="35" t="s">
        <v>143</v>
      </c>
      <c r="D119" s="47">
        <v>23</v>
      </c>
      <c r="E119" s="47">
        <v>1046901.41</v>
      </c>
      <c r="F119" s="47">
        <v>196</v>
      </c>
      <c r="G119" s="47">
        <v>5174949.8499999996</v>
      </c>
      <c r="H119" s="47">
        <v>30</v>
      </c>
      <c r="I119" s="47">
        <v>505707.79</v>
      </c>
      <c r="J119" s="47">
        <v>284</v>
      </c>
      <c r="K119" s="47">
        <v>1177338.1299999999</v>
      </c>
      <c r="L119" s="47">
        <f t="shared" si="6"/>
        <v>533</v>
      </c>
      <c r="M119" s="47">
        <f t="shared" si="7"/>
        <v>7904897.1799999997</v>
      </c>
      <c r="N119" s="47">
        <v>244</v>
      </c>
      <c r="O119" s="47">
        <v>4824101.68</v>
      </c>
      <c r="P119" s="47">
        <v>4</v>
      </c>
      <c r="Q119" s="47">
        <v>138837.24</v>
      </c>
      <c r="R119" s="47">
        <f t="shared" si="8"/>
        <v>248</v>
      </c>
      <c r="S119" s="47">
        <f t="shared" si="9"/>
        <v>4962938.92</v>
      </c>
      <c r="T119" s="47">
        <f t="shared" si="10"/>
        <v>781</v>
      </c>
      <c r="U119" s="47">
        <f t="shared" si="11"/>
        <v>12867836.1</v>
      </c>
    </row>
    <row r="120" spans="1:21" s="9" customFormat="1" ht="12">
      <c r="A120" s="10">
        <v>113</v>
      </c>
      <c r="B120" s="26" t="s">
        <v>288</v>
      </c>
      <c r="C120" s="1" t="s">
        <v>96</v>
      </c>
      <c r="D120" s="48">
        <v>30</v>
      </c>
      <c r="E120" s="48">
        <v>2958263.2</v>
      </c>
      <c r="F120" s="48">
        <v>29</v>
      </c>
      <c r="G120" s="48">
        <v>2776643.98</v>
      </c>
      <c r="H120" s="48">
        <v>23</v>
      </c>
      <c r="I120" s="48">
        <v>391762.86</v>
      </c>
      <c r="J120" s="48">
        <v>48</v>
      </c>
      <c r="K120" s="48">
        <v>1066389.78</v>
      </c>
      <c r="L120" s="48">
        <f t="shared" si="6"/>
        <v>130</v>
      </c>
      <c r="M120" s="48">
        <f t="shared" si="7"/>
        <v>7193059.8200000003</v>
      </c>
      <c r="N120" s="48">
        <v>5</v>
      </c>
      <c r="O120" s="48">
        <v>2908829</v>
      </c>
      <c r="P120" s="48">
        <v>11</v>
      </c>
      <c r="Q120" s="48">
        <v>2540606</v>
      </c>
      <c r="R120" s="48">
        <f t="shared" si="8"/>
        <v>16</v>
      </c>
      <c r="S120" s="48">
        <f t="shared" si="9"/>
        <v>5449435</v>
      </c>
      <c r="T120" s="48">
        <f t="shared" si="10"/>
        <v>146</v>
      </c>
      <c r="U120" s="48">
        <f t="shared" si="11"/>
        <v>12642494.82</v>
      </c>
    </row>
    <row r="121" spans="1:21" s="9" customFormat="1" ht="12">
      <c r="A121" s="33">
        <v>114</v>
      </c>
      <c r="B121" s="34" t="s">
        <v>280</v>
      </c>
      <c r="C121" s="35" t="s">
        <v>141</v>
      </c>
      <c r="D121" s="47"/>
      <c r="E121" s="47"/>
      <c r="F121" s="47"/>
      <c r="G121" s="47"/>
      <c r="H121" s="47">
        <v>185</v>
      </c>
      <c r="I121" s="47">
        <v>478130.95</v>
      </c>
      <c r="J121" s="47">
        <v>609</v>
      </c>
      <c r="K121" s="47">
        <v>6158665.5700000003</v>
      </c>
      <c r="L121" s="47">
        <f t="shared" si="6"/>
        <v>794</v>
      </c>
      <c r="M121" s="47">
        <f t="shared" si="7"/>
        <v>6636796.5200000005</v>
      </c>
      <c r="N121" s="47">
        <v>389</v>
      </c>
      <c r="O121" s="47">
        <v>5750855.8099999996</v>
      </c>
      <c r="P121" s="47">
        <v>1</v>
      </c>
      <c r="Q121" s="47">
        <v>854.75</v>
      </c>
      <c r="R121" s="47">
        <f t="shared" si="8"/>
        <v>390</v>
      </c>
      <c r="S121" s="47">
        <f t="shared" si="9"/>
        <v>5751710.5599999996</v>
      </c>
      <c r="T121" s="47">
        <f t="shared" si="10"/>
        <v>1184</v>
      </c>
      <c r="U121" s="47">
        <f t="shared" si="11"/>
        <v>12388507.08</v>
      </c>
    </row>
    <row r="122" spans="1:21" s="9" customFormat="1" ht="12">
      <c r="A122" s="10">
        <v>115</v>
      </c>
      <c r="B122" s="26" t="s">
        <v>343</v>
      </c>
      <c r="C122" s="1" t="s">
        <v>344</v>
      </c>
      <c r="D122" s="48">
        <v>1</v>
      </c>
      <c r="E122" s="48">
        <v>5000000</v>
      </c>
      <c r="F122" s="48"/>
      <c r="G122" s="48"/>
      <c r="H122" s="48">
        <v>3</v>
      </c>
      <c r="I122" s="48">
        <v>137000</v>
      </c>
      <c r="J122" s="48">
        <v>4</v>
      </c>
      <c r="K122" s="48">
        <v>1011447.65</v>
      </c>
      <c r="L122" s="48">
        <f t="shared" si="6"/>
        <v>8</v>
      </c>
      <c r="M122" s="48">
        <f t="shared" si="7"/>
        <v>6148447.6500000004</v>
      </c>
      <c r="N122" s="48">
        <v>2</v>
      </c>
      <c r="O122" s="48">
        <v>1001000</v>
      </c>
      <c r="P122" s="48">
        <v>2</v>
      </c>
      <c r="Q122" s="48">
        <v>5001000</v>
      </c>
      <c r="R122" s="48">
        <f t="shared" si="8"/>
        <v>4</v>
      </c>
      <c r="S122" s="48">
        <f t="shared" si="9"/>
        <v>6002000</v>
      </c>
      <c r="T122" s="48">
        <f t="shared" si="10"/>
        <v>12</v>
      </c>
      <c r="U122" s="48">
        <f t="shared" si="11"/>
        <v>12150447.65</v>
      </c>
    </row>
    <row r="123" spans="1:21" s="9" customFormat="1" ht="12">
      <c r="A123" s="33">
        <v>116</v>
      </c>
      <c r="B123" s="34" t="s">
        <v>255</v>
      </c>
      <c r="C123" s="35" t="s">
        <v>91</v>
      </c>
      <c r="D123" s="47">
        <v>1</v>
      </c>
      <c r="E123" s="47">
        <v>8992</v>
      </c>
      <c r="F123" s="47">
        <v>115</v>
      </c>
      <c r="G123" s="47">
        <v>3391983.98</v>
      </c>
      <c r="H123" s="47">
        <v>80</v>
      </c>
      <c r="I123" s="47">
        <v>255951.16</v>
      </c>
      <c r="J123" s="47">
        <v>381</v>
      </c>
      <c r="K123" s="47">
        <v>2254468.13</v>
      </c>
      <c r="L123" s="47">
        <f t="shared" si="6"/>
        <v>577</v>
      </c>
      <c r="M123" s="47">
        <f t="shared" si="7"/>
        <v>5911395.2699999996</v>
      </c>
      <c r="N123" s="47">
        <v>264</v>
      </c>
      <c r="O123" s="47">
        <v>5777863.2400000002</v>
      </c>
      <c r="P123" s="47">
        <v>65</v>
      </c>
      <c r="Q123" s="47">
        <v>268168.74</v>
      </c>
      <c r="R123" s="47">
        <f t="shared" si="8"/>
        <v>329</v>
      </c>
      <c r="S123" s="47">
        <f t="shared" si="9"/>
        <v>6046031.9800000004</v>
      </c>
      <c r="T123" s="47">
        <f t="shared" si="10"/>
        <v>906</v>
      </c>
      <c r="U123" s="47">
        <f t="shared" si="11"/>
        <v>11957427.25</v>
      </c>
    </row>
    <row r="124" spans="1:21" s="9" customFormat="1" ht="12">
      <c r="A124" s="10">
        <v>117</v>
      </c>
      <c r="B124" s="26" t="s">
        <v>192</v>
      </c>
      <c r="C124" s="1" t="s">
        <v>95</v>
      </c>
      <c r="D124" s="48"/>
      <c r="E124" s="48"/>
      <c r="F124" s="48"/>
      <c r="G124" s="48"/>
      <c r="H124" s="48">
        <v>1</v>
      </c>
      <c r="I124" s="48">
        <v>150.62</v>
      </c>
      <c r="J124" s="48">
        <v>6</v>
      </c>
      <c r="K124" s="48">
        <v>112675.93</v>
      </c>
      <c r="L124" s="48">
        <f t="shared" si="6"/>
        <v>7</v>
      </c>
      <c r="M124" s="48">
        <f t="shared" si="7"/>
        <v>112826.54999999999</v>
      </c>
      <c r="N124" s="48">
        <v>1</v>
      </c>
      <c r="O124" s="48">
        <v>9000000</v>
      </c>
      <c r="P124" s="48"/>
      <c r="Q124" s="48"/>
      <c r="R124" s="48">
        <f t="shared" si="8"/>
        <v>1</v>
      </c>
      <c r="S124" s="48">
        <f t="shared" si="9"/>
        <v>9000000</v>
      </c>
      <c r="T124" s="48">
        <f t="shared" si="10"/>
        <v>8</v>
      </c>
      <c r="U124" s="48">
        <f t="shared" si="11"/>
        <v>9112826.5500000007</v>
      </c>
    </row>
    <row r="125" spans="1:21" s="9" customFormat="1" ht="12">
      <c r="A125" s="33">
        <v>118</v>
      </c>
      <c r="B125" s="34" t="s">
        <v>291</v>
      </c>
      <c r="C125" s="35" t="s">
        <v>358</v>
      </c>
      <c r="D125" s="47">
        <v>8</v>
      </c>
      <c r="E125" s="47">
        <v>614659.49</v>
      </c>
      <c r="F125" s="47">
        <v>27</v>
      </c>
      <c r="G125" s="47">
        <v>1478856.87</v>
      </c>
      <c r="H125" s="47">
        <v>3</v>
      </c>
      <c r="I125" s="47">
        <v>251119</v>
      </c>
      <c r="J125" s="47">
        <v>7</v>
      </c>
      <c r="K125" s="47">
        <v>115521.06</v>
      </c>
      <c r="L125" s="47">
        <f t="shared" si="6"/>
        <v>45</v>
      </c>
      <c r="M125" s="47">
        <f t="shared" si="7"/>
        <v>2460156.42</v>
      </c>
      <c r="N125" s="47">
        <v>5</v>
      </c>
      <c r="O125" s="47">
        <v>3953415</v>
      </c>
      <c r="P125" s="47">
        <v>2</v>
      </c>
      <c r="Q125" s="47">
        <v>2203163</v>
      </c>
      <c r="R125" s="47">
        <f t="shared" si="8"/>
        <v>7</v>
      </c>
      <c r="S125" s="47">
        <f t="shared" si="9"/>
        <v>6156578</v>
      </c>
      <c r="T125" s="47">
        <f t="shared" si="10"/>
        <v>52</v>
      </c>
      <c r="U125" s="47">
        <f t="shared" si="11"/>
        <v>8616734.4199999999</v>
      </c>
    </row>
    <row r="126" spans="1:21" s="9" customFormat="1" ht="12">
      <c r="A126" s="10">
        <v>119</v>
      </c>
      <c r="B126" s="26" t="s">
        <v>281</v>
      </c>
      <c r="C126" s="1" t="s">
        <v>108</v>
      </c>
      <c r="D126" s="48"/>
      <c r="E126" s="48"/>
      <c r="F126" s="48"/>
      <c r="G126" s="48"/>
      <c r="H126" s="48">
        <v>269</v>
      </c>
      <c r="I126" s="48">
        <v>2438431.33</v>
      </c>
      <c r="J126" s="48">
        <v>416</v>
      </c>
      <c r="K126" s="48">
        <v>4067639.54</v>
      </c>
      <c r="L126" s="48">
        <f t="shared" si="6"/>
        <v>685</v>
      </c>
      <c r="M126" s="48">
        <f t="shared" si="7"/>
        <v>6506070.8700000001</v>
      </c>
      <c r="N126" s="48">
        <v>106</v>
      </c>
      <c r="O126" s="48">
        <v>1857380.29</v>
      </c>
      <c r="P126" s="48">
        <v>15</v>
      </c>
      <c r="Q126" s="48">
        <v>239964.43</v>
      </c>
      <c r="R126" s="48">
        <f t="shared" si="8"/>
        <v>121</v>
      </c>
      <c r="S126" s="48">
        <f t="shared" si="9"/>
        <v>2097344.7200000002</v>
      </c>
      <c r="T126" s="48">
        <f t="shared" si="10"/>
        <v>806</v>
      </c>
      <c r="U126" s="48">
        <f t="shared" si="11"/>
        <v>8603415.5899999999</v>
      </c>
    </row>
    <row r="127" spans="1:21" s="9" customFormat="1" ht="12">
      <c r="A127" s="33">
        <v>120</v>
      </c>
      <c r="B127" s="34" t="s">
        <v>286</v>
      </c>
      <c r="C127" s="35" t="s">
        <v>174</v>
      </c>
      <c r="D127" s="47"/>
      <c r="E127" s="47"/>
      <c r="F127" s="47"/>
      <c r="G127" s="47"/>
      <c r="H127" s="47">
        <v>110</v>
      </c>
      <c r="I127" s="47">
        <v>309208.12</v>
      </c>
      <c r="J127" s="47">
        <v>321</v>
      </c>
      <c r="K127" s="47">
        <v>3863001.6</v>
      </c>
      <c r="L127" s="47">
        <f t="shared" si="6"/>
        <v>431</v>
      </c>
      <c r="M127" s="47">
        <f t="shared" si="7"/>
        <v>4172209.72</v>
      </c>
      <c r="N127" s="47">
        <v>215</v>
      </c>
      <c r="O127" s="47">
        <v>3604554.32</v>
      </c>
      <c r="P127" s="47">
        <v>4</v>
      </c>
      <c r="Q127" s="47">
        <v>57000</v>
      </c>
      <c r="R127" s="47">
        <f t="shared" si="8"/>
        <v>219</v>
      </c>
      <c r="S127" s="47">
        <f t="shared" si="9"/>
        <v>3661554.32</v>
      </c>
      <c r="T127" s="47">
        <f t="shared" si="10"/>
        <v>650</v>
      </c>
      <c r="U127" s="47">
        <f t="shared" si="11"/>
        <v>7833764.04</v>
      </c>
    </row>
    <row r="128" spans="1:21" s="9" customFormat="1" ht="12">
      <c r="A128" s="10">
        <v>121</v>
      </c>
      <c r="B128" s="26" t="s">
        <v>287</v>
      </c>
      <c r="C128" s="1" t="s">
        <v>168</v>
      </c>
      <c r="D128" s="48">
        <v>1</v>
      </c>
      <c r="E128" s="48">
        <v>2648.98</v>
      </c>
      <c r="F128" s="48">
        <v>116</v>
      </c>
      <c r="G128" s="48">
        <v>2530332.92</v>
      </c>
      <c r="H128" s="48">
        <v>6</v>
      </c>
      <c r="I128" s="48">
        <v>31231.48</v>
      </c>
      <c r="J128" s="48">
        <v>206</v>
      </c>
      <c r="K128" s="48">
        <v>824202.52</v>
      </c>
      <c r="L128" s="48">
        <f t="shared" si="6"/>
        <v>329</v>
      </c>
      <c r="M128" s="48">
        <f t="shared" si="7"/>
        <v>3388415.9</v>
      </c>
      <c r="N128" s="48">
        <v>150</v>
      </c>
      <c r="O128" s="48">
        <v>3357604.46</v>
      </c>
      <c r="P128" s="48">
        <v>4</v>
      </c>
      <c r="Q128" s="48">
        <v>30873.62</v>
      </c>
      <c r="R128" s="48">
        <f t="shared" si="8"/>
        <v>154</v>
      </c>
      <c r="S128" s="48">
        <f t="shared" si="9"/>
        <v>3388478.08</v>
      </c>
      <c r="T128" s="48">
        <f t="shared" si="10"/>
        <v>483</v>
      </c>
      <c r="U128" s="48">
        <f t="shared" si="11"/>
        <v>6776893.9800000004</v>
      </c>
    </row>
    <row r="129" spans="1:21" s="9" customFormat="1" ht="12">
      <c r="A129" s="33">
        <v>122</v>
      </c>
      <c r="B129" s="34" t="s">
        <v>271</v>
      </c>
      <c r="C129" s="35" t="s">
        <v>356</v>
      </c>
      <c r="D129" s="47"/>
      <c r="E129" s="47"/>
      <c r="F129" s="47">
        <v>4</v>
      </c>
      <c r="G129" s="47">
        <v>67958.42</v>
      </c>
      <c r="H129" s="47">
        <v>177</v>
      </c>
      <c r="I129" s="47">
        <v>109418.41</v>
      </c>
      <c r="J129" s="47">
        <v>1103</v>
      </c>
      <c r="K129" s="47">
        <v>2703487.26</v>
      </c>
      <c r="L129" s="47">
        <f t="shared" si="6"/>
        <v>1284</v>
      </c>
      <c r="M129" s="47">
        <f t="shared" si="7"/>
        <v>2880864.09</v>
      </c>
      <c r="N129" s="47">
        <v>241</v>
      </c>
      <c r="O129" s="47">
        <v>3104551.95</v>
      </c>
      <c r="P129" s="47">
        <v>5</v>
      </c>
      <c r="Q129" s="47">
        <v>365002.45</v>
      </c>
      <c r="R129" s="47">
        <f t="shared" si="8"/>
        <v>246</v>
      </c>
      <c r="S129" s="47">
        <f t="shared" si="9"/>
        <v>3469554.4000000004</v>
      </c>
      <c r="T129" s="47">
        <f t="shared" si="10"/>
        <v>1530</v>
      </c>
      <c r="U129" s="47">
        <f t="shared" si="11"/>
        <v>6350418.4900000002</v>
      </c>
    </row>
    <row r="130" spans="1:21" s="9" customFormat="1" ht="12">
      <c r="A130" s="10">
        <v>123</v>
      </c>
      <c r="B130" s="26" t="s">
        <v>290</v>
      </c>
      <c r="C130" s="1" t="s">
        <v>144</v>
      </c>
      <c r="D130" s="48">
        <v>5</v>
      </c>
      <c r="E130" s="48">
        <v>61638.57</v>
      </c>
      <c r="F130" s="48">
        <v>75</v>
      </c>
      <c r="G130" s="48">
        <v>2470824</v>
      </c>
      <c r="H130" s="48">
        <v>1</v>
      </c>
      <c r="I130" s="48">
        <v>15.68</v>
      </c>
      <c r="J130" s="48">
        <v>115</v>
      </c>
      <c r="K130" s="48">
        <v>573434.11</v>
      </c>
      <c r="L130" s="48">
        <f t="shared" si="6"/>
        <v>196</v>
      </c>
      <c r="M130" s="48">
        <f t="shared" si="7"/>
        <v>3105912.36</v>
      </c>
      <c r="N130" s="48">
        <v>137</v>
      </c>
      <c r="O130" s="48">
        <v>2992701.59</v>
      </c>
      <c r="P130" s="48"/>
      <c r="Q130" s="48"/>
      <c r="R130" s="48">
        <f t="shared" si="8"/>
        <v>137</v>
      </c>
      <c r="S130" s="48">
        <f t="shared" si="9"/>
        <v>2992701.59</v>
      </c>
      <c r="T130" s="48">
        <f t="shared" si="10"/>
        <v>333</v>
      </c>
      <c r="U130" s="48">
        <f t="shared" si="11"/>
        <v>6098613.9499999993</v>
      </c>
    </row>
    <row r="131" spans="1:21" s="9" customFormat="1" ht="12">
      <c r="A131" s="33">
        <v>124</v>
      </c>
      <c r="B131" s="34" t="s">
        <v>294</v>
      </c>
      <c r="C131" s="35" t="s">
        <v>162</v>
      </c>
      <c r="D131" s="47"/>
      <c r="E131" s="47"/>
      <c r="F131" s="47"/>
      <c r="G131" s="47"/>
      <c r="H131" s="47">
        <v>72</v>
      </c>
      <c r="I131" s="47">
        <v>89398.89</v>
      </c>
      <c r="J131" s="47">
        <v>493</v>
      </c>
      <c r="K131" s="47">
        <v>2861728.93</v>
      </c>
      <c r="L131" s="47">
        <f t="shared" si="6"/>
        <v>565</v>
      </c>
      <c r="M131" s="47">
        <f t="shared" si="7"/>
        <v>2951127.8200000003</v>
      </c>
      <c r="N131" s="47">
        <v>82</v>
      </c>
      <c r="O131" s="47">
        <v>2851054.08</v>
      </c>
      <c r="P131" s="47">
        <v>1</v>
      </c>
      <c r="Q131" s="47">
        <v>5583.8</v>
      </c>
      <c r="R131" s="47">
        <f t="shared" si="8"/>
        <v>83</v>
      </c>
      <c r="S131" s="47">
        <f t="shared" si="9"/>
        <v>2856637.88</v>
      </c>
      <c r="T131" s="47">
        <f t="shared" si="10"/>
        <v>648</v>
      </c>
      <c r="U131" s="47">
        <f t="shared" si="11"/>
        <v>5807765.7000000002</v>
      </c>
    </row>
    <row r="132" spans="1:21" s="9" customFormat="1" ht="12">
      <c r="A132" s="10">
        <v>125</v>
      </c>
      <c r="B132" s="26" t="s">
        <v>302</v>
      </c>
      <c r="C132" s="1" t="s">
        <v>123</v>
      </c>
      <c r="D132" s="48">
        <v>1</v>
      </c>
      <c r="E132" s="48">
        <v>97020</v>
      </c>
      <c r="F132" s="48">
        <v>34</v>
      </c>
      <c r="G132" s="48">
        <v>353053.28</v>
      </c>
      <c r="H132" s="48">
        <v>43</v>
      </c>
      <c r="I132" s="48">
        <v>566083.9</v>
      </c>
      <c r="J132" s="48">
        <v>354</v>
      </c>
      <c r="K132" s="48">
        <v>2340301.79</v>
      </c>
      <c r="L132" s="48">
        <f t="shared" si="6"/>
        <v>432</v>
      </c>
      <c r="M132" s="48">
        <f t="shared" si="7"/>
        <v>3356458.9699999997</v>
      </c>
      <c r="N132" s="48">
        <v>212</v>
      </c>
      <c r="O132" s="48">
        <v>2225663.29</v>
      </c>
      <c r="P132" s="48">
        <v>7</v>
      </c>
      <c r="Q132" s="48">
        <v>183856.81</v>
      </c>
      <c r="R132" s="48">
        <f t="shared" si="8"/>
        <v>219</v>
      </c>
      <c r="S132" s="48">
        <f t="shared" si="9"/>
        <v>2409520.1</v>
      </c>
      <c r="T132" s="48">
        <f t="shared" si="10"/>
        <v>651</v>
      </c>
      <c r="U132" s="48">
        <f t="shared" si="11"/>
        <v>5765979.0700000003</v>
      </c>
    </row>
    <row r="133" spans="1:21" s="9" customFormat="1" ht="12">
      <c r="A133" s="33">
        <v>126</v>
      </c>
      <c r="B133" s="34" t="s">
        <v>285</v>
      </c>
      <c r="C133" s="35" t="s">
        <v>150</v>
      </c>
      <c r="D133" s="47"/>
      <c r="E133" s="47"/>
      <c r="F133" s="47"/>
      <c r="G133" s="47"/>
      <c r="H133" s="47">
        <v>150</v>
      </c>
      <c r="I133" s="47">
        <v>497405.77</v>
      </c>
      <c r="J133" s="47">
        <v>314</v>
      </c>
      <c r="K133" s="47">
        <v>2571208.6800000002</v>
      </c>
      <c r="L133" s="47">
        <f t="shared" si="6"/>
        <v>464</v>
      </c>
      <c r="M133" s="47">
        <f t="shared" si="7"/>
        <v>3068614.45</v>
      </c>
      <c r="N133" s="47">
        <v>212</v>
      </c>
      <c r="O133" s="47">
        <v>2281240.37</v>
      </c>
      <c r="P133" s="47">
        <v>14</v>
      </c>
      <c r="Q133" s="47">
        <v>176650.09</v>
      </c>
      <c r="R133" s="47">
        <f t="shared" si="8"/>
        <v>226</v>
      </c>
      <c r="S133" s="47">
        <f t="shared" si="9"/>
        <v>2457890.46</v>
      </c>
      <c r="T133" s="47">
        <f t="shared" si="10"/>
        <v>690</v>
      </c>
      <c r="U133" s="47">
        <f t="shared" si="11"/>
        <v>5526504.9100000001</v>
      </c>
    </row>
    <row r="134" spans="1:21" s="9" customFormat="1" ht="12">
      <c r="A134" s="10">
        <v>127</v>
      </c>
      <c r="B134" s="26" t="s">
        <v>289</v>
      </c>
      <c r="C134" s="1" t="s">
        <v>114</v>
      </c>
      <c r="D134" s="48"/>
      <c r="E134" s="48"/>
      <c r="F134" s="48"/>
      <c r="G134" s="48"/>
      <c r="H134" s="48">
        <v>133</v>
      </c>
      <c r="I134" s="48">
        <v>346716.53</v>
      </c>
      <c r="J134" s="48">
        <v>292</v>
      </c>
      <c r="K134" s="48">
        <v>2699776.71</v>
      </c>
      <c r="L134" s="48">
        <f t="shared" si="6"/>
        <v>425</v>
      </c>
      <c r="M134" s="48">
        <f t="shared" si="7"/>
        <v>3046493.24</v>
      </c>
      <c r="N134" s="48">
        <v>218</v>
      </c>
      <c r="O134" s="48">
        <v>2406454.9900000002</v>
      </c>
      <c r="P134" s="48">
        <v>2</v>
      </c>
      <c r="Q134" s="48">
        <v>50000</v>
      </c>
      <c r="R134" s="48">
        <f t="shared" si="8"/>
        <v>220</v>
      </c>
      <c r="S134" s="48">
        <f t="shared" si="9"/>
        <v>2456454.9900000002</v>
      </c>
      <c r="T134" s="48">
        <f t="shared" si="10"/>
        <v>645</v>
      </c>
      <c r="U134" s="48">
        <f t="shared" si="11"/>
        <v>5502948.2300000004</v>
      </c>
    </row>
    <row r="135" spans="1:21" s="9" customFormat="1" ht="12">
      <c r="A135" s="33">
        <v>128</v>
      </c>
      <c r="B135" s="34" t="s">
        <v>292</v>
      </c>
      <c r="C135" s="35" t="s">
        <v>110</v>
      </c>
      <c r="D135" s="47"/>
      <c r="E135" s="47"/>
      <c r="F135" s="47">
        <v>3</v>
      </c>
      <c r="G135" s="47">
        <v>7511.08</v>
      </c>
      <c r="H135" s="47">
        <v>382</v>
      </c>
      <c r="I135" s="47">
        <v>353555.63</v>
      </c>
      <c r="J135" s="47">
        <v>2065</v>
      </c>
      <c r="K135" s="47">
        <v>2751313.52</v>
      </c>
      <c r="L135" s="47">
        <f t="shared" si="6"/>
        <v>2450</v>
      </c>
      <c r="M135" s="47">
        <f t="shared" si="7"/>
        <v>3112380.23</v>
      </c>
      <c r="N135" s="47">
        <v>88</v>
      </c>
      <c r="O135" s="47">
        <v>2359930.98</v>
      </c>
      <c r="P135" s="47">
        <v>1</v>
      </c>
      <c r="Q135" s="47">
        <v>13000</v>
      </c>
      <c r="R135" s="47">
        <f t="shared" si="8"/>
        <v>89</v>
      </c>
      <c r="S135" s="47">
        <f t="shared" si="9"/>
        <v>2372930.98</v>
      </c>
      <c r="T135" s="47">
        <f t="shared" si="10"/>
        <v>2539</v>
      </c>
      <c r="U135" s="47">
        <f t="shared" si="11"/>
        <v>5485311.21</v>
      </c>
    </row>
    <row r="136" spans="1:21" s="9" customFormat="1" ht="12">
      <c r="A136" s="10">
        <v>129</v>
      </c>
      <c r="B136" s="26" t="s">
        <v>321</v>
      </c>
      <c r="C136" s="1" t="s">
        <v>166</v>
      </c>
      <c r="D136" s="48"/>
      <c r="E136" s="48"/>
      <c r="F136" s="48">
        <v>14</v>
      </c>
      <c r="G136" s="48">
        <v>464738.65</v>
      </c>
      <c r="H136" s="48">
        <v>1</v>
      </c>
      <c r="I136" s="48">
        <v>32000</v>
      </c>
      <c r="J136" s="48">
        <v>56</v>
      </c>
      <c r="K136" s="48">
        <v>2116605.14</v>
      </c>
      <c r="L136" s="48">
        <f t="shared" si="6"/>
        <v>71</v>
      </c>
      <c r="M136" s="48">
        <f t="shared" si="7"/>
        <v>2613343.79</v>
      </c>
      <c r="N136" s="48">
        <v>65</v>
      </c>
      <c r="O136" s="48">
        <v>2617708.86</v>
      </c>
      <c r="P136" s="48">
        <v>3</v>
      </c>
      <c r="Q136" s="48">
        <v>68150</v>
      </c>
      <c r="R136" s="48">
        <f t="shared" si="8"/>
        <v>68</v>
      </c>
      <c r="S136" s="48">
        <f t="shared" si="9"/>
        <v>2685858.86</v>
      </c>
      <c r="T136" s="48">
        <f t="shared" si="10"/>
        <v>139</v>
      </c>
      <c r="U136" s="48">
        <f t="shared" si="11"/>
        <v>5299202.6500000004</v>
      </c>
    </row>
    <row r="137" spans="1:21" s="9" customFormat="1" ht="12">
      <c r="A137" s="33">
        <v>130</v>
      </c>
      <c r="B137" s="34" t="s">
        <v>299</v>
      </c>
      <c r="C137" s="35" t="s">
        <v>117</v>
      </c>
      <c r="D137" s="47"/>
      <c r="E137" s="47"/>
      <c r="F137" s="47">
        <v>1</v>
      </c>
      <c r="G137" s="47">
        <v>2200</v>
      </c>
      <c r="H137" s="47">
        <v>558</v>
      </c>
      <c r="I137" s="47">
        <v>396916.14</v>
      </c>
      <c r="J137" s="47">
        <v>1411</v>
      </c>
      <c r="K137" s="47">
        <v>2066865.48</v>
      </c>
      <c r="L137" s="47">
        <f t="shared" ref="L137:L181" si="12">J137+H137+F137+D137</f>
        <v>1970</v>
      </c>
      <c r="M137" s="47">
        <f t="shared" ref="M137:M181" si="13">K137+I137+G137+E137</f>
        <v>2465981.62</v>
      </c>
      <c r="N137" s="47">
        <v>32</v>
      </c>
      <c r="O137" s="47">
        <v>2653243.84</v>
      </c>
      <c r="P137" s="47"/>
      <c r="Q137" s="47"/>
      <c r="R137" s="47">
        <f t="shared" ref="R137:R181" si="14">P137+N137</f>
        <v>32</v>
      </c>
      <c r="S137" s="47">
        <f t="shared" ref="S137:S181" si="15">Q137+O137</f>
        <v>2653243.84</v>
      </c>
      <c r="T137" s="47">
        <f t="shared" ref="T137:T179" si="16">R137+L137</f>
        <v>2002</v>
      </c>
      <c r="U137" s="47">
        <f t="shared" ref="U137:U181" si="17">S137+M137</f>
        <v>5119225.46</v>
      </c>
    </row>
    <row r="138" spans="1:21" s="9" customFormat="1" ht="12">
      <c r="A138" s="10">
        <v>131</v>
      </c>
      <c r="B138" s="26" t="s">
        <v>273</v>
      </c>
      <c r="C138" s="1" t="s">
        <v>98</v>
      </c>
      <c r="D138" s="48">
        <v>4</v>
      </c>
      <c r="E138" s="48">
        <v>419983.77</v>
      </c>
      <c r="F138" s="48">
        <v>2</v>
      </c>
      <c r="G138" s="48">
        <v>33001.120000000003</v>
      </c>
      <c r="H138" s="48">
        <v>10</v>
      </c>
      <c r="I138" s="48">
        <v>1307185.17</v>
      </c>
      <c r="J138" s="48">
        <v>10</v>
      </c>
      <c r="K138" s="48">
        <v>85695.26</v>
      </c>
      <c r="L138" s="48">
        <f t="shared" si="12"/>
        <v>26</v>
      </c>
      <c r="M138" s="48">
        <f t="shared" si="13"/>
        <v>1845865.32</v>
      </c>
      <c r="N138" s="48">
        <v>2</v>
      </c>
      <c r="O138" s="48">
        <v>710968</v>
      </c>
      <c r="P138" s="48">
        <v>6</v>
      </c>
      <c r="Q138" s="48">
        <v>2360360</v>
      </c>
      <c r="R138" s="48">
        <f t="shared" si="14"/>
        <v>8</v>
      </c>
      <c r="S138" s="48">
        <f t="shared" si="15"/>
        <v>3071328</v>
      </c>
      <c r="T138" s="48">
        <f t="shared" si="16"/>
        <v>34</v>
      </c>
      <c r="U138" s="48">
        <f t="shared" si="17"/>
        <v>4917193.32</v>
      </c>
    </row>
    <row r="139" spans="1:21" s="9" customFormat="1" ht="12">
      <c r="A139" s="33">
        <v>132</v>
      </c>
      <c r="B139" s="34" t="s">
        <v>293</v>
      </c>
      <c r="C139" s="35" t="s">
        <v>126</v>
      </c>
      <c r="D139" s="47">
        <v>10</v>
      </c>
      <c r="E139" s="47">
        <v>217197.37</v>
      </c>
      <c r="F139" s="47">
        <v>19</v>
      </c>
      <c r="G139" s="47">
        <v>296295.09999999998</v>
      </c>
      <c r="H139" s="47">
        <v>105</v>
      </c>
      <c r="I139" s="47">
        <v>297468.81</v>
      </c>
      <c r="J139" s="47">
        <v>902</v>
      </c>
      <c r="K139" s="47">
        <v>1772290.59</v>
      </c>
      <c r="L139" s="47">
        <f t="shared" si="12"/>
        <v>1036</v>
      </c>
      <c r="M139" s="47">
        <f t="shared" si="13"/>
        <v>2583251.87</v>
      </c>
      <c r="N139" s="47">
        <v>93</v>
      </c>
      <c r="O139" s="47">
        <v>1924901.5</v>
      </c>
      <c r="P139" s="47">
        <v>7</v>
      </c>
      <c r="Q139" s="47">
        <v>186759.13</v>
      </c>
      <c r="R139" s="47">
        <f t="shared" si="14"/>
        <v>100</v>
      </c>
      <c r="S139" s="47">
        <f t="shared" si="15"/>
        <v>2111660.63</v>
      </c>
      <c r="T139" s="47">
        <f t="shared" si="16"/>
        <v>1136</v>
      </c>
      <c r="U139" s="47">
        <f t="shared" si="17"/>
        <v>4694912.5</v>
      </c>
    </row>
    <row r="140" spans="1:21" s="9" customFormat="1" ht="12">
      <c r="A140" s="10">
        <v>133</v>
      </c>
      <c r="B140" s="26" t="s">
        <v>298</v>
      </c>
      <c r="C140" s="1" t="s">
        <v>153</v>
      </c>
      <c r="D140" s="48"/>
      <c r="E140" s="48"/>
      <c r="F140" s="48"/>
      <c r="G140" s="48"/>
      <c r="H140" s="48">
        <v>32</v>
      </c>
      <c r="I140" s="48">
        <v>40606.120000000003</v>
      </c>
      <c r="J140" s="48">
        <v>300</v>
      </c>
      <c r="K140" s="48">
        <v>2236138.33</v>
      </c>
      <c r="L140" s="48">
        <f t="shared" si="12"/>
        <v>332</v>
      </c>
      <c r="M140" s="48">
        <f t="shared" si="13"/>
        <v>2276744.4500000002</v>
      </c>
      <c r="N140" s="48">
        <v>152</v>
      </c>
      <c r="O140" s="48">
        <v>2231577.13</v>
      </c>
      <c r="P140" s="48"/>
      <c r="Q140" s="48"/>
      <c r="R140" s="48">
        <f t="shared" si="14"/>
        <v>152</v>
      </c>
      <c r="S140" s="48">
        <f t="shared" si="15"/>
        <v>2231577.13</v>
      </c>
      <c r="T140" s="48">
        <f t="shared" si="16"/>
        <v>484</v>
      </c>
      <c r="U140" s="48">
        <f t="shared" si="17"/>
        <v>4508321.58</v>
      </c>
    </row>
    <row r="141" spans="1:21" s="9" customFormat="1" ht="12">
      <c r="A141" s="33">
        <v>134</v>
      </c>
      <c r="B141" s="34" t="s">
        <v>338</v>
      </c>
      <c r="C141" s="35" t="s">
        <v>339</v>
      </c>
      <c r="D141" s="47"/>
      <c r="E141" s="47"/>
      <c r="F141" s="47"/>
      <c r="G141" s="47"/>
      <c r="H141" s="47">
        <v>145</v>
      </c>
      <c r="I141" s="47">
        <v>431233.86</v>
      </c>
      <c r="J141" s="47">
        <v>272</v>
      </c>
      <c r="K141" s="47">
        <v>2172062.85</v>
      </c>
      <c r="L141" s="47">
        <f t="shared" si="12"/>
        <v>417</v>
      </c>
      <c r="M141" s="47">
        <f t="shared" si="13"/>
        <v>2603296.71</v>
      </c>
      <c r="N141" s="47">
        <v>88</v>
      </c>
      <c r="O141" s="47">
        <v>1743597.69</v>
      </c>
      <c r="P141" s="47"/>
      <c r="Q141" s="47"/>
      <c r="R141" s="47">
        <f t="shared" si="14"/>
        <v>88</v>
      </c>
      <c r="S141" s="47">
        <f t="shared" si="15"/>
        <v>1743597.69</v>
      </c>
      <c r="T141" s="47">
        <f t="shared" si="16"/>
        <v>505</v>
      </c>
      <c r="U141" s="47">
        <f t="shared" si="17"/>
        <v>4346894.4000000004</v>
      </c>
    </row>
    <row r="142" spans="1:21" s="9" customFormat="1" ht="12">
      <c r="A142" s="10">
        <v>135</v>
      </c>
      <c r="B142" s="26" t="s">
        <v>295</v>
      </c>
      <c r="C142" s="1" t="s">
        <v>118</v>
      </c>
      <c r="D142" s="48"/>
      <c r="E142" s="48"/>
      <c r="F142" s="48"/>
      <c r="G142" s="48"/>
      <c r="H142" s="48">
        <v>658</v>
      </c>
      <c r="I142" s="48">
        <v>277588.15000000002</v>
      </c>
      <c r="J142" s="48">
        <v>1788</v>
      </c>
      <c r="K142" s="48">
        <v>2055344.52</v>
      </c>
      <c r="L142" s="48">
        <f t="shared" si="12"/>
        <v>2446</v>
      </c>
      <c r="M142" s="48">
        <f t="shared" si="13"/>
        <v>2332932.67</v>
      </c>
      <c r="N142" s="48">
        <v>71</v>
      </c>
      <c r="O142" s="48">
        <v>1848397.85</v>
      </c>
      <c r="P142" s="48"/>
      <c r="Q142" s="48"/>
      <c r="R142" s="48">
        <f t="shared" si="14"/>
        <v>71</v>
      </c>
      <c r="S142" s="48">
        <f t="shared" si="15"/>
        <v>1848397.85</v>
      </c>
      <c r="T142" s="48">
        <f t="shared" si="16"/>
        <v>2517</v>
      </c>
      <c r="U142" s="48">
        <f t="shared" si="17"/>
        <v>4181330.52</v>
      </c>
    </row>
    <row r="143" spans="1:21" s="9" customFormat="1" ht="12">
      <c r="A143" s="33">
        <v>136</v>
      </c>
      <c r="B143" s="34" t="s">
        <v>332</v>
      </c>
      <c r="C143" s="35" t="s">
        <v>163</v>
      </c>
      <c r="D143" s="47">
        <v>7</v>
      </c>
      <c r="E143" s="47">
        <v>2460000</v>
      </c>
      <c r="F143" s="47"/>
      <c r="G143" s="47"/>
      <c r="H143" s="47"/>
      <c r="I143" s="47"/>
      <c r="J143" s="47">
        <v>10</v>
      </c>
      <c r="K143" s="47">
        <v>158385.54</v>
      </c>
      <c r="L143" s="47">
        <f t="shared" si="12"/>
        <v>17</v>
      </c>
      <c r="M143" s="47">
        <f t="shared" si="13"/>
        <v>2618385.54</v>
      </c>
      <c r="N143" s="47">
        <v>1</v>
      </c>
      <c r="O143" s="47">
        <v>750000</v>
      </c>
      <c r="P143" s="47">
        <v>1</v>
      </c>
      <c r="Q143" s="47">
        <v>750000</v>
      </c>
      <c r="R143" s="47">
        <f t="shared" si="14"/>
        <v>2</v>
      </c>
      <c r="S143" s="47">
        <f t="shared" si="15"/>
        <v>1500000</v>
      </c>
      <c r="T143" s="47">
        <f t="shared" si="16"/>
        <v>19</v>
      </c>
      <c r="U143" s="47">
        <f t="shared" si="17"/>
        <v>4118385.54</v>
      </c>
    </row>
    <row r="144" spans="1:21" s="9" customFormat="1" ht="12">
      <c r="A144" s="10">
        <v>137</v>
      </c>
      <c r="B144" s="26" t="s">
        <v>367</v>
      </c>
      <c r="C144" s="1" t="s">
        <v>368</v>
      </c>
      <c r="D144" s="48"/>
      <c r="E144" s="48"/>
      <c r="F144" s="48"/>
      <c r="G144" s="48"/>
      <c r="H144" s="48">
        <v>263</v>
      </c>
      <c r="I144" s="48">
        <v>599353.93999999994</v>
      </c>
      <c r="J144" s="48">
        <v>1270</v>
      </c>
      <c r="K144" s="48">
        <v>1821847.25</v>
      </c>
      <c r="L144" s="48">
        <f t="shared" si="12"/>
        <v>1533</v>
      </c>
      <c r="M144" s="48">
        <f t="shared" si="13"/>
        <v>2421201.19</v>
      </c>
      <c r="N144" s="48">
        <v>152</v>
      </c>
      <c r="O144" s="48">
        <v>1262010.47</v>
      </c>
      <c r="P144" s="48"/>
      <c r="Q144" s="48"/>
      <c r="R144" s="48">
        <f t="shared" si="14"/>
        <v>152</v>
      </c>
      <c r="S144" s="48">
        <f t="shared" si="15"/>
        <v>1262010.47</v>
      </c>
      <c r="T144" s="48">
        <f t="shared" si="16"/>
        <v>1685</v>
      </c>
      <c r="U144" s="48">
        <f t="shared" si="17"/>
        <v>3683211.66</v>
      </c>
    </row>
    <row r="145" spans="1:21" s="9" customFormat="1" ht="12">
      <c r="A145" s="33">
        <v>138</v>
      </c>
      <c r="B145" s="34" t="s">
        <v>296</v>
      </c>
      <c r="C145" s="35" t="s">
        <v>125</v>
      </c>
      <c r="D145" s="47">
        <v>5</v>
      </c>
      <c r="E145" s="47">
        <v>124585.1</v>
      </c>
      <c r="F145" s="47">
        <v>34</v>
      </c>
      <c r="G145" s="47">
        <v>770858.29</v>
      </c>
      <c r="H145" s="47">
        <v>10</v>
      </c>
      <c r="I145" s="47">
        <v>328827.53000000003</v>
      </c>
      <c r="J145" s="47">
        <v>54</v>
      </c>
      <c r="K145" s="47">
        <v>789831.85</v>
      </c>
      <c r="L145" s="47">
        <f t="shared" si="12"/>
        <v>103</v>
      </c>
      <c r="M145" s="47">
        <f t="shared" si="13"/>
        <v>2014102.77</v>
      </c>
      <c r="N145" s="47">
        <v>48</v>
      </c>
      <c r="O145" s="47">
        <v>1385152.63</v>
      </c>
      <c r="P145" s="47">
        <v>6</v>
      </c>
      <c r="Q145" s="47">
        <v>279469.32</v>
      </c>
      <c r="R145" s="47">
        <f t="shared" si="14"/>
        <v>54</v>
      </c>
      <c r="S145" s="47">
        <f t="shared" si="15"/>
        <v>1664621.95</v>
      </c>
      <c r="T145" s="47">
        <f t="shared" si="16"/>
        <v>157</v>
      </c>
      <c r="U145" s="47">
        <f t="shared" si="17"/>
        <v>3678724.7199999997</v>
      </c>
    </row>
    <row r="146" spans="1:21" s="9" customFormat="1" ht="12">
      <c r="A146" s="10">
        <v>139</v>
      </c>
      <c r="B146" s="26" t="s">
        <v>297</v>
      </c>
      <c r="C146" s="1" t="s">
        <v>121</v>
      </c>
      <c r="D146" s="48">
        <v>29</v>
      </c>
      <c r="E146" s="48">
        <v>247019.15</v>
      </c>
      <c r="F146" s="48">
        <v>1</v>
      </c>
      <c r="G146" s="48">
        <v>2900</v>
      </c>
      <c r="H146" s="48">
        <v>123</v>
      </c>
      <c r="I146" s="48">
        <v>228125.12</v>
      </c>
      <c r="J146" s="48">
        <v>517</v>
      </c>
      <c r="K146" s="48">
        <v>1629842.99</v>
      </c>
      <c r="L146" s="48">
        <f t="shared" si="12"/>
        <v>670</v>
      </c>
      <c r="M146" s="48">
        <f t="shared" si="13"/>
        <v>2107887.2599999998</v>
      </c>
      <c r="N146" s="48">
        <v>86</v>
      </c>
      <c r="O146" s="48">
        <v>1211749.78</v>
      </c>
      <c r="P146" s="48">
        <v>3</v>
      </c>
      <c r="Q146" s="48">
        <v>68452.740000000005</v>
      </c>
      <c r="R146" s="48">
        <f t="shared" si="14"/>
        <v>89</v>
      </c>
      <c r="S146" s="48">
        <f t="shared" si="15"/>
        <v>1280202.52</v>
      </c>
      <c r="T146" s="48">
        <f t="shared" si="16"/>
        <v>759</v>
      </c>
      <c r="U146" s="48">
        <f t="shared" si="17"/>
        <v>3388089.78</v>
      </c>
    </row>
    <row r="147" spans="1:21" s="9" customFormat="1" ht="12">
      <c r="A147" s="33">
        <v>140</v>
      </c>
      <c r="B147" s="34" t="s">
        <v>308</v>
      </c>
      <c r="C147" s="35" t="s">
        <v>161</v>
      </c>
      <c r="D147" s="47"/>
      <c r="E147" s="47"/>
      <c r="F147" s="47"/>
      <c r="G147" s="47"/>
      <c r="H147" s="47">
        <v>20</v>
      </c>
      <c r="I147" s="47">
        <v>14470.67</v>
      </c>
      <c r="J147" s="47">
        <v>576</v>
      </c>
      <c r="K147" s="47">
        <v>1296504.3600000001</v>
      </c>
      <c r="L147" s="47">
        <f t="shared" si="12"/>
        <v>596</v>
      </c>
      <c r="M147" s="47">
        <f t="shared" si="13"/>
        <v>1310975.03</v>
      </c>
      <c r="N147" s="47">
        <v>84</v>
      </c>
      <c r="O147" s="47">
        <v>1271283.69</v>
      </c>
      <c r="P147" s="47">
        <v>1</v>
      </c>
      <c r="Q147" s="47">
        <v>68.260000000000005</v>
      </c>
      <c r="R147" s="47">
        <f t="shared" si="14"/>
        <v>85</v>
      </c>
      <c r="S147" s="47">
        <f t="shared" si="15"/>
        <v>1271351.95</v>
      </c>
      <c r="T147" s="47">
        <f t="shared" si="16"/>
        <v>681</v>
      </c>
      <c r="U147" s="47">
        <f t="shared" si="17"/>
        <v>2582326.98</v>
      </c>
    </row>
    <row r="148" spans="1:21" s="9" customFormat="1" ht="12">
      <c r="A148" s="10">
        <v>141</v>
      </c>
      <c r="B148" s="26" t="s">
        <v>309</v>
      </c>
      <c r="C148" s="1" t="s">
        <v>119</v>
      </c>
      <c r="D148" s="48"/>
      <c r="E148" s="48"/>
      <c r="F148" s="48"/>
      <c r="G148" s="48"/>
      <c r="H148" s="48">
        <v>149</v>
      </c>
      <c r="I148" s="48">
        <v>138028.85</v>
      </c>
      <c r="J148" s="48">
        <v>757</v>
      </c>
      <c r="K148" s="48">
        <v>1192079.49</v>
      </c>
      <c r="L148" s="48">
        <f t="shared" si="12"/>
        <v>906</v>
      </c>
      <c r="M148" s="48">
        <f t="shared" si="13"/>
        <v>1330108.3400000001</v>
      </c>
      <c r="N148" s="48">
        <v>168</v>
      </c>
      <c r="O148" s="48">
        <v>1073727.6399999999</v>
      </c>
      <c r="P148" s="48"/>
      <c r="Q148" s="48"/>
      <c r="R148" s="48">
        <f t="shared" si="14"/>
        <v>168</v>
      </c>
      <c r="S148" s="48">
        <f t="shared" si="15"/>
        <v>1073727.6399999999</v>
      </c>
      <c r="T148" s="48">
        <f t="shared" si="16"/>
        <v>1074</v>
      </c>
      <c r="U148" s="48">
        <f t="shared" si="17"/>
        <v>2403835.98</v>
      </c>
    </row>
    <row r="149" spans="1:21" s="9" customFormat="1" ht="12">
      <c r="A149" s="33">
        <v>142</v>
      </c>
      <c r="B149" s="34" t="s">
        <v>303</v>
      </c>
      <c r="C149" s="35" t="s">
        <v>304</v>
      </c>
      <c r="D149" s="47"/>
      <c r="E149" s="47"/>
      <c r="F149" s="47"/>
      <c r="G149" s="47"/>
      <c r="H149" s="47">
        <v>107</v>
      </c>
      <c r="I149" s="47">
        <v>305921.82</v>
      </c>
      <c r="J149" s="47">
        <v>252</v>
      </c>
      <c r="K149" s="47">
        <v>1180528.08</v>
      </c>
      <c r="L149" s="47">
        <f t="shared" si="12"/>
        <v>359</v>
      </c>
      <c r="M149" s="47">
        <f t="shared" si="13"/>
        <v>1486449.9000000001</v>
      </c>
      <c r="N149" s="47">
        <v>56</v>
      </c>
      <c r="O149" s="47">
        <v>910750.66</v>
      </c>
      <c r="P149" s="47"/>
      <c r="Q149" s="47"/>
      <c r="R149" s="47">
        <f t="shared" si="14"/>
        <v>56</v>
      </c>
      <c r="S149" s="47">
        <f t="shared" si="15"/>
        <v>910750.66</v>
      </c>
      <c r="T149" s="47">
        <f t="shared" si="16"/>
        <v>415</v>
      </c>
      <c r="U149" s="47">
        <f t="shared" si="17"/>
        <v>2397200.56</v>
      </c>
    </row>
    <row r="150" spans="1:21" s="9" customFormat="1" ht="12">
      <c r="A150" s="10">
        <v>143</v>
      </c>
      <c r="B150" s="26" t="s">
        <v>328</v>
      </c>
      <c r="C150" s="1" t="s">
        <v>127</v>
      </c>
      <c r="D150" s="48">
        <v>2</v>
      </c>
      <c r="E150" s="48">
        <v>1340538.77</v>
      </c>
      <c r="F150" s="48"/>
      <c r="G150" s="48"/>
      <c r="H150" s="48"/>
      <c r="I150" s="48"/>
      <c r="J150" s="48">
        <v>4</v>
      </c>
      <c r="K150" s="48">
        <v>1475.6</v>
      </c>
      <c r="L150" s="48">
        <f t="shared" si="12"/>
        <v>6</v>
      </c>
      <c r="M150" s="48">
        <f t="shared" si="13"/>
        <v>1342014.3700000001</v>
      </c>
      <c r="N150" s="48"/>
      <c r="O150" s="48"/>
      <c r="P150" s="48">
        <v>1</v>
      </c>
      <c r="Q150" s="48">
        <v>1000000</v>
      </c>
      <c r="R150" s="48">
        <f t="shared" si="14"/>
        <v>1</v>
      </c>
      <c r="S150" s="48">
        <f t="shared" si="15"/>
        <v>1000000</v>
      </c>
      <c r="T150" s="48">
        <f t="shared" si="16"/>
        <v>7</v>
      </c>
      <c r="U150" s="48">
        <f t="shared" si="17"/>
        <v>2342014.37</v>
      </c>
    </row>
    <row r="151" spans="1:21" s="9" customFormat="1" ht="12">
      <c r="A151" s="33">
        <v>144</v>
      </c>
      <c r="B151" s="34" t="s">
        <v>315</v>
      </c>
      <c r="C151" s="35" t="s">
        <v>154</v>
      </c>
      <c r="D151" s="47"/>
      <c r="E151" s="47"/>
      <c r="F151" s="47"/>
      <c r="G151" s="47"/>
      <c r="H151" s="47">
        <v>1</v>
      </c>
      <c r="I151" s="47">
        <v>4461</v>
      </c>
      <c r="J151" s="47">
        <v>128</v>
      </c>
      <c r="K151" s="47">
        <v>1142820.76</v>
      </c>
      <c r="L151" s="47">
        <f t="shared" si="12"/>
        <v>129</v>
      </c>
      <c r="M151" s="47">
        <f t="shared" si="13"/>
        <v>1147281.76</v>
      </c>
      <c r="N151" s="47">
        <v>119</v>
      </c>
      <c r="O151" s="47">
        <v>1135739.56</v>
      </c>
      <c r="P151" s="47"/>
      <c r="Q151" s="47"/>
      <c r="R151" s="47">
        <f t="shared" si="14"/>
        <v>119</v>
      </c>
      <c r="S151" s="47">
        <f t="shared" si="15"/>
        <v>1135739.56</v>
      </c>
      <c r="T151" s="47">
        <f t="shared" si="16"/>
        <v>248</v>
      </c>
      <c r="U151" s="47">
        <f t="shared" si="17"/>
        <v>2283021.3200000003</v>
      </c>
    </row>
    <row r="152" spans="1:21" s="9" customFormat="1" ht="12">
      <c r="A152" s="10">
        <v>145</v>
      </c>
      <c r="B152" s="26" t="s">
        <v>310</v>
      </c>
      <c r="C152" s="1" t="s">
        <v>158</v>
      </c>
      <c r="D152" s="48"/>
      <c r="E152" s="48"/>
      <c r="F152" s="48"/>
      <c r="G152" s="48"/>
      <c r="H152" s="48">
        <v>458</v>
      </c>
      <c r="I152" s="48">
        <v>368556.39</v>
      </c>
      <c r="J152" s="48">
        <v>1144</v>
      </c>
      <c r="K152" s="48">
        <v>1050665.0900000001</v>
      </c>
      <c r="L152" s="48">
        <f t="shared" si="12"/>
        <v>1602</v>
      </c>
      <c r="M152" s="48">
        <f t="shared" si="13"/>
        <v>1419221.48</v>
      </c>
      <c r="N152" s="48">
        <v>83</v>
      </c>
      <c r="O152" s="48">
        <v>681120.23</v>
      </c>
      <c r="P152" s="48"/>
      <c r="Q152" s="48"/>
      <c r="R152" s="48">
        <f t="shared" si="14"/>
        <v>83</v>
      </c>
      <c r="S152" s="48">
        <f t="shared" si="15"/>
        <v>681120.23</v>
      </c>
      <c r="T152" s="48">
        <f t="shared" si="16"/>
        <v>1685</v>
      </c>
      <c r="U152" s="48">
        <f t="shared" si="17"/>
        <v>2100341.71</v>
      </c>
    </row>
    <row r="153" spans="1:21" s="9" customFormat="1" ht="12">
      <c r="A153" s="33">
        <v>146</v>
      </c>
      <c r="B153" s="34" t="s">
        <v>317</v>
      </c>
      <c r="C153" s="35" t="s">
        <v>165</v>
      </c>
      <c r="D153" s="47"/>
      <c r="E153" s="47"/>
      <c r="F153" s="47"/>
      <c r="G153" s="47"/>
      <c r="H153" s="47"/>
      <c r="I153" s="47"/>
      <c r="J153" s="47">
        <v>32</v>
      </c>
      <c r="K153" s="47">
        <v>1049051.43</v>
      </c>
      <c r="L153" s="47">
        <f t="shared" si="12"/>
        <v>32</v>
      </c>
      <c r="M153" s="47">
        <f t="shared" si="13"/>
        <v>1049051.43</v>
      </c>
      <c r="N153" s="47">
        <v>19</v>
      </c>
      <c r="O153" s="47">
        <v>1049051.43</v>
      </c>
      <c r="P153" s="47"/>
      <c r="Q153" s="47"/>
      <c r="R153" s="47">
        <f t="shared" si="14"/>
        <v>19</v>
      </c>
      <c r="S153" s="47">
        <f t="shared" si="15"/>
        <v>1049051.43</v>
      </c>
      <c r="T153" s="47">
        <f t="shared" si="16"/>
        <v>51</v>
      </c>
      <c r="U153" s="47">
        <f t="shared" si="17"/>
        <v>2098102.86</v>
      </c>
    </row>
    <row r="154" spans="1:21" s="9" customFormat="1" ht="12">
      <c r="A154" s="10">
        <v>147</v>
      </c>
      <c r="B154" s="26" t="s">
        <v>306</v>
      </c>
      <c r="C154" s="1" t="s">
        <v>169</v>
      </c>
      <c r="D154" s="48"/>
      <c r="E154" s="48"/>
      <c r="F154" s="48"/>
      <c r="G154" s="48"/>
      <c r="H154" s="48">
        <v>88</v>
      </c>
      <c r="I154" s="48">
        <v>132898.91</v>
      </c>
      <c r="J154" s="48">
        <v>186</v>
      </c>
      <c r="K154" s="48">
        <v>1023490.45</v>
      </c>
      <c r="L154" s="48">
        <f t="shared" si="12"/>
        <v>274</v>
      </c>
      <c r="M154" s="48">
        <f t="shared" si="13"/>
        <v>1156389.3599999999</v>
      </c>
      <c r="N154" s="48">
        <v>98</v>
      </c>
      <c r="O154" s="48">
        <v>882746.12</v>
      </c>
      <c r="P154" s="48"/>
      <c r="Q154" s="48"/>
      <c r="R154" s="48">
        <f t="shared" si="14"/>
        <v>98</v>
      </c>
      <c r="S154" s="48">
        <f t="shared" si="15"/>
        <v>882746.12</v>
      </c>
      <c r="T154" s="48">
        <f t="shared" si="16"/>
        <v>372</v>
      </c>
      <c r="U154" s="48">
        <f t="shared" si="17"/>
        <v>2039135.48</v>
      </c>
    </row>
    <row r="155" spans="1:21" s="9" customFormat="1" ht="12">
      <c r="A155" s="33">
        <v>148</v>
      </c>
      <c r="B155" s="34" t="s">
        <v>316</v>
      </c>
      <c r="C155" s="35" t="s">
        <v>128</v>
      </c>
      <c r="D155" s="47"/>
      <c r="E155" s="47"/>
      <c r="F155" s="47">
        <v>51</v>
      </c>
      <c r="G155" s="47">
        <v>763782.22</v>
      </c>
      <c r="H155" s="47">
        <v>4</v>
      </c>
      <c r="I155" s="47">
        <v>77954.8</v>
      </c>
      <c r="J155" s="47">
        <v>44</v>
      </c>
      <c r="K155" s="47">
        <v>114710.2</v>
      </c>
      <c r="L155" s="47">
        <f t="shared" si="12"/>
        <v>99</v>
      </c>
      <c r="M155" s="47">
        <f t="shared" si="13"/>
        <v>956447.22</v>
      </c>
      <c r="N155" s="47">
        <v>65</v>
      </c>
      <c r="O155" s="47">
        <v>840380.2</v>
      </c>
      <c r="P155" s="47">
        <v>2</v>
      </c>
      <c r="Q155" s="47">
        <v>39846</v>
      </c>
      <c r="R155" s="47">
        <f t="shared" si="14"/>
        <v>67</v>
      </c>
      <c r="S155" s="47">
        <f t="shared" si="15"/>
        <v>880226.2</v>
      </c>
      <c r="T155" s="47">
        <f t="shared" si="16"/>
        <v>166</v>
      </c>
      <c r="U155" s="47">
        <f t="shared" si="17"/>
        <v>1836673.42</v>
      </c>
    </row>
    <row r="156" spans="1:21" s="9" customFormat="1" ht="12">
      <c r="A156" s="10">
        <v>149</v>
      </c>
      <c r="B156" s="26" t="s">
        <v>307</v>
      </c>
      <c r="C156" s="1" t="s">
        <v>160</v>
      </c>
      <c r="D156" s="48"/>
      <c r="E156" s="48"/>
      <c r="F156" s="48"/>
      <c r="G156" s="48"/>
      <c r="H156" s="48">
        <v>65</v>
      </c>
      <c r="I156" s="48">
        <v>34009.360000000001</v>
      </c>
      <c r="J156" s="48">
        <v>1139</v>
      </c>
      <c r="K156" s="48">
        <v>773431.28</v>
      </c>
      <c r="L156" s="48">
        <f t="shared" si="12"/>
        <v>1204</v>
      </c>
      <c r="M156" s="48">
        <f t="shared" si="13"/>
        <v>807440.64</v>
      </c>
      <c r="N156" s="48">
        <v>109</v>
      </c>
      <c r="O156" s="48">
        <v>792134.89</v>
      </c>
      <c r="P156" s="48"/>
      <c r="Q156" s="48"/>
      <c r="R156" s="48">
        <f t="shared" si="14"/>
        <v>109</v>
      </c>
      <c r="S156" s="48">
        <f t="shared" si="15"/>
        <v>792134.89</v>
      </c>
      <c r="T156" s="48">
        <f t="shared" si="16"/>
        <v>1313</v>
      </c>
      <c r="U156" s="48">
        <f t="shared" si="17"/>
        <v>1599575.53</v>
      </c>
    </row>
    <row r="157" spans="1:21" s="9" customFormat="1" ht="12">
      <c r="A157" s="33">
        <v>150</v>
      </c>
      <c r="B157" s="34" t="s">
        <v>305</v>
      </c>
      <c r="C157" s="35" t="s">
        <v>124</v>
      </c>
      <c r="D157" s="47"/>
      <c r="E157" s="47"/>
      <c r="F157" s="47"/>
      <c r="G157" s="47"/>
      <c r="H157" s="47">
        <v>53</v>
      </c>
      <c r="I157" s="47">
        <v>74963.28</v>
      </c>
      <c r="J157" s="47">
        <v>358</v>
      </c>
      <c r="K157" s="47">
        <v>755068.76</v>
      </c>
      <c r="L157" s="47">
        <f t="shared" si="12"/>
        <v>411</v>
      </c>
      <c r="M157" s="47">
        <f t="shared" si="13"/>
        <v>830032.04</v>
      </c>
      <c r="N157" s="47">
        <v>54</v>
      </c>
      <c r="O157" s="47">
        <v>677232.74</v>
      </c>
      <c r="P157" s="47"/>
      <c r="Q157" s="47"/>
      <c r="R157" s="47">
        <f t="shared" si="14"/>
        <v>54</v>
      </c>
      <c r="S157" s="47">
        <f t="shared" si="15"/>
        <v>677232.74</v>
      </c>
      <c r="T157" s="47">
        <f t="shared" si="16"/>
        <v>465</v>
      </c>
      <c r="U157" s="47">
        <f t="shared" si="17"/>
        <v>1507264.78</v>
      </c>
    </row>
    <row r="158" spans="1:21" s="9" customFormat="1" ht="12">
      <c r="A158" s="10">
        <v>151</v>
      </c>
      <c r="B158" s="26" t="s">
        <v>311</v>
      </c>
      <c r="C158" s="1" t="s">
        <v>175</v>
      </c>
      <c r="D158" s="48"/>
      <c r="E158" s="48"/>
      <c r="F158" s="48"/>
      <c r="G158" s="48"/>
      <c r="H158" s="48">
        <v>51</v>
      </c>
      <c r="I158" s="48">
        <v>35200.47</v>
      </c>
      <c r="J158" s="48">
        <v>238</v>
      </c>
      <c r="K158" s="48">
        <v>721630.41</v>
      </c>
      <c r="L158" s="48">
        <f t="shared" si="12"/>
        <v>289</v>
      </c>
      <c r="M158" s="48">
        <f t="shared" si="13"/>
        <v>756830.88</v>
      </c>
      <c r="N158" s="48">
        <v>70</v>
      </c>
      <c r="O158" s="48">
        <v>712341.14</v>
      </c>
      <c r="P158" s="48"/>
      <c r="Q158" s="48"/>
      <c r="R158" s="48">
        <f t="shared" si="14"/>
        <v>70</v>
      </c>
      <c r="S158" s="48">
        <f t="shared" si="15"/>
        <v>712341.14</v>
      </c>
      <c r="T158" s="48">
        <f t="shared" si="16"/>
        <v>359</v>
      </c>
      <c r="U158" s="48">
        <f t="shared" si="17"/>
        <v>1469172.02</v>
      </c>
    </row>
    <row r="159" spans="1:21" s="9" customFormat="1" ht="12">
      <c r="A159" s="33">
        <v>152</v>
      </c>
      <c r="B159" s="34" t="s">
        <v>318</v>
      </c>
      <c r="C159" s="35" t="s">
        <v>167</v>
      </c>
      <c r="D159" s="47"/>
      <c r="E159" s="47"/>
      <c r="F159" s="47"/>
      <c r="G159" s="47"/>
      <c r="H159" s="47">
        <v>12</v>
      </c>
      <c r="I159" s="47">
        <v>8751.2999999999993</v>
      </c>
      <c r="J159" s="47">
        <v>258</v>
      </c>
      <c r="K159" s="47">
        <v>670690</v>
      </c>
      <c r="L159" s="47">
        <f t="shared" si="12"/>
        <v>270</v>
      </c>
      <c r="M159" s="47">
        <f t="shared" si="13"/>
        <v>679441.3</v>
      </c>
      <c r="N159" s="47">
        <v>69</v>
      </c>
      <c r="O159" s="47">
        <v>695565.47</v>
      </c>
      <c r="P159" s="47">
        <v>1</v>
      </c>
      <c r="Q159" s="47">
        <v>1655.38</v>
      </c>
      <c r="R159" s="47">
        <f t="shared" si="14"/>
        <v>70</v>
      </c>
      <c r="S159" s="47">
        <f t="shared" si="15"/>
        <v>697220.85</v>
      </c>
      <c r="T159" s="47">
        <f t="shared" si="16"/>
        <v>340</v>
      </c>
      <c r="U159" s="47">
        <f t="shared" si="17"/>
        <v>1376662.15</v>
      </c>
    </row>
    <row r="160" spans="1:21" s="9" customFormat="1" ht="12">
      <c r="A160" s="10">
        <v>153</v>
      </c>
      <c r="B160" s="26" t="s">
        <v>331</v>
      </c>
      <c r="C160" s="1" t="s">
        <v>139</v>
      </c>
      <c r="D160" s="48"/>
      <c r="E160" s="48"/>
      <c r="F160" s="48">
        <v>11</v>
      </c>
      <c r="G160" s="48">
        <v>361828.25</v>
      </c>
      <c r="H160" s="48">
        <v>1</v>
      </c>
      <c r="I160" s="48">
        <v>273.36</v>
      </c>
      <c r="J160" s="48">
        <v>33</v>
      </c>
      <c r="K160" s="48">
        <v>197730.8</v>
      </c>
      <c r="L160" s="48">
        <f t="shared" si="12"/>
        <v>45</v>
      </c>
      <c r="M160" s="48">
        <f t="shared" si="13"/>
        <v>559832.40999999992</v>
      </c>
      <c r="N160" s="48">
        <v>22</v>
      </c>
      <c r="O160" s="48">
        <v>568730.65</v>
      </c>
      <c r="P160" s="48">
        <v>1</v>
      </c>
      <c r="Q160" s="48">
        <v>149.78</v>
      </c>
      <c r="R160" s="48">
        <f t="shared" si="14"/>
        <v>23</v>
      </c>
      <c r="S160" s="48">
        <f t="shared" si="15"/>
        <v>568880.43000000005</v>
      </c>
      <c r="T160" s="48">
        <f t="shared" si="16"/>
        <v>68</v>
      </c>
      <c r="U160" s="48">
        <f t="shared" si="17"/>
        <v>1128712.8399999999</v>
      </c>
    </row>
    <row r="161" spans="1:21" s="9" customFormat="1" ht="12">
      <c r="A161" s="33">
        <v>154</v>
      </c>
      <c r="B161" s="34" t="s">
        <v>313</v>
      </c>
      <c r="C161" s="35" t="s">
        <v>132</v>
      </c>
      <c r="D161" s="47">
        <v>2</v>
      </c>
      <c r="E161" s="47">
        <v>18952.18</v>
      </c>
      <c r="F161" s="47">
        <v>4</v>
      </c>
      <c r="G161" s="47">
        <v>22156.85</v>
      </c>
      <c r="H161" s="47">
        <v>25</v>
      </c>
      <c r="I161" s="47">
        <v>50253.39</v>
      </c>
      <c r="J161" s="47">
        <v>208</v>
      </c>
      <c r="K161" s="47">
        <v>361241.22</v>
      </c>
      <c r="L161" s="47">
        <f t="shared" si="12"/>
        <v>239</v>
      </c>
      <c r="M161" s="47">
        <f t="shared" si="13"/>
        <v>452603.63999999996</v>
      </c>
      <c r="N161" s="47">
        <v>119</v>
      </c>
      <c r="O161" s="47">
        <v>363405.14</v>
      </c>
      <c r="P161" s="47">
        <v>5</v>
      </c>
      <c r="Q161" s="47">
        <v>41892.03</v>
      </c>
      <c r="R161" s="47">
        <f t="shared" si="14"/>
        <v>124</v>
      </c>
      <c r="S161" s="47">
        <f t="shared" si="15"/>
        <v>405297.17000000004</v>
      </c>
      <c r="T161" s="47">
        <f t="shared" si="16"/>
        <v>363</v>
      </c>
      <c r="U161" s="47">
        <f t="shared" si="17"/>
        <v>857900.81</v>
      </c>
    </row>
    <row r="162" spans="1:21" s="9" customFormat="1" ht="12">
      <c r="A162" s="10">
        <v>155</v>
      </c>
      <c r="B162" s="26" t="s">
        <v>312</v>
      </c>
      <c r="C162" s="1" t="s">
        <v>147</v>
      </c>
      <c r="D162" s="48"/>
      <c r="E162" s="48"/>
      <c r="F162" s="48"/>
      <c r="G162" s="48"/>
      <c r="H162" s="48">
        <v>371</v>
      </c>
      <c r="I162" s="48">
        <v>214915.20000000001</v>
      </c>
      <c r="J162" s="48">
        <v>411</v>
      </c>
      <c r="K162" s="48">
        <v>331286.46000000002</v>
      </c>
      <c r="L162" s="48">
        <f t="shared" si="12"/>
        <v>782</v>
      </c>
      <c r="M162" s="48">
        <f t="shared" si="13"/>
        <v>546201.66</v>
      </c>
      <c r="N162" s="48">
        <v>11</v>
      </c>
      <c r="O162" s="48">
        <v>168815.6</v>
      </c>
      <c r="P162" s="48"/>
      <c r="Q162" s="48"/>
      <c r="R162" s="48">
        <f t="shared" si="14"/>
        <v>11</v>
      </c>
      <c r="S162" s="48">
        <f t="shared" si="15"/>
        <v>168815.6</v>
      </c>
      <c r="T162" s="48">
        <f t="shared" si="16"/>
        <v>793</v>
      </c>
      <c r="U162" s="48">
        <f t="shared" si="17"/>
        <v>715017.26</v>
      </c>
    </row>
    <row r="163" spans="1:21" s="9" customFormat="1" ht="12">
      <c r="A163" s="33">
        <v>156</v>
      </c>
      <c r="B163" s="34" t="s">
        <v>314</v>
      </c>
      <c r="C163" s="35" t="s">
        <v>129</v>
      </c>
      <c r="D163" s="47">
        <v>2</v>
      </c>
      <c r="E163" s="47">
        <v>40990</v>
      </c>
      <c r="F163" s="47">
        <v>3</v>
      </c>
      <c r="G163" s="47">
        <v>52728</v>
      </c>
      <c r="H163" s="47">
        <v>7</v>
      </c>
      <c r="I163" s="47">
        <v>3306.74</v>
      </c>
      <c r="J163" s="47">
        <v>56</v>
      </c>
      <c r="K163" s="47">
        <v>215357.91</v>
      </c>
      <c r="L163" s="47">
        <f t="shared" si="12"/>
        <v>68</v>
      </c>
      <c r="M163" s="47">
        <f t="shared" si="13"/>
        <v>312382.65000000002</v>
      </c>
      <c r="N163" s="47">
        <v>45</v>
      </c>
      <c r="O163" s="47">
        <v>249517.55</v>
      </c>
      <c r="P163" s="47">
        <v>1</v>
      </c>
      <c r="Q163" s="47">
        <v>19990</v>
      </c>
      <c r="R163" s="47">
        <f t="shared" si="14"/>
        <v>46</v>
      </c>
      <c r="S163" s="47">
        <f t="shared" si="15"/>
        <v>269507.55</v>
      </c>
      <c r="T163" s="47">
        <f t="shared" si="16"/>
        <v>114</v>
      </c>
      <c r="U163" s="47">
        <f t="shared" si="17"/>
        <v>581890.19999999995</v>
      </c>
    </row>
    <row r="164" spans="1:21" s="9" customFormat="1" ht="12">
      <c r="A164" s="10">
        <v>157</v>
      </c>
      <c r="B164" s="26" t="s">
        <v>319</v>
      </c>
      <c r="C164" s="1" t="s">
        <v>145</v>
      </c>
      <c r="D164" s="48"/>
      <c r="E164" s="48"/>
      <c r="F164" s="48"/>
      <c r="G164" s="48"/>
      <c r="H164" s="48">
        <v>34</v>
      </c>
      <c r="I164" s="48">
        <v>33350.18</v>
      </c>
      <c r="J164" s="48">
        <v>78</v>
      </c>
      <c r="K164" s="48">
        <v>282040.86</v>
      </c>
      <c r="L164" s="48">
        <f t="shared" si="12"/>
        <v>112</v>
      </c>
      <c r="M164" s="48">
        <f t="shared" si="13"/>
        <v>315391.03999999998</v>
      </c>
      <c r="N164" s="48">
        <v>43</v>
      </c>
      <c r="O164" s="48">
        <v>260525.82</v>
      </c>
      <c r="P164" s="48">
        <v>2</v>
      </c>
      <c r="Q164" s="48">
        <v>1273.6400000000001</v>
      </c>
      <c r="R164" s="48">
        <f t="shared" si="14"/>
        <v>45</v>
      </c>
      <c r="S164" s="48">
        <f t="shared" si="15"/>
        <v>261799.46000000002</v>
      </c>
      <c r="T164" s="48">
        <f t="shared" si="16"/>
        <v>157</v>
      </c>
      <c r="U164" s="48">
        <f t="shared" si="17"/>
        <v>577190.5</v>
      </c>
    </row>
    <row r="165" spans="1:21" s="9" customFormat="1" ht="12">
      <c r="A165" s="33">
        <v>158</v>
      </c>
      <c r="B165" s="34" t="s">
        <v>320</v>
      </c>
      <c r="C165" s="35" t="s">
        <v>133</v>
      </c>
      <c r="D165" s="47"/>
      <c r="E165" s="47"/>
      <c r="F165" s="47"/>
      <c r="G165" s="47"/>
      <c r="H165" s="47">
        <v>43</v>
      </c>
      <c r="I165" s="47">
        <v>97584.26</v>
      </c>
      <c r="J165" s="47">
        <v>46</v>
      </c>
      <c r="K165" s="47">
        <v>219586.26</v>
      </c>
      <c r="L165" s="47">
        <f t="shared" si="12"/>
        <v>89</v>
      </c>
      <c r="M165" s="47">
        <f t="shared" si="13"/>
        <v>317170.52</v>
      </c>
      <c r="N165" s="47">
        <v>12</v>
      </c>
      <c r="O165" s="47">
        <v>145918.20000000001</v>
      </c>
      <c r="P165" s="47"/>
      <c r="Q165" s="47"/>
      <c r="R165" s="47">
        <f t="shared" si="14"/>
        <v>12</v>
      </c>
      <c r="S165" s="47">
        <f t="shared" si="15"/>
        <v>145918.20000000001</v>
      </c>
      <c r="T165" s="47">
        <f t="shared" si="16"/>
        <v>101</v>
      </c>
      <c r="U165" s="47">
        <f t="shared" si="17"/>
        <v>463088.72000000003</v>
      </c>
    </row>
    <row r="166" spans="1:21" s="9" customFormat="1" ht="12">
      <c r="A166" s="10">
        <v>159</v>
      </c>
      <c r="B166" s="26" t="s">
        <v>300</v>
      </c>
      <c r="C166" s="1" t="s">
        <v>359</v>
      </c>
      <c r="D166" s="48"/>
      <c r="E166" s="48"/>
      <c r="F166" s="48"/>
      <c r="G166" s="48"/>
      <c r="H166" s="48">
        <v>1</v>
      </c>
      <c r="I166" s="48">
        <v>213.6</v>
      </c>
      <c r="J166" s="48">
        <v>10</v>
      </c>
      <c r="K166" s="48">
        <v>447887.03</v>
      </c>
      <c r="L166" s="48">
        <f t="shared" si="12"/>
        <v>11</v>
      </c>
      <c r="M166" s="48">
        <f t="shared" si="13"/>
        <v>448100.63</v>
      </c>
      <c r="N166" s="48"/>
      <c r="O166" s="48"/>
      <c r="P166" s="48"/>
      <c r="Q166" s="48"/>
      <c r="R166" s="48">
        <f t="shared" si="14"/>
        <v>0</v>
      </c>
      <c r="S166" s="48">
        <f t="shared" si="15"/>
        <v>0</v>
      </c>
      <c r="T166" s="48">
        <f t="shared" si="16"/>
        <v>11</v>
      </c>
      <c r="U166" s="48">
        <f t="shared" si="17"/>
        <v>448100.63</v>
      </c>
    </row>
    <row r="167" spans="1:21" s="9" customFormat="1" ht="12">
      <c r="A167" s="33">
        <v>160</v>
      </c>
      <c r="B167" s="34" t="s">
        <v>324</v>
      </c>
      <c r="C167" s="35" t="s">
        <v>148</v>
      </c>
      <c r="D167" s="47"/>
      <c r="E167" s="47"/>
      <c r="F167" s="47"/>
      <c r="G167" s="47"/>
      <c r="H167" s="47">
        <v>297</v>
      </c>
      <c r="I167" s="47">
        <v>169831.26</v>
      </c>
      <c r="J167" s="47">
        <v>275</v>
      </c>
      <c r="K167" s="47">
        <v>220156.77</v>
      </c>
      <c r="L167" s="47">
        <f t="shared" si="12"/>
        <v>572</v>
      </c>
      <c r="M167" s="47">
        <f t="shared" si="13"/>
        <v>389988.03</v>
      </c>
      <c r="N167" s="47">
        <v>5</v>
      </c>
      <c r="O167" s="47">
        <v>44000</v>
      </c>
      <c r="P167" s="47"/>
      <c r="Q167" s="47"/>
      <c r="R167" s="47">
        <f t="shared" si="14"/>
        <v>5</v>
      </c>
      <c r="S167" s="47">
        <f t="shared" si="15"/>
        <v>44000</v>
      </c>
      <c r="T167" s="47">
        <f t="shared" si="16"/>
        <v>577</v>
      </c>
      <c r="U167" s="47">
        <f t="shared" si="17"/>
        <v>433988.03</v>
      </c>
    </row>
    <row r="168" spans="1:21" s="9" customFormat="1" ht="12">
      <c r="A168" s="10">
        <v>161</v>
      </c>
      <c r="B168" s="26" t="s">
        <v>326</v>
      </c>
      <c r="C168" s="1" t="s">
        <v>137</v>
      </c>
      <c r="D168" s="48"/>
      <c r="E168" s="48"/>
      <c r="F168" s="48"/>
      <c r="G168" s="48"/>
      <c r="H168" s="48">
        <v>31</v>
      </c>
      <c r="I168" s="48">
        <v>22090.02</v>
      </c>
      <c r="J168" s="48">
        <v>40</v>
      </c>
      <c r="K168" s="48">
        <v>129292.11</v>
      </c>
      <c r="L168" s="48">
        <f t="shared" si="12"/>
        <v>71</v>
      </c>
      <c r="M168" s="48">
        <f t="shared" si="13"/>
        <v>151382.13</v>
      </c>
      <c r="N168" s="48">
        <v>2</v>
      </c>
      <c r="O168" s="48">
        <v>200000</v>
      </c>
      <c r="P168" s="48"/>
      <c r="Q168" s="48"/>
      <c r="R168" s="48">
        <f t="shared" si="14"/>
        <v>2</v>
      </c>
      <c r="S168" s="48">
        <f t="shared" si="15"/>
        <v>200000</v>
      </c>
      <c r="T168" s="48">
        <f t="shared" si="16"/>
        <v>73</v>
      </c>
      <c r="U168" s="48">
        <f t="shared" si="17"/>
        <v>351382.13</v>
      </c>
    </row>
    <row r="169" spans="1:21" s="9" customFormat="1" ht="12">
      <c r="A169" s="33">
        <v>162</v>
      </c>
      <c r="B169" s="34" t="s">
        <v>322</v>
      </c>
      <c r="C169" s="35" t="s">
        <v>134</v>
      </c>
      <c r="D169" s="47"/>
      <c r="E169" s="47"/>
      <c r="F169" s="47"/>
      <c r="G169" s="47"/>
      <c r="H169" s="47">
        <v>33</v>
      </c>
      <c r="I169" s="47">
        <v>44198.42</v>
      </c>
      <c r="J169" s="47">
        <v>79</v>
      </c>
      <c r="K169" s="47">
        <v>168253.3</v>
      </c>
      <c r="L169" s="47">
        <f t="shared" si="12"/>
        <v>112</v>
      </c>
      <c r="M169" s="47">
        <f t="shared" si="13"/>
        <v>212451.71999999997</v>
      </c>
      <c r="N169" s="47">
        <v>25</v>
      </c>
      <c r="O169" s="47">
        <v>116160.57</v>
      </c>
      <c r="P169" s="47"/>
      <c r="Q169" s="47"/>
      <c r="R169" s="47">
        <f t="shared" si="14"/>
        <v>25</v>
      </c>
      <c r="S169" s="47">
        <f t="shared" si="15"/>
        <v>116160.57</v>
      </c>
      <c r="T169" s="47">
        <f t="shared" si="16"/>
        <v>137</v>
      </c>
      <c r="U169" s="47">
        <f t="shared" si="17"/>
        <v>328612.28999999998</v>
      </c>
    </row>
    <row r="170" spans="1:21" s="9" customFormat="1" ht="12">
      <c r="A170" s="10">
        <v>163</v>
      </c>
      <c r="B170" s="26" t="s">
        <v>346</v>
      </c>
      <c r="C170" s="1" t="s">
        <v>348</v>
      </c>
      <c r="D170" s="48"/>
      <c r="E170" s="48"/>
      <c r="F170" s="48"/>
      <c r="G170" s="48"/>
      <c r="H170" s="48">
        <v>2</v>
      </c>
      <c r="I170" s="48">
        <v>53251.39</v>
      </c>
      <c r="J170" s="48">
        <v>6</v>
      </c>
      <c r="K170" s="48">
        <v>105654.28</v>
      </c>
      <c r="L170" s="48">
        <f t="shared" si="12"/>
        <v>8</v>
      </c>
      <c r="M170" s="48">
        <f t="shared" si="13"/>
        <v>158905.66999999998</v>
      </c>
      <c r="N170" s="48">
        <v>1</v>
      </c>
      <c r="O170" s="48">
        <v>100000</v>
      </c>
      <c r="P170" s="48">
        <v>1</v>
      </c>
      <c r="Q170" s="48">
        <v>54672</v>
      </c>
      <c r="R170" s="48">
        <f t="shared" si="14"/>
        <v>2</v>
      </c>
      <c r="S170" s="48">
        <f t="shared" si="15"/>
        <v>154672</v>
      </c>
      <c r="T170" s="48">
        <f t="shared" si="16"/>
        <v>10</v>
      </c>
      <c r="U170" s="48">
        <f t="shared" si="17"/>
        <v>313577.67</v>
      </c>
    </row>
    <row r="171" spans="1:21" s="9" customFormat="1" ht="12">
      <c r="A171" s="33">
        <v>164</v>
      </c>
      <c r="B171" s="34" t="s">
        <v>325</v>
      </c>
      <c r="C171" s="35" t="s">
        <v>120</v>
      </c>
      <c r="D171" s="47"/>
      <c r="E171" s="47"/>
      <c r="F171" s="47"/>
      <c r="G171" s="47"/>
      <c r="H171" s="47">
        <v>46</v>
      </c>
      <c r="I171" s="47">
        <v>153668.93</v>
      </c>
      <c r="J171" s="47">
        <v>4</v>
      </c>
      <c r="K171" s="47">
        <v>80188.72</v>
      </c>
      <c r="L171" s="47">
        <f t="shared" si="12"/>
        <v>50</v>
      </c>
      <c r="M171" s="47">
        <f t="shared" si="13"/>
        <v>233857.65</v>
      </c>
      <c r="N171" s="47"/>
      <c r="O171" s="47"/>
      <c r="P171" s="47"/>
      <c r="Q171" s="47"/>
      <c r="R171" s="47">
        <f t="shared" si="14"/>
        <v>0</v>
      </c>
      <c r="S171" s="47">
        <f t="shared" si="15"/>
        <v>0</v>
      </c>
      <c r="T171" s="47">
        <f t="shared" si="16"/>
        <v>50</v>
      </c>
      <c r="U171" s="47">
        <f t="shared" si="17"/>
        <v>233857.65</v>
      </c>
    </row>
    <row r="172" spans="1:21" s="9" customFormat="1" ht="12">
      <c r="A172" s="10">
        <v>165</v>
      </c>
      <c r="B172" s="26" t="s">
        <v>363</v>
      </c>
      <c r="C172" s="1" t="s">
        <v>364</v>
      </c>
      <c r="D172" s="48"/>
      <c r="E172" s="48"/>
      <c r="F172" s="48"/>
      <c r="G172" s="48"/>
      <c r="H172" s="48"/>
      <c r="I172" s="48"/>
      <c r="J172" s="48">
        <v>1</v>
      </c>
      <c r="K172" s="48">
        <v>116049.44</v>
      </c>
      <c r="L172" s="48">
        <f t="shared" si="12"/>
        <v>1</v>
      </c>
      <c r="M172" s="48">
        <f t="shared" si="13"/>
        <v>116049.44</v>
      </c>
      <c r="N172" s="48"/>
      <c r="O172" s="48"/>
      <c r="P172" s="48">
        <v>1</v>
      </c>
      <c r="Q172" s="48">
        <v>9570</v>
      </c>
      <c r="R172" s="48">
        <f t="shared" si="14"/>
        <v>1</v>
      </c>
      <c r="S172" s="48">
        <f t="shared" si="15"/>
        <v>9570</v>
      </c>
      <c r="T172" s="48">
        <f t="shared" si="16"/>
        <v>2</v>
      </c>
      <c r="U172" s="48">
        <f t="shared" si="17"/>
        <v>125619.44</v>
      </c>
    </row>
    <row r="173" spans="1:21" s="9" customFormat="1" ht="12">
      <c r="A173" s="33">
        <v>166</v>
      </c>
      <c r="B173" s="34" t="s">
        <v>330</v>
      </c>
      <c r="C173" s="35" t="s">
        <v>136</v>
      </c>
      <c r="D173" s="47"/>
      <c r="E173" s="47"/>
      <c r="F173" s="47"/>
      <c r="G173" s="47"/>
      <c r="H173" s="47"/>
      <c r="I173" s="47"/>
      <c r="J173" s="47">
        <v>14</v>
      </c>
      <c r="K173" s="47">
        <v>37713.199999999997</v>
      </c>
      <c r="L173" s="47">
        <f t="shared" si="12"/>
        <v>14</v>
      </c>
      <c r="M173" s="47">
        <f t="shared" si="13"/>
        <v>37713.199999999997</v>
      </c>
      <c r="N173" s="47">
        <v>7</v>
      </c>
      <c r="O173" s="47">
        <v>38828.199999999997</v>
      </c>
      <c r="P173" s="47"/>
      <c r="Q173" s="47"/>
      <c r="R173" s="47">
        <f t="shared" si="14"/>
        <v>7</v>
      </c>
      <c r="S173" s="47">
        <f t="shared" si="15"/>
        <v>38828.199999999997</v>
      </c>
      <c r="T173" s="47">
        <f t="shared" si="16"/>
        <v>21</v>
      </c>
      <c r="U173" s="47">
        <f t="shared" si="17"/>
        <v>76541.399999999994</v>
      </c>
    </row>
    <row r="174" spans="1:21" s="9" customFormat="1" ht="12">
      <c r="A174" s="10">
        <v>167</v>
      </c>
      <c r="B174" s="26" t="s">
        <v>327</v>
      </c>
      <c r="C174" s="1" t="s">
        <v>135</v>
      </c>
      <c r="D174" s="48"/>
      <c r="E174" s="48"/>
      <c r="F174" s="48"/>
      <c r="G174" s="48"/>
      <c r="H174" s="48">
        <v>12</v>
      </c>
      <c r="I174" s="48">
        <v>5127.67</v>
      </c>
      <c r="J174" s="48">
        <v>28</v>
      </c>
      <c r="K174" s="48">
        <v>42569.83</v>
      </c>
      <c r="L174" s="48">
        <f t="shared" si="12"/>
        <v>40</v>
      </c>
      <c r="M174" s="48">
        <f t="shared" si="13"/>
        <v>47697.5</v>
      </c>
      <c r="N174" s="48">
        <v>2</v>
      </c>
      <c r="O174" s="48">
        <v>28000</v>
      </c>
      <c r="P174" s="48"/>
      <c r="Q174" s="48"/>
      <c r="R174" s="48">
        <f t="shared" si="14"/>
        <v>2</v>
      </c>
      <c r="S174" s="48">
        <f t="shared" si="15"/>
        <v>28000</v>
      </c>
      <c r="T174" s="48">
        <f t="shared" si="16"/>
        <v>42</v>
      </c>
      <c r="U174" s="48">
        <f t="shared" si="17"/>
        <v>75697.5</v>
      </c>
    </row>
    <row r="175" spans="1:21" s="9" customFormat="1" ht="12">
      <c r="A175" s="33">
        <v>168</v>
      </c>
      <c r="B175" s="34" t="s">
        <v>329</v>
      </c>
      <c r="C175" s="35" t="s">
        <v>155</v>
      </c>
      <c r="D175" s="47"/>
      <c r="E175" s="47"/>
      <c r="F175" s="47"/>
      <c r="G175" s="47"/>
      <c r="H175" s="47"/>
      <c r="I175" s="47"/>
      <c r="J175" s="47">
        <v>8</v>
      </c>
      <c r="K175" s="47">
        <v>24543.919999999998</v>
      </c>
      <c r="L175" s="47">
        <f t="shared" si="12"/>
        <v>8</v>
      </c>
      <c r="M175" s="47">
        <f t="shared" si="13"/>
        <v>24543.919999999998</v>
      </c>
      <c r="N175" s="47">
        <v>6</v>
      </c>
      <c r="O175" s="47">
        <v>24696.85</v>
      </c>
      <c r="P175" s="47"/>
      <c r="Q175" s="47"/>
      <c r="R175" s="47">
        <f t="shared" si="14"/>
        <v>6</v>
      </c>
      <c r="S175" s="47">
        <f t="shared" si="15"/>
        <v>24696.85</v>
      </c>
      <c r="T175" s="47">
        <f t="shared" si="16"/>
        <v>14</v>
      </c>
      <c r="U175" s="47">
        <f t="shared" si="17"/>
        <v>49240.77</v>
      </c>
    </row>
    <row r="176" spans="1:21" s="9" customFormat="1" ht="12">
      <c r="A176" s="10">
        <v>169</v>
      </c>
      <c r="B176" s="26" t="s">
        <v>334</v>
      </c>
      <c r="C176" s="1" t="s">
        <v>171</v>
      </c>
      <c r="D176" s="48"/>
      <c r="E176" s="48"/>
      <c r="F176" s="48"/>
      <c r="G176" s="48"/>
      <c r="H176" s="48"/>
      <c r="I176" s="48"/>
      <c r="J176" s="48">
        <v>2</v>
      </c>
      <c r="K176" s="48">
        <v>5187.5</v>
      </c>
      <c r="L176" s="48">
        <f t="shared" si="12"/>
        <v>2</v>
      </c>
      <c r="M176" s="48">
        <f t="shared" si="13"/>
        <v>5187.5</v>
      </c>
      <c r="N176" s="48">
        <v>1</v>
      </c>
      <c r="O176" s="48">
        <v>4887.5</v>
      </c>
      <c r="P176" s="48"/>
      <c r="Q176" s="48"/>
      <c r="R176" s="48">
        <f t="shared" si="14"/>
        <v>1</v>
      </c>
      <c r="S176" s="48">
        <f t="shared" si="15"/>
        <v>4887.5</v>
      </c>
      <c r="T176" s="48">
        <f t="shared" si="16"/>
        <v>3</v>
      </c>
      <c r="U176" s="48">
        <f t="shared" si="17"/>
        <v>10075</v>
      </c>
    </row>
    <row r="177" spans="1:25" s="9" customFormat="1" ht="12">
      <c r="A177" s="33">
        <v>170</v>
      </c>
      <c r="B177" s="34" t="s">
        <v>333</v>
      </c>
      <c r="C177" s="35" t="s">
        <v>138</v>
      </c>
      <c r="D177" s="47"/>
      <c r="E177" s="47"/>
      <c r="F177" s="47"/>
      <c r="G177" s="47"/>
      <c r="H177" s="47">
        <v>1</v>
      </c>
      <c r="I177" s="47">
        <v>442.67</v>
      </c>
      <c r="J177" s="47">
        <v>3</v>
      </c>
      <c r="K177" s="47">
        <v>2672.37</v>
      </c>
      <c r="L177" s="47">
        <f t="shared" si="12"/>
        <v>4</v>
      </c>
      <c r="M177" s="47">
        <f t="shared" si="13"/>
        <v>3115.04</v>
      </c>
      <c r="N177" s="47"/>
      <c r="O177" s="47"/>
      <c r="P177" s="47"/>
      <c r="Q177" s="47"/>
      <c r="R177" s="47">
        <f t="shared" si="14"/>
        <v>0</v>
      </c>
      <c r="S177" s="47">
        <f t="shared" si="15"/>
        <v>0</v>
      </c>
      <c r="T177" s="47">
        <f t="shared" si="16"/>
        <v>4</v>
      </c>
      <c r="U177" s="47">
        <f t="shared" si="17"/>
        <v>3115.04</v>
      </c>
    </row>
    <row r="178" spans="1:25" s="9" customFormat="1" ht="12">
      <c r="A178" s="10">
        <v>171</v>
      </c>
      <c r="B178" s="26" t="s">
        <v>347</v>
      </c>
      <c r="C178" s="1" t="s">
        <v>349</v>
      </c>
      <c r="D178" s="48"/>
      <c r="E178" s="48"/>
      <c r="F178" s="48"/>
      <c r="G178" s="48"/>
      <c r="H178" s="48"/>
      <c r="I178" s="48"/>
      <c r="J178" s="48">
        <v>4</v>
      </c>
      <c r="K178" s="48">
        <v>2552.42</v>
      </c>
      <c r="L178" s="48">
        <f t="shared" si="12"/>
        <v>4</v>
      </c>
      <c r="M178" s="48">
        <f t="shared" si="13"/>
        <v>2552.42</v>
      </c>
      <c r="N178" s="48"/>
      <c r="O178" s="48"/>
      <c r="P178" s="48"/>
      <c r="Q178" s="48"/>
      <c r="R178" s="48">
        <f t="shared" si="14"/>
        <v>0</v>
      </c>
      <c r="S178" s="48">
        <f t="shared" si="15"/>
        <v>0</v>
      </c>
      <c r="T178" s="48">
        <f t="shared" si="16"/>
        <v>4</v>
      </c>
      <c r="U178" s="48">
        <f t="shared" si="17"/>
        <v>2552.42</v>
      </c>
    </row>
    <row r="179" spans="1:25" s="9" customFormat="1" ht="12">
      <c r="A179" s="33">
        <v>172</v>
      </c>
      <c r="B179" s="34" t="s">
        <v>269</v>
      </c>
      <c r="C179" s="35" t="s">
        <v>50</v>
      </c>
      <c r="D179" s="47"/>
      <c r="E179" s="47"/>
      <c r="F179" s="47"/>
      <c r="G179" s="47"/>
      <c r="H179" s="47">
        <v>1</v>
      </c>
      <c r="I179" s="47">
        <v>5.01</v>
      </c>
      <c r="J179" s="47">
        <v>2</v>
      </c>
      <c r="K179" s="47">
        <v>371.59</v>
      </c>
      <c r="L179" s="47">
        <f t="shared" si="12"/>
        <v>3</v>
      </c>
      <c r="M179" s="47">
        <f t="shared" si="13"/>
        <v>376.59999999999997</v>
      </c>
      <c r="N179" s="47"/>
      <c r="O179" s="47"/>
      <c r="P179" s="47"/>
      <c r="Q179" s="47"/>
      <c r="R179" s="47">
        <f t="shared" si="14"/>
        <v>0</v>
      </c>
      <c r="S179" s="47">
        <f t="shared" si="15"/>
        <v>0</v>
      </c>
      <c r="T179" s="47">
        <f t="shared" si="16"/>
        <v>3</v>
      </c>
      <c r="U179" s="47">
        <f t="shared" si="17"/>
        <v>376.59999999999997</v>
      </c>
    </row>
    <row r="180" spans="1:25" s="9" customFormat="1" ht="12">
      <c r="A180" s="10">
        <v>173</v>
      </c>
      <c r="B180" s="26" t="s">
        <v>335</v>
      </c>
      <c r="C180" s="1" t="s">
        <v>146</v>
      </c>
      <c r="D180" s="48"/>
      <c r="E180" s="48"/>
      <c r="F180" s="48"/>
      <c r="G180" s="48"/>
      <c r="H180" s="48"/>
      <c r="I180" s="48"/>
      <c r="J180" s="48">
        <v>1</v>
      </c>
      <c r="K180" s="48">
        <v>277.44</v>
      </c>
      <c r="L180" s="48">
        <f t="shared" si="12"/>
        <v>1</v>
      </c>
      <c r="M180" s="48">
        <f t="shared" si="13"/>
        <v>277.44</v>
      </c>
      <c r="N180" s="48"/>
      <c r="O180" s="48"/>
      <c r="P180" s="48"/>
      <c r="Q180" s="48"/>
      <c r="R180" s="48">
        <f t="shared" si="14"/>
        <v>0</v>
      </c>
      <c r="S180" s="48">
        <f t="shared" si="15"/>
        <v>0</v>
      </c>
      <c r="T180" s="48">
        <f>R180+L180</f>
        <v>1</v>
      </c>
      <c r="U180" s="48">
        <f t="shared" si="17"/>
        <v>277.44</v>
      </c>
    </row>
    <row r="181" spans="1:25" s="9" customFormat="1" ht="12">
      <c r="A181" s="33">
        <v>174</v>
      </c>
      <c r="B181" s="34" t="s">
        <v>336</v>
      </c>
      <c r="C181" s="35" t="s">
        <v>337</v>
      </c>
      <c r="D181" s="47"/>
      <c r="E181" s="47"/>
      <c r="F181" s="47"/>
      <c r="G181" s="47"/>
      <c r="H181" s="47">
        <v>2</v>
      </c>
      <c r="I181" s="47">
        <v>15</v>
      </c>
      <c r="J181" s="47">
        <v>2</v>
      </c>
      <c r="K181" s="47">
        <v>15</v>
      </c>
      <c r="L181" s="47">
        <f t="shared" si="12"/>
        <v>4</v>
      </c>
      <c r="M181" s="47">
        <f t="shared" si="13"/>
        <v>30</v>
      </c>
      <c r="N181" s="47"/>
      <c r="O181" s="47"/>
      <c r="P181" s="47"/>
      <c r="Q181" s="47"/>
      <c r="R181" s="47">
        <f t="shared" si="14"/>
        <v>0</v>
      </c>
      <c r="S181" s="47">
        <f t="shared" si="15"/>
        <v>0</v>
      </c>
      <c r="T181" s="47">
        <f>R181+L181</f>
        <v>4</v>
      </c>
      <c r="U181" s="47">
        <f t="shared" si="17"/>
        <v>30</v>
      </c>
    </row>
    <row r="182" spans="1:25" s="9" customFormat="1" thickBot="1">
      <c r="A182" s="18"/>
      <c r="B182" s="55"/>
      <c r="C182" s="1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</row>
    <row r="183" spans="1:25" s="9" customFormat="1" ht="14.25" thickTop="1" thickBot="1">
      <c r="A183" s="58" t="s">
        <v>0</v>
      </c>
      <c r="B183" s="58"/>
      <c r="C183" s="59"/>
      <c r="D183" s="56">
        <f>SUM(D8:D181)</f>
        <v>45113</v>
      </c>
      <c r="E183" s="56">
        <f t="shared" ref="E183:U183" si="18">SUM(E8:E181)</f>
        <v>20310606290.46999</v>
      </c>
      <c r="F183" s="56">
        <f t="shared" si="18"/>
        <v>110097</v>
      </c>
      <c r="G183" s="56">
        <f t="shared" si="18"/>
        <v>17559834278.959995</v>
      </c>
      <c r="H183" s="56">
        <f t="shared" si="18"/>
        <v>144520</v>
      </c>
      <c r="I183" s="56">
        <f t="shared" si="18"/>
        <v>41670229811.829987</v>
      </c>
      <c r="J183" s="56">
        <f t="shared" si="18"/>
        <v>257700</v>
      </c>
      <c r="K183" s="56">
        <f t="shared" si="18"/>
        <v>43007151103.459976</v>
      </c>
      <c r="L183" s="56">
        <f t="shared" si="18"/>
        <v>557430</v>
      </c>
      <c r="M183" s="56">
        <f t="shared" si="18"/>
        <v>122547821484.71999</v>
      </c>
      <c r="N183" s="56">
        <f t="shared" si="18"/>
        <v>40882</v>
      </c>
      <c r="O183" s="56">
        <f t="shared" si="18"/>
        <v>79827671364.51001</v>
      </c>
      <c r="P183" s="56">
        <f t="shared" si="18"/>
        <v>40882</v>
      </c>
      <c r="Q183" s="56">
        <f t="shared" si="18"/>
        <v>79842584994.520004</v>
      </c>
      <c r="R183" s="56">
        <f t="shared" si="18"/>
        <v>81764</v>
      </c>
      <c r="S183" s="56">
        <f t="shared" si="18"/>
        <v>159670256359.03012</v>
      </c>
      <c r="T183" s="56">
        <f>SUM(T8:T181)</f>
        <v>639194</v>
      </c>
      <c r="U183" s="56">
        <f t="shared" si="18"/>
        <v>282218077843.74988</v>
      </c>
    </row>
    <row r="184" spans="1:25" s="9" customFormat="1" ht="13.5" thickTop="1">
      <c r="A184" s="12" t="s">
        <v>366</v>
      </c>
      <c r="B184" s="15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1"/>
    </row>
    <row r="185" spans="1:25">
      <c r="A185" s="12" t="s">
        <v>362</v>
      </c>
    </row>
    <row r="186" spans="1:25">
      <c r="E186" s="13"/>
      <c r="F186" s="13"/>
      <c r="G186" s="13"/>
      <c r="H186" s="13"/>
    </row>
    <row r="187" spans="1:25">
      <c r="B187" s="11"/>
      <c r="E187" s="53"/>
      <c r="F187" s="50"/>
      <c r="G187" s="50"/>
      <c r="H187" s="50"/>
      <c r="I187" s="50"/>
      <c r="J187" s="50"/>
      <c r="K187" s="50"/>
      <c r="L187" s="50"/>
      <c r="M187" s="50"/>
      <c r="N187" s="53"/>
      <c r="O187" s="53"/>
    </row>
    <row r="188" spans="1:25" s="22" customFormat="1" ht="11.25">
      <c r="A188" s="20"/>
      <c r="B188" s="21"/>
      <c r="C188" s="22" t="s">
        <v>172</v>
      </c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23"/>
      <c r="W188" s="24"/>
      <c r="X188" s="23"/>
      <c r="Y188" s="25"/>
    </row>
  </sheetData>
  <mergeCells count="13">
    <mergeCell ref="A183:C183"/>
    <mergeCell ref="T6:U6"/>
    <mergeCell ref="H6:I6"/>
    <mergeCell ref="D6:E6"/>
    <mergeCell ref="F6:G6"/>
    <mergeCell ref="J6:K6"/>
    <mergeCell ref="N6:O6"/>
    <mergeCell ref="R6:S6"/>
    <mergeCell ref="A6:A7"/>
    <mergeCell ref="B6:B7"/>
    <mergeCell ref="C6:C7"/>
    <mergeCell ref="L6:M6"/>
    <mergeCell ref="P6:Q6"/>
  </mergeCells>
  <phoneticPr fontId="0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Footer>&amp;L&amp;F</oddFooter>
  </headerFooter>
  <ignoredErrors>
    <ignoredError sqref="B8:C1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Jan 2014</vt:lpstr>
      <vt:lpstr>'Jan 2014'!Area_de_impressao</vt:lpstr>
      <vt:lpstr>Cab_Val</vt:lpstr>
      <vt:lpstr>'Jan 2014'!Titulos_de_impressao</vt:lpstr>
      <vt:lpstr>Tot_Val</vt:lpstr>
    </vt:vector>
  </TitlesOfParts>
  <Company>Banco Central do Brasil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Cesar Rodrigues Van Der Laan</cp:lastModifiedBy>
  <cp:lastPrinted>2010-06-15T12:38:14Z</cp:lastPrinted>
  <dcterms:created xsi:type="dcterms:W3CDTF">2002-04-23T11:03:15Z</dcterms:created>
  <dcterms:modified xsi:type="dcterms:W3CDTF">2014-02-06T13:25:41Z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