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Jan 2017" sheetId="7" r:id="rId1"/>
  </sheets>
  <definedNames>
    <definedName name="_xlnm.Print_Area" localSheetId="0">'Jan 2017'!$A$1:$U$181</definedName>
    <definedName name="Cab_Perc">#REF!</definedName>
    <definedName name="Cab_Val">'Jan 2017'!$A$7</definedName>
    <definedName name="_xlnm.Print_Titles" localSheetId="0">'Jan 2017'!$A:$C,'Jan 2017'!$1:$7</definedName>
    <definedName name="Tot_Perc">#REF!</definedName>
    <definedName name="Tot_Val">'Jan 2017'!$A$180</definedName>
  </definedNames>
  <calcPr calcId="145621"/>
</workbook>
</file>

<file path=xl/calcChain.xml><?xml version="1.0" encoding="utf-8"?>
<calcChain xmlns="http://schemas.openxmlformats.org/spreadsheetml/2006/main">
  <c r="S20" i="7" l="1"/>
  <c r="R20" i="7"/>
  <c r="M20" i="7"/>
  <c r="L20" i="7"/>
  <c r="T20" i="7" s="1"/>
  <c r="S19" i="7"/>
  <c r="R19" i="7"/>
  <c r="M19" i="7"/>
  <c r="L19" i="7"/>
  <c r="S18" i="7"/>
  <c r="R18" i="7"/>
  <c r="M18" i="7"/>
  <c r="L18" i="7"/>
  <c r="T18" i="7" s="1"/>
  <c r="S17" i="7"/>
  <c r="R17" i="7"/>
  <c r="M17" i="7"/>
  <c r="L17" i="7"/>
  <c r="S16" i="7"/>
  <c r="R16" i="7"/>
  <c r="M16" i="7"/>
  <c r="L16" i="7"/>
  <c r="T16" i="7" s="1"/>
  <c r="S15" i="7"/>
  <c r="R15" i="7"/>
  <c r="M15" i="7"/>
  <c r="L15" i="7"/>
  <c r="S14" i="7"/>
  <c r="R14" i="7"/>
  <c r="M14" i="7"/>
  <c r="L14" i="7"/>
  <c r="T14" i="7" s="1"/>
  <c r="S13" i="7"/>
  <c r="R13" i="7"/>
  <c r="M13" i="7"/>
  <c r="L13" i="7"/>
  <c r="U14" i="7" l="1"/>
  <c r="U16" i="7"/>
  <c r="U18" i="7"/>
  <c r="U20" i="7"/>
  <c r="U13" i="7"/>
  <c r="U15" i="7"/>
  <c r="U17" i="7"/>
  <c r="U19" i="7"/>
  <c r="T13" i="7"/>
  <c r="T15" i="7"/>
  <c r="T17" i="7"/>
  <c r="T19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" i="7"/>
  <c r="S10" i="7"/>
  <c r="R11" i="7"/>
  <c r="S11" i="7"/>
  <c r="R12" i="7"/>
  <c r="S12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S9" i="7"/>
  <c r="R9" i="7"/>
  <c r="S8" i="7"/>
  <c r="R8" i="7"/>
  <c r="M28" i="7" l="1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T23" i="7" l="1"/>
  <c r="T25" i="7"/>
  <c r="T27" i="7"/>
  <c r="T21" i="7"/>
  <c r="U22" i="7"/>
  <c r="U24" i="7"/>
  <c r="U26" i="7"/>
  <c r="T22" i="7"/>
  <c r="T24" i="7"/>
  <c r="T26" i="7"/>
  <c r="T28" i="7"/>
  <c r="U21" i="7"/>
  <c r="U23" i="7"/>
  <c r="U25" i="7"/>
  <c r="U27" i="7"/>
  <c r="U28" i="7"/>
  <c r="M36" i="7" l="1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T34" i="7" l="1"/>
  <c r="T30" i="7"/>
  <c r="T32" i="7"/>
  <c r="T35" i="7"/>
  <c r="T36" i="7"/>
  <c r="T29" i="7"/>
  <c r="T31" i="7"/>
  <c r="T33" i="7"/>
  <c r="U30" i="7"/>
  <c r="U32" i="7"/>
  <c r="U34" i="7"/>
  <c r="U36" i="7"/>
  <c r="U29" i="7"/>
  <c r="U31" i="7"/>
  <c r="U33" i="7"/>
  <c r="U35" i="7"/>
  <c r="M44" i="7" l="1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T38" i="7" l="1"/>
  <c r="T40" i="7"/>
  <c r="T42" i="7"/>
  <c r="U38" i="7"/>
  <c r="T37" i="7"/>
  <c r="T39" i="7"/>
  <c r="T41" i="7"/>
  <c r="T43" i="7"/>
  <c r="T44" i="7"/>
  <c r="U37" i="7"/>
  <c r="U39" i="7"/>
  <c r="U40" i="7"/>
  <c r="U41" i="7"/>
  <c r="U42" i="7"/>
  <c r="U43" i="7"/>
  <c r="U44" i="7"/>
  <c r="M59" i="7" l="1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T52" i="7" l="1"/>
  <c r="T54" i="7"/>
  <c r="T56" i="7"/>
  <c r="U52" i="7"/>
  <c r="U56" i="7"/>
  <c r="U58" i="7"/>
  <c r="U54" i="7"/>
  <c r="U57" i="7"/>
  <c r="T58" i="7"/>
  <c r="U53" i="7"/>
  <c r="U55" i="7"/>
  <c r="U59" i="7"/>
  <c r="T53" i="7"/>
  <c r="T55" i="7"/>
  <c r="T57" i="7"/>
  <c r="T59" i="7"/>
  <c r="M60" i="7"/>
  <c r="L60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U45" i="7" l="1"/>
  <c r="U47" i="7"/>
  <c r="U49" i="7"/>
  <c r="U51" i="7"/>
  <c r="T46" i="7"/>
  <c r="T48" i="7"/>
  <c r="T50" i="7"/>
  <c r="T60" i="7"/>
  <c r="U46" i="7"/>
  <c r="U50" i="7"/>
  <c r="U60" i="7"/>
  <c r="T45" i="7"/>
  <c r="T47" i="7"/>
  <c r="T49" i="7"/>
  <c r="T51" i="7"/>
  <c r="U48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76" i="7"/>
  <c r="L76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112" i="7"/>
  <c r="L112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0" i="7"/>
  <c r="M11" i="7"/>
  <c r="M12" i="7"/>
  <c r="M129" i="7"/>
  <c r="M130" i="7"/>
  <c r="M131" i="7"/>
  <c r="M132" i="7"/>
  <c r="M133" i="7"/>
  <c r="M134" i="7"/>
  <c r="M135" i="7"/>
  <c r="M144" i="7"/>
  <c r="M145" i="7"/>
  <c r="M146" i="7"/>
  <c r="M147" i="7"/>
  <c r="M148" i="7"/>
  <c r="L10" i="7"/>
  <c r="L11" i="7"/>
  <c r="L12" i="7"/>
  <c r="L129" i="7"/>
  <c r="L130" i="7"/>
  <c r="L131" i="7"/>
  <c r="L132" i="7"/>
  <c r="L133" i="7"/>
  <c r="L134" i="7"/>
  <c r="L135" i="7"/>
  <c r="L144" i="7"/>
  <c r="L145" i="7"/>
  <c r="L146" i="7"/>
  <c r="L147" i="7"/>
  <c r="L148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L165" i="7"/>
  <c r="M165" i="7"/>
  <c r="L166" i="7"/>
  <c r="T166" i="7" s="1"/>
  <c r="M166" i="7"/>
  <c r="U166" i="7" s="1"/>
  <c r="L167" i="7"/>
  <c r="T167" i="7" s="1"/>
  <c r="M167" i="7"/>
  <c r="U167" i="7" s="1"/>
  <c r="L168" i="7"/>
  <c r="M168" i="7"/>
  <c r="L169" i="7"/>
  <c r="M169" i="7"/>
  <c r="U169" i="7" s="1"/>
  <c r="L170" i="7"/>
  <c r="M170" i="7"/>
  <c r="U170" i="7" s="1"/>
  <c r="L171" i="7"/>
  <c r="M171" i="7"/>
  <c r="L172" i="7"/>
  <c r="T172" i="7" s="1"/>
  <c r="M172" i="7"/>
  <c r="U172" i="7" s="1"/>
  <c r="L8" i="7"/>
  <c r="L9" i="7"/>
  <c r="L173" i="7"/>
  <c r="L174" i="7"/>
  <c r="L175" i="7"/>
  <c r="L176" i="7"/>
  <c r="L177" i="7"/>
  <c r="L178" i="7"/>
  <c r="L179" i="7"/>
  <c r="M9" i="7"/>
  <c r="M173" i="7"/>
  <c r="M174" i="7"/>
  <c r="M175" i="7"/>
  <c r="M176" i="7"/>
  <c r="M177" i="7"/>
  <c r="M178" i="7"/>
  <c r="M179" i="7"/>
  <c r="E180" i="7"/>
  <c r="F180" i="7"/>
  <c r="G180" i="7"/>
  <c r="H180" i="7"/>
  <c r="I180" i="7"/>
  <c r="J180" i="7"/>
  <c r="K180" i="7"/>
  <c r="N180" i="7"/>
  <c r="O180" i="7"/>
  <c r="P180" i="7"/>
  <c r="Q180" i="7"/>
  <c r="D180" i="7"/>
  <c r="M8" i="7"/>
  <c r="M180" i="7" l="1"/>
  <c r="U177" i="7"/>
  <c r="T170" i="7"/>
  <c r="T154" i="7"/>
  <c r="U165" i="7"/>
  <c r="U178" i="7"/>
  <c r="U175" i="7"/>
  <c r="U179" i="7"/>
  <c r="U176" i="7"/>
  <c r="T174" i="7"/>
  <c r="T107" i="7"/>
  <c r="U70" i="7"/>
  <c r="T165" i="7"/>
  <c r="T171" i="7"/>
  <c r="T169" i="7"/>
  <c r="U131" i="7"/>
  <c r="T87" i="7"/>
  <c r="T179" i="7"/>
  <c r="T8" i="7"/>
  <c r="T177" i="7"/>
  <c r="T173" i="7"/>
  <c r="U157" i="7"/>
  <c r="U158" i="7"/>
  <c r="U159" i="7"/>
  <c r="U160" i="7"/>
  <c r="T145" i="7"/>
  <c r="U148" i="7"/>
  <c r="U12" i="7"/>
  <c r="T85" i="7"/>
  <c r="T86" i="7"/>
  <c r="T88" i="7"/>
  <c r="T89" i="7"/>
  <c r="T90" i="7"/>
  <c r="T91" i="7"/>
  <c r="T92" i="7"/>
  <c r="T77" i="7"/>
  <c r="T78" i="7"/>
  <c r="T79" i="7"/>
  <c r="T80" i="7"/>
  <c r="T81" i="7"/>
  <c r="T82" i="7"/>
  <c r="T83" i="7"/>
  <c r="T84" i="7"/>
  <c r="T61" i="7"/>
  <c r="T62" i="7"/>
  <c r="T63" i="7"/>
  <c r="T64" i="7"/>
  <c r="T65" i="7"/>
  <c r="T66" i="7"/>
  <c r="T67" i="7"/>
  <c r="T76" i="7"/>
  <c r="U68" i="7"/>
  <c r="U69" i="7"/>
  <c r="U71" i="7"/>
  <c r="U72" i="7"/>
  <c r="U73" i="7"/>
  <c r="U74" i="7"/>
  <c r="U75" i="7"/>
  <c r="U106" i="7"/>
  <c r="U107" i="7"/>
  <c r="U108" i="7"/>
  <c r="U109" i="7"/>
  <c r="U110" i="7"/>
  <c r="U111" i="7"/>
  <c r="U100" i="7"/>
  <c r="U102" i="7"/>
  <c r="U103" i="7"/>
  <c r="U104" i="7"/>
  <c r="U105" i="7"/>
  <c r="T136" i="7"/>
  <c r="T139" i="7"/>
  <c r="T122" i="7"/>
  <c r="T127" i="7"/>
  <c r="T120" i="7"/>
  <c r="T112" i="7"/>
  <c r="T163" i="7"/>
  <c r="T164" i="7"/>
  <c r="T149" i="7"/>
  <c r="T150" i="7"/>
  <c r="T152" i="7"/>
  <c r="T153" i="7"/>
  <c r="T155" i="7"/>
  <c r="T156" i="7"/>
  <c r="T148" i="7"/>
  <c r="T144" i="7"/>
  <c r="T132" i="7"/>
  <c r="T12" i="7"/>
  <c r="U147" i="7"/>
  <c r="U135" i="7"/>
  <c r="U11" i="7"/>
  <c r="T137" i="7"/>
  <c r="T138" i="7"/>
  <c r="T140" i="7"/>
  <c r="T141" i="7"/>
  <c r="T142" i="7"/>
  <c r="T143" i="7"/>
  <c r="T121" i="7"/>
  <c r="T123" i="7"/>
  <c r="T124" i="7"/>
  <c r="T125" i="7"/>
  <c r="T126" i="7"/>
  <c r="T128" i="7"/>
  <c r="T113" i="7"/>
  <c r="T114" i="7"/>
  <c r="T115" i="7"/>
  <c r="T116" i="7"/>
  <c r="T117" i="7"/>
  <c r="T119" i="7"/>
  <c r="T93" i="7"/>
  <c r="T94" i="7"/>
  <c r="T95" i="7"/>
  <c r="T96" i="7"/>
  <c r="T97" i="7"/>
  <c r="T98" i="7"/>
  <c r="T99" i="7"/>
  <c r="T146" i="7"/>
  <c r="T134" i="7"/>
  <c r="T130" i="7"/>
  <c r="U145" i="7"/>
  <c r="U129" i="7"/>
  <c r="U85" i="7"/>
  <c r="U89" i="7"/>
  <c r="U78" i="7"/>
  <c r="U83" i="7"/>
  <c r="U63" i="7"/>
  <c r="U76" i="7"/>
  <c r="T74" i="7"/>
  <c r="T106" i="7"/>
  <c r="T108" i="7"/>
  <c r="T109" i="7"/>
  <c r="T110" i="7"/>
  <c r="T111" i="7"/>
  <c r="T100" i="7"/>
  <c r="T101" i="7"/>
  <c r="T102" i="7"/>
  <c r="T103" i="7"/>
  <c r="U173" i="7"/>
  <c r="T160" i="7"/>
  <c r="U9" i="7"/>
  <c r="U171" i="7"/>
  <c r="T9" i="7"/>
  <c r="T175" i="7"/>
  <c r="U86" i="7"/>
  <c r="U87" i="7"/>
  <c r="U88" i="7"/>
  <c r="U90" i="7"/>
  <c r="U91" i="7"/>
  <c r="U92" i="7"/>
  <c r="T68" i="7"/>
  <c r="T69" i="7"/>
  <c r="T70" i="7"/>
  <c r="T71" i="7"/>
  <c r="T72" i="7"/>
  <c r="T73" i="7"/>
  <c r="T75" i="7"/>
  <c r="T158" i="7"/>
  <c r="T159" i="7"/>
  <c r="U161" i="7"/>
  <c r="T147" i="7"/>
  <c r="U146" i="7"/>
  <c r="U134" i="7"/>
  <c r="U130" i="7"/>
  <c r="U10" i="7"/>
  <c r="T133" i="7"/>
  <c r="T129" i="7"/>
  <c r="U144" i="7"/>
  <c r="U132" i="7"/>
  <c r="U136" i="7"/>
  <c r="U137" i="7"/>
  <c r="U138" i="7"/>
  <c r="U139" i="7"/>
  <c r="U140" i="7"/>
  <c r="U141" i="7"/>
  <c r="U142" i="7"/>
  <c r="U143" i="7"/>
  <c r="U121" i="7"/>
  <c r="U122" i="7"/>
  <c r="U123" i="7"/>
  <c r="U124" i="7"/>
  <c r="U125" i="7"/>
  <c r="U126" i="7"/>
  <c r="U127" i="7"/>
  <c r="U128" i="7"/>
  <c r="U113" i="7"/>
  <c r="U114" i="7"/>
  <c r="U115" i="7"/>
  <c r="U116" i="7"/>
  <c r="U117" i="7"/>
  <c r="U118" i="7"/>
  <c r="U119" i="7"/>
  <c r="U120" i="7"/>
  <c r="U96" i="7"/>
  <c r="U97" i="7"/>
  <c r="U98" i="7"/>
  <c r="U99" i="7"/>
  <c r="U112" i="7"/>
  <c r="U77" i="7"/>
  <c r="U79" i="7"/>
  <c r="U80" i="7"/>
  <c r="U81" i="7"/>
  <c r="U82" i="7"/>
  <c r="U84" i="7"/>
  <c r="U61" i="7"/>
  <c r="U62" i="7"/>
  <c r="U64" i="7"/>
  <c r="U66" i="7"/>
  <c r="U67" i="7"/>
  <c r="U8" i="7"/>
  <c r="S180" i="7"/>
  <c r="T10" i="7"/>
  <c r="U133" i="7"/>
  <c r="T104" i="7"/>
  <c r="T105" i="7"/>
  <c r="T178" i="7"/>
  <c r="T118" i="7"/>
  <c r="R180" i="7"/>
  <c r="T176" i="7"/>
  <c r="U162" i="7"/>
  <c r="U163" i="7"/>
  <c r="U164" i="7"/>
  <c r="U149" i="7"/>
  <c r="U150" i="7"/>
  <c r="U151" i="7"/>
  <c r="U152" i="7"/>
  <c r="U153" i="7"/>
  <c r="U154" i="7"/>
  <c r="U155" i="7"/>
  <c r="U156" i="7"/>
  <c r="T135" i="7"/>
  <c r="T131" i="7"/>
  <c r="T11" i="7"/>
  <c r="U101" i="7"/>
  <c r="L180" i="7"/>
  <c r="T161" i="7"/>
  <c r="T162" i="7"/>
  <c r="U174" i="7"/>
  <c r="U93" i="7"/>
  <c r="U94" i="7"/>
  <c r="T157" i="7"/>
  <c r="T168" i="7"/>
  <c r="U168" i="7"/>
  <c r="T151" i="7"/>
  <c r="U95" i="7"/>
  <c r="U65" i="7"/>
  <c r="T180" i="7" l="1"/>
  <c r="U180" i="7"/>
</calcChain>
</file>

<file path=xl/sharedStrings.xml><?xml version="1.0" encoding="utf-8"?>
<sst xmlns="http://schemas.openxmlformats.org/spreadsheetml/2006/main" count="381" uniqueCount="364">
  <si>
    <t>Total</t>
  </si>
  <si>
    <t>Banco Central do Brasil</t>
  </si>
  <si>
    <t>Exportação</t>
  </si>
  <si>
    <t>Importação</t>
  </si>
  <si>
    <t>Nome da Instituição</t>
  </si>
  <si>
    <t xml:space="preserve">Rank </t>
  </si>
  <si>
    <t>BANCO BTG PACTUAL S.A.</t>
  </si>
  <si>
    <t>BANCO DE LA NACION ARGENTINA</t>
  </si>
  <si>
    <t>BANCO BBM S/A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</si>
  <si>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</si>
  <si>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</si>
  <si>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</si>
  <si>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</si>
  <si>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</si>
  <si>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</si>
  <si>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</si>
  <si>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</si>
  <si>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</si>
  <si>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</si>
  <si>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</si>
  <si>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</si>
  <si>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</si>
  <si>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</si>
  <si>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</si>
  <si>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</si>
  <si>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</si>
  <si>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</si>
  <si>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</si>
  <si>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</si>
  <si>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</si>
  <si>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</si>
  <si>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</si>
  <si>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</si>
  <si>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</si>
  <si>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</si>
  <si>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</si>
  <si>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</si>
  <si>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</si>
  <si>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</si>
  <si>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</si>
  <si>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</si>
  <si>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</si>
  <si>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</si>
  <si>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</si>
  <si>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</si>
  <si>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</si>
  <si>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</si>
  <si>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</si>
  <si>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</si>
  <si>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</si>
  <si>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</si>
  <si>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</si>
  <si>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</si>
  <si>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</si>
  <si>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</si>
  <si>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</si>
  <si>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</si>
  <si>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</si>
  <si>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</si>
  <si>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</si>
  <si>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</si>
  <si>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</si>
  <si>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</si>
  <si>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</si>
  <si>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</si>
  <si>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</si>
  <si>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</si>
  <si>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</si>
  <si>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</si>
  <si>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</si>
  <si>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</si>
  <si>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</si>
  <si>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</si>
  <si>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</si>
  <si>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</si>
  <si>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</si>
  <si>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</si>
  <si>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</si>
  <si>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</si>
  <si>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</si>
  <si>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</si>
  <si>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</si>
  <si>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</si>
  <si>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</si>
  <si>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</si>
  <si>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</si>
  <si>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</si>
  <si>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</si>
  <si>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</si>
  <si>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</si>
  <si>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</si>
  <si>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</si>
  <si>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</si>
  <si>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</si>
  <si>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</si>
  <si>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</si>
  <si>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</si>
  <si>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</si>
  <si>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</si>
  <si>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</si>
  <si>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</si>
  <si>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</si>
  <si>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</si>
  <si>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</si>
  <si>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</si>
  <si>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</si>
  <si>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</si>
  <si>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</si>
  <si>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</si>
  <si>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</si>
  <si>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</si>
  <si>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</si>
  <si>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</si>
  <si>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</si>
  <si>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</si>
  <si>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</si>
  <si>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</si>
  <si>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</si>
  <si>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</si>
  <si>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</si>
  <si>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</si>
  <si>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</si>
  <si>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</si>
  <si>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</si>
  <si>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</si>
  <si>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</si>
  <si>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</si>
  <si>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</si>
  <si>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</si>
  <si>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</si>
  <si>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</si>
  <si>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</si>
  <si>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</si>
  <si>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</si>
  <si>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</si>
  <si>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</si>
  <si>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</si>
  <si>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</si>
  <si>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</si>
  <si>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</si>
  <si>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</si>
  <si>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</si>
  <si>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</si>
  <si>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</si>
  <si>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</si>
  <si>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</si>
  <si>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</si>
  <si>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</si>
  <si>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</si>
  <si>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</si>
  <si>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</si>
  <si>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</si>
  <si>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</si>
  <si>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</si>
  <si>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</si>
  <si>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</si>
  <si>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</si>
  <si>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</si>
  <si>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</si>
  <si>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</si>
  <si>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</si>
  <si>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</si>
  <si>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</si>
  <si>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</si>
  <si>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</si>
  <si>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</si>
  <si>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</si>
  <si>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</si>
  <si>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</si>
  <si>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</si>
  <si>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</si>
  <si>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</si>
  <si>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</si>
  <si>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</si>
  <si>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</si>
  <si>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</si>
  <si>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</si>
  <si>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</si>
  <si>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</si>
  <si>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</si>
  <si>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</si>
  <si>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</si>
  <si>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</si>
  <si>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</si>
  <si>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</si>
  <si>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</si>
  <si>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</si>
  <si>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</si>
  <si>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</si>
  <si>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</si>
  <si>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</si>
  <si>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</si>
  <si>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</si>
  <si>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</si>
  <si>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</si>
  <si>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</si>
  <si>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</si>
  <si>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</si>
  <si>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</si>
  <si>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</si>
  <si>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</si>
  <si>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</si>
  <si>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</si>
  <si>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</si>
  <si>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</si>
  <si>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</si>
  <si>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</si>
  <si>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</si>
  <si>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</si>
  <si>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</si>
  <si>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</si>
  <si>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</si>
  <si>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</si>
  <si>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</si>
  <si>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</si>
  <si>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</si>
  <si>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</si>
  <si>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</si>
  <si>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</si>
  <si>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</si>
  <si>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</si>
  <si>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</si>
  <si>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</si>
  <si>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</si>
  <si>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</si>
  <si>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</si>
  <si>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</si>
  <si>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</si>
  <si>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</si>
  <si>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</si>
  <si>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</si>
  <si>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</si>
  <si>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</si>
  <si>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</si>
  <si>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</si>
  <si>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</si>
  <si>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</si>
  <si>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</si>
  <si>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</si>
  <si>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</si>
  <si>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</si>
  <si>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</si>
  <si>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</si>
  <si>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</si>
  <si>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</si>
  <si>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</si>
  <si>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</si>
  <si>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</si>
  <si>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</si>
  <si>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</si>
  <si>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</si>
  <si>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</si>
  <si>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</si>
  <si>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</si>
  <si>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</si>
  <si>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</si>
  <si>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</si>
  <si>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</si>
  <si>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</si>
  <si>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</si>
  <si>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</si>
  <si>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</si>
  <si>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</si>
  <si>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</si>
  <si>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</si>
  <si>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</si>
  <si>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</si>
  <si>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</si>
  <si>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</si>
  <si>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</si>
  <si>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</si>
  <si>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</si>
  <si>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</si>
  <si>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</si>
  <si>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</si>
  <si>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</si>
  <si>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</si>
  <si>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</si>
  <si>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</si>
  <si>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</si>
  <si>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</si>
  <si>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</si>
  <si>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</si>
  <si>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</si>
  <si>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</si>
  <si>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</si>
  <si>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</si>
  <si>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</si>
  <si>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</si>
  <si>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</si>
  <si>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</si>
  <si>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</si>
  <si>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</si>
  <si>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</si>
  <si>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</si>
  <si>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</si>
  <si>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</si>
  <si>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</si>
  <si>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</si>
  <si>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</si>
  <si>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</si>
  <si>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</si>
  <si>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</si>
  <si>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</si>
  <si>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</si>
  <si>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</si>
  <si>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</si>
  <si>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</si>
  <si>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</si>
  <si>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</si>
  <si>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</si>
  <si>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</si>
  <si>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</si>
  <si>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</si>
  <si>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</si>
  <si>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</si>
  <si>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</si>
  <si>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</si>
  <si>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</si>
  <si>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</si>
  <si>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</si>
  <si>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</si>
  <si>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</si>
  <si>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</si>
  <si>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</si>
  <si>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</si>
  <si>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</si>
  <si>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</si>
  <si>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</si>
  <si>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</si>
  <si>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</si>
  <si>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</si>
  <si>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</si>
  <si>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</si>
  <si>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</si>
  <si>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</si>
  <si>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</si>
  <si>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</si>
  <si>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</si>
  <si>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</si>
  <si>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</si>
  <si>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</si>
  <si>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</si>
  <si>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</si>
  <si>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</si>
  <si>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</si>
  <si>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</si>
  <si>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00.416.968</t>
  </si>
  <si>
    <t>BANCO INTERMEDIUM S/A</t>
  </si>
  <si>
    <t>AVIPAM CORRETORA DE CAMBIO LTDA</t>
  </si>
  <si>
    <t>BCV - BANCO DE CRÉDITO E VAREJO S.A.</t>
  </si>
  <si>
    <t>BANCO BPN BRASIL S.A.</t>
  </si>
  <si>
    <t>53.518.684</t>
  </si>
  <si>
    <t>HSBC BRASIL S.A. - BANCO DE INVESTIMENTO</t>
  </si>
  <si>
    <t>CODEPE CORRETORA DE VALORES E CÂMBIO S.A.</t>
  </si>
  <si>
    <t>23.522.214</t>
  </si>
  <si>
    <t>COMMERZBANK BRASIL S.A. - BANCO MÚLTIPLO</t>
  </si>
  <si>
    <t>25.280.945</t>
  </si>
  <si>
    <t>AVS CORRETORA DE CÂMBIO LTDA.</t>
  </si>
  <si>
    <t>STANDARD CHARTERED BANK (BRASIL) S.A. - BANCO DE INVESTIMENTO</t>
  </si>
  <si>
    <t>Registros de câmbio contratado em JANEIRO / 2017</t>
  </si>
  <si>
    <t>Fonte: Sistema Câmbio; Dados extraídos em: 10.02.2017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</si>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</sst>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  <xf numFmtId="43" fontId="9" fillId="0" borderId="0" xfId="1" applyFont="1" applyProtection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9"/>
  <sheetViews>
    <sheetView showGridLines="0" tabSelected="1" zoomScaleNormal="100" workbookViewId="0">
      <pane xSplit="3" topLeftCell="D1" activePane="topRight" state="frozen"/>
      <selection activeCell="C7" sqref="C7"/>
      <selection pane="topRight" activeCell="A8" sqref="A8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303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304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24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19</v>
      </c>
      <c r="I6" s="58"/>
      <c r="J6" s="57" t="s">
        <v>20</v>
      </c>
      <c r="K6" s="58"/>
      <c r="L6" s="59" t="s">
        <v>346</v>
      </c>
      <c r="M6" s="60"/>
      <c r="N6" s="57" t="s">
        <v>21</v>
      </c>
      <c r="O6" s="58"/>
      <c r="P6" s="57" t="s">
        <v>22</v>
      </c>
      <c r="Q6" s="58"/>
      <c r="R6" s="59" t="s">
        <v>345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344</v>
      </c>
      <c r="E7" s="41" t="s">
        <v>23</v>
      </c>
      <c r="F7" s="41" t="s">
        <v>344</v>
      </c>
      <c r="G7" s="41" t="s">
        <v>23</v>
      </c>
      <c r="H7" s="41" t="s">
        <v>344</v>
      </c>
      <c r="I7" s="41" t="s">
        <v>23</v>
      </c>
      <c r="J7" s="41" t="s">
        <v>344</v>
      </c>
      <c r="K7" s="41" t="s">
        <v>23</v>
      </c>
      <c r="L7" s="41" t="s">
        <v>344</v>
      </c>
      <c r="M7" s="41" t="s">
        <v>23</v>
      </c>
      <c r="N7" s="41" t="s">
        <v>344</v>
      </c>
      <c r="O7" s="41" t="s">
        <v>23</v>
      </c>
      <c r="P7" s="41" t="s">
        <v>344</v>
      </c>
      <c r="Q7" s="41" t="s">
        <v>23</v>
      </c>
      <c r="R7" s="41" t="s">
        <v>344</v>
      </c>
      <c r="S7" s="41" t="s">
        <v>23</v>
      </c>
      <c r="T7" s="41" t="s">
        <v>344</v>
      </c>
      <c r="U7" s="41" t="s">
        <v>23</v>
      </c>
    </row>
    <row r="8" spans="1:22" s="9" customFormat="1" ht="13.5" thickTop="1" x14ac:dyDescent="0.2">
      <c r="A8" s="33">
        <v>1</v>
      </c>
      <c r="B8" s="52" t="s">
        <v>146</v>
      </c>
      <c r="C8" s="34" t="s">
        <v>10</v>
      </c>
      <c r="D8" s="42">
        <v>4472</v>
      </c>
      <c r="E8" s="42">
        <v>2303804120.9400001</v>
      </c>
      <c r="F8" s="42">
        <v>21275</v>
      </c>
      <c r="G8" s="42">
        <v>1851414314.21</v>
      </c>
      <c r="H8" s="42">
        <v>18167</v>
      </c>
      <c r="I8" s="42">
        <v>6352714712.1700001</v>
      </c>
      <c r="J8" s="42">
        <v>30613</v>
      </c>
      <c r="K8" s="42">
        <v>5371376178.5</v>
      </c>
      <c r="L8" s="42">
        <f>J8+H8+F8+D8</f>
        <v>74527</v>
      </c>
      <c r="M8" s="42">
        <f>K8+I8+G8+E8</f>
        <v>15879309325.820002</v>
      </c>
      <c r="N8" s="42">
        <v>647</v>
      </c>
      <c r="O8" s="42">
        <v>9604924438.3999996</v>
      </c>
      <c r="P8" s="42">
        <v>589</v>
      </c>
      <c r="Q8" s="42">
        <v>9078730310.9300003</v>
      </c>
      <c r="R8" s="42">
        <f>N8+P8</f>
        <v>1236</v>
      </c>
      <c r="S8" s="42">
        <f>O8+Q8</f>
        <v>18683654749.330002</v>
      </c>
      <c r="T8" s="42">
        <f>R8+L8</f>
        <v>75763</v>
      </c>
      <c r="U8" s="42">
        <f>S8+M8</f>
        <v>34562964075.150002</v>
      </c>
      <c r="V8" s="16"/>
    </row>
    <row r="9" spans="1:22" s="9" customFormat="1" x14ac:dyDescent="0.2">
      <c r="A9" s="30">
        <v>2</v>
      </c>
      <c r="B9" s="53" t="s">
        <v>147</v>
      </c>
      <c r="C9" s="32" t="s">
        <v>26</v>
      </c>
      <c r="D9" s="43">
        <v>1047</v>
      </c>
      <c r="E9" s="43">
        <v>927187584.84000003</v>
      </c>
      <c r="F9" s="43">
        <v>6794</v>
      </c>
      <c r="G9" s="43">
        <v>1958072896.05</v>
      </c>
      <c r="H9" s="43">
        <v>7806</v>
      </c>
      <c r="I9" s="43">
        <v>7779395094.3900003</v>
      </c>
      <c r="J9" s="43">
        <v>13853</v>
      </c>
      <c r="K9" s="43">
        <v>6321515966.5600004</v>
      </c>
      <c r="L9" s="43">
        <f t="shared" ref="L9:L179" si="0">J9+H9+F9+D9</f>
        <v>29500</v>
      </c>
      <c r="M9" s="43">
        <f t="shared" ref="M9:M179" si="1">K9+I9+G9+E9</f>
        <v>16986171541.84</v>
      </c>
      <c r="N9" s="43">
        <v>256</v>
      </c>
      <c r="O9" s="43">
        <v>2911866791.2399998</v>
      </c>
      <c r="P9" s="43">
        <v>278</v>
      </c>
      <c r="Q9" s="43">
        <v>2837506785.9200001</v>
      </c>
      <c r="R9" s="43">
        <f>N9+P9</f>
        <v>534</v>
      </c>
      <c r="S9" s="43">
        <f>O9+Q9</f>
        <v>5749373577.1599998</v>
      </c>
      <c r="T9" s="43">
        <f t="shared" ref="T9:T179" si="2">R9+L9</f>
        <v>30034</v>
      </c>
      <c r="U9" s="43">
        <f t="shared" ref="U9:U179" si="3">S9+M9</f>
        <v>22735545119</v>
      </c>
      <c r="V9" s="16"/>
    </row>
    <row r="10" spans="1:22" s="9" customFormat="1" x14ac:dyDescent="0.2">
      <c r="A10" s="33">
        <v>3</v>
      </c>
      <c r="B10" s="54" t="s">
        <v>149</v>
      </c>
      <c r="C10" s="1" t="s">
        <v>29</v>
      </c>
      <c r="D10" s="44">
        <v>6476</v>
      </c>
      <c r="E10" s="44">
        <v>2743794930.5999999</v>
      </c>
      <c r="F10" s="44">
        <v>17204</v>
      </c>
      <c r="G10" s="44">
        <v>2397832502.9000001</v>
      </c>
      <c r="H10" s="44">
        <v>31625</v>
      </c>
      <c r="I10" s="44">
        <v>4003374264.3600001</v>
      </c>
      <c r="J10" s="44">
        <v>23917</v>
      </c>
      <c r="K10" s="44">
        <v>6300664164.6199999</v>
      </c>
      <c r="L10" s="42">
        <f t="shared" si="0"/>
        <v>79222</v>
      </c>
      <c r="M10" s="42">
        <f t="shared" si="1"/>
        <v>15445665862.48</v>
      </c>
      <c r="N10" s="44">
        <v>795</v>
      </c>
      <c r="O10" s="44">
        <v>2973538414.5599999</v>
      </c>
      <c r="P10" s="44">
        <v>779</v>
      </c>
      <c r="Q10" s="44">
        <v>2236949165.1700001</v>
      </c>
      <c r="R10" s="42">
        <f t="shared" ref="R10:R81" si="4">N10+P10</f>
        <v>1574</v>
      </c>
      <c r="S10" s="42">
        <f t="shared" ref="S10:S81" si="5">O10+Q10</f>
        <v>5210487579.7299995</v>
      </c>
      <c r="T10" s="42">
        <f t="shared" si="2"/>
        <v>80796</v>
      </c>
      <c r="U10" s="42">
        <f t="shared" si="3"/>
        <v>20656153442.209999</v>
      </c>
      <c r="V10" s="16"/>
    </row>
    <row r="11" spans="1:22" s="9" customFormat="1" x14ac:dyDescent="0.2">
      <c r="A11" s="30">
        <v>4</v>
      </c>
      <c r="B11" s="53" t="s">
        <v>148</v>
      </c>
      <c r="C11" s="32" t="s">
        <v>30</v>
      </c>
      <c r="D11" s="43">
        <v>220</v>
      </c>
      <c r="E11" s="43">
        <v>719530751.09000003</v>
      </c>
      <c r="F11" s="43">
        <v>2219</v>
      </c>
      <c r="G11" s="43">
        <v>626593371.13999999</v>
      </c>
      <c r="H11" s="43">
        <v>924</v>
      </c>
      <c r="I11" s="43">
        <v>5882496314.7200003</v>
      </c>
      <c r="J11" s="43">
        <v>1691</v>
      </c>
      <c r="K11" s="43">
        <v>3638017321.4499998</v>
      </c>
      <c r="L11" s="43">
        <f t="shared" si="0"/>
        <v>5054</v>
      </c>
      <c r="M11" s="43">
        <f t="shared" si="1"/>
        <v>10866637758.4</v>
      </c>
      <c r="N11" s="43">
        <v>264</v>
      </c>
      <c r="O11" s="43">
        <v>2972389309.0500002</v>
      </c>
      <c r="P11" s="43">
        <v>317</v>
      </c>
      <c r="Q11" s="43">
        <v>4605040541.46</v>
      </c>
      <c r="R11" s="43">
        <f t="shared" si="4"/>
        <v>581</v>
      </c>
      <c r="S11" s="43">
        <f t="shared" si="5"/>
        <v>7577429850.5100002</v>
      </c>
      <c r="T11" s="43">
        <f t="shared" si="2"/>
        <v>5635</v>
      </c>
      <c r="U11" s="43">
        <f t="shared" si="3"/>
        <v>18444067608.91</v>
      </c>
      <c r="V11" s="16"/>
    </row>
    <row r="12" spans="1:22" s="9" customFormat="1" x14ac:dyDescent="0.2">
      <c r="A12" s="33">
        <v>5</v>
      </c>
      <c r="B12" s="23" t="s">
        <v>145</v>
      </c>
      <c r="C12" s="1" t="s">
        <v>25</v>
      </c>
      <c r="D12" s="44">
        <v>6470</v>
      </c>
      <c r="E12" s="44">
        <v>1333451416.3900001</v>
      </c>
      <c r="F12" s="44">
        <v>16942</v>
      </c>
      <c r="G12" s="44">
        <v>1408078335.0699999</v>
      </c>
      <c r="H12" s="44">
        <v>40834</v>
      </c>
      <c r="I12" s="44">
        <v>3258804993.0799999</v>
      </c>
      <c r="J12" s="44">
        <v>30562</v>
      </c>
      <c r="K12" s="44">
        <v>3582932845.2199998</v>
      </c>
      <c r="L12" s="42">
        <f t="shared" si="0"/>
        <v>94808</v>
      </c>
      <c r="M12" s="42">
        <f t="shared" si="1"/>
        <v>9583267589.7599983</v>
      </c>
      <c r="N12" s="44">
        <v>282</v>
      </c>
      <c r="O12" s="44">
        <v>2553064978.8099999</v>
      </c>
      <c r="P12" s="44">
        <v>274</v>
      </c>
      <c r="Q12" s="44">
        <v>2020489978</v>
      </c>
      <c r="R12" s="42">
        <f t="shared" si="4"/>
        <v>556</v>
      </c>
      <c r="S12" s="42">
        <f t="shared" si="5"/>
        <v>4573554956.8099995</v>
      </c>
      <c r="T12" s="42">
        <f t="shared" si="2"/>
        <v>95364</v>
      </c>
      <c r="U12" s="42">
        <f t="shared" si="3"/>
        <v>14156822546.569998</v>
      </c>
      <c r="V12" s="16"/>
    </row>
    <row r="13" spans="1:22" s="9" customFormat="1" x14ac:dyDescent="0.2">
      <c r="A13" s="30">
        <v>6</v>
      </c>
      <c r="B13" s="31" t="s">
        <v>151</v>
      </c>
      <c r="C13" s="32" t="s">
        <v>33</v>
      </c>
      <c r="D13" s="43">
        <v>35</v>
      </c>
      <c r="E13" s="43">
        <v>27297805.210000001</v>
      </c>
      <c r="F13" s="43">
        <v>291</v>
      </c>
      <c r="G13" s="43">
        <v>26092507.91</v>
      </c>
      <c r="H13" s="43">
        <v>154</v>
      </c>
      <c r="I13" s="43">
        <v>1032876784.96</v>
      </c>
      <c r="J13" s="43">
        <v>326</v>
      </c>
      <c r="K13" s="43">
        <v>1040501615.46</v>
      </c>
      <c r="L13" s="43">
        <f t="shared" ref="L13:L20" si="6">J13+H13+F13+D13</f>
        <v>806</v>
      </c>
      <c r="M13" s="43">
        <f t="shared" ref="M13:M20" si="7">K13+I13+G13+E13</f>
        <v>2126768713.5400002</v>
      </c>
      <c r="N13" s="43">
        <v>125</v>
      </c>
      <c r="O13" s="43">
        <v>5198605721.1899996</v>
      </c>
      <c r="P13" s="43">
        <v>115</v>
      </c>
      <c r="Q13" s="43">
        <v>4942814865.3400002</v>
      </c>
      <c r="R13" s="43">
        <f t="shared" ref="R13:R20" si="8">N13+P13</f>
        <v>240</v>
      </c>
      <c r="S13" s="43">
        <f t="shared" ref="S13:S20" si="9">O13+Q13</f>
        <v>10141420586.529999</v>
      </c>
      <c r="T13" s="43">
        <f t="shared" ref="T13:T20" si="10">R13+L13</f>
        <v>1046</v>
      </c>
      <c r="U13" s="43">
        <f t="shared" ref="U13:U20" si="11">S13+M13</f>
        <v>12268189300.07</v>
      </c>
      <c r="V13" s="16"/>
    </row>
    <row r="14" spans="1:22" s="9" customFormat="1" x14ac:dyDescent="0.2">
      <c r="A14" s="33">
        <v>7</v>
      </c>
      <c r="B14" s="54" t="s">
        <v>27</v>
      </c>
      <c r="C14" s="1" t="s">
        <v>28</v>
      </c>
      <c r="D14" s="44">
        <v>6766</v>
      </c>
      <c r="E14" s="44">
        <v>2389120307.6900001</v>
      </c>
      <c r="F14" s="44">
        <v>8455</v>
      </c>
      <c r="G14" s="44">
        <v>1370003789.01</v>
      </c>
      <c r="H14" s="44">
        <v>19289</v>
      </c>
      <c r="I14" s="44">
        <v>1537302577.45</v>
      </c>
      <c r="J14" s="44">
        <v>34936</v>
      </c>
      <c r="K14" s="44">
        <v>1908058368.3</v>
      </c>
      <c r="L14" s="42">
        <f t="shared" si="6"/>
        <v>69446</v>
      </c>
      <c r="M14" s="42">
        <f t="shared" si="7"/>
        <v>7204485042.4500008</v>
      </c>
      <c r="N14" s="44">
        <v>396</v>
      </c>
      <c r="O14" s="44">
        <v>2170581937.4400001</v>
      </c>
      <c r="P14" s="44">
        <v>392</v>
      </c>
      <c r="Q14" s="44">
        <v>1535896494.3299999</v>
      </c>
      <c r="R14" s="42">
        <f t="shared" si="8"/>
        <v>788</v>
      </c>
      <c r="S14" s="42">
        <f t="shared" si="9"/>
        <v>3706478431.77</v>
      </c>
      <c r="T14" s="42">
        <f t="shared" si="10"/>
        <v>70234</v>
      </c>
      <c r="U14" s="42">
        <f t="shared" si="11"/>
        <v>10910963474.220001</v>
      </c>
      <c r="V14" s="16"/>
    </row>
    <row r="15" spans="1:22" s="9" customFormat="1" x14ac:dyDescent="0.2">
      <c r="A15" s="30">
        <v>8</v>
      </c>
      <c r="B15" s="53" t="s">
        <v>158</v>
      </c>
      <c r="C15" s="32" t="s">
        <v>35</v>
      </c>
      <c r="D15" s="43">
        <v>139</v>
      </c>
      <c r="E15" s="43">
        <v>84047984.189999998</v>
      </c>
      <c r="F15" s="43">
        <v>494</v>
      </c>
      <c r="G15" s="43">
        <v>63255692.909999996</v>
      </c>
      <c r="H15" s="43">
        <v>523</v>
      </c>
      <c r="I15" s="43">
        <v>881172231.30999994</v>
      </c>
      <c r="J15" s="43">
        <v>553</v>
      </c>
      <c r="K15" s="43">
        <v>393222875.66000003</v>
      </c>
      <c r="L15" s="43">
        <f t="shared" si="6"/>
        <v>1709</v>
      </c>
      <c r="M15" s="43">
        <f t="shared" si="7"/>
        <v>1421698784.0700002</v>
      </c>
      <c r="N15" s="43">
        <v>564</v>
      </c>
      <c r="O15" s="43">
        <v>3085313296.02</v>
      </c>
      <c r="P15" s="43">
        <v>482</v>
      </c>
      <c r="Q15" s="43">
        <v>3240493160.4699998</v>
      </c>
      <c r="R15" s="43">
        <f t="shared" si="8"/>
        <v>1046</v>
      </c>
      <c r="S15" s="43">
        <f t="shared" si="9"/>
        <v>6325806456.4899998</v>
      </c>
      <c r="T15" s="43">
        <f t="shared" si="10"/>
        <v>2755</v>
      </c>
      <c r="U15" s="43">
        <f t="shared" si="11"/>
        <v>7747505240.5599995</v>
      </c>
      <c r="V15" s="16"/>
    </row>
    <row r="16" spans="1:22" s="9" customFormat="1" x14ac:dyDescent="0.2">
      <c r="A16" s="33">
        <v>9</v>
      </c>
      <c r="B16" s="54" t="s">
        <v>159</v>
      </c>
      <c r="C16" s="1" t="s">
        <v>34</v>
      </c>
      <c r="D16" s="44"/>
      <c r="E16" s="44"/>
      <c r="F16" s="44"/>
      <c r="G16" s="44"/>
      <c r="H16" s="44">
        <v>428</v>
      </c>
      <c r="I16" s="44">
        <v>2136114946.1400001</v>
      </c>
      <c r="J16" s="44">
        <v>234</v>
      </c>
      <c r="K16" s="44">
        <v>1246001417.1800001</v>
      </c>
      <c r="L16" s="42">
        <f t="shared" si="6"/>
        <v>662</v>
      </c>
      <c r="M16" s="42">
        <f t="shared" si="7"/>
        <v>3382116363.3200002</v>
      </c>
      <c r="N16" s="44">
        <v>30</v>
      </c>
      <c r="O16" s="44">
        <v>1666941929.75</v>
      </c>
      <c r="P16" s="44">
        <v>57</v>
      </c>
      <c r="Q16" s="44">
        <v>2389888782.1399999</v>
      </c>
      <c r="R16" s="42">
        <f t="shared" si="8"/>
        <v>87</v>
      </c>
      <c r="S16" s="42">
        <f t="shared" si="9"/>
        <v>4056830711.8899999</v>
      </c>
      <c r="T16" s="42">
        <f t="shared" si="10"/>
        <v>749</v>
      </c>
      <c r="U16" s="42">
        <f t="shared" si="11"/>
        <v>7438947075.21</v>
      </c>
      <c r="V16" s="16"/>
    </row>
    <row r="17" spans="1:22" s="9" customFormat="1" x14ac:dyDescent="0.2">
      <c r="A17" s="30">
        <v>10</v>
      </c>
      <c r="B17" s="53" t="s">
        <v>150</v>
      </c>
      <c r="C17" s="32" t="s">
        <v>6</v>
      </c>
      <c r="D17" s="43">
        <v>36</v>
      </c>
      <c r="E17" s="43">
        <v>105212567.70999999</v>
      </c>
      <c r="F17" s="43">
        <v>29</v>
      </c>
      <c r="G17" s="43">
        <v>5144849.0999999996</v>
      </c>
      <c r="H17" s="43">
        <v>232</v>
      </c>
      <c r="I17" s="43">
        <v>246176913.90000001</v>
      </c>
      <c r="J17" s="43">
        <v>512</v>
      </c>
      <c r="K17" s="43">
        <v>453366011.38</v>
      </c>
      <c r="L17" s="43">
        <f t="shared" si="6"/>
        <v>809</v>
      </c>
      <c r="M17" s="43">
        <f t="shared" si="7"/>
        <v>809900342.09000003</v>
      </c>
      <c r="N17" s="43">
        <v>157</v>
      </c>
      <c r="O17" s="43">
        <v>3416227711.6799998</v>
      </c>
      <c r="P17" s="43">
        <v>161</v>
      </c>
      <c r="Q17" s="43">
        <v>2865716394.5300002</v>
      </c>
      <c r="R17" s="43">
        <f t="shared" si="8"/>
        <v>318</v>
      </c>
      <c r="S17" s="43">
        <f t="shared" si="9"/>
        <v>6281944106.21</v>
      </c>
      <c r="T17" s="43">
        <f t="shared" si="10"/>
        <v>1127</v>
      </c>
      <c r="U17" s="43">
        <f t="shared" si="11"/>
        <v>7091844448.3000002</v>
      </c>
      <c r="V17" s="16"/>
    </row>
    <row r="18" spans="1:22" s="9" customFormat="1" x14ac:dyDescent="0.2">
      <c r="A18" s="33">
        <v>11</v>
      </c>
      <c r="B18" s="54" t="s">
        <v>156</v>
      </c>
      <c r="C18" s="1" t="s">
        <v>14</v>
      </c>
      <c r="D18" s="44">
        <v>249</v>
      </c>
      <c r="E18" s="44">
        <v>277682184.61000001</v>
      </c>
      <c r="F18" s="44">
        <v>824</v>
      </c>
      <c r="G18" s="44">
        <v>174634303.96000001</v>
      </c>
      <c r="H18" s="44">
        <v>744</v>
      </c>
      <c r="I18" s="44">
        <v>1958923344.6400001</v>
      </c>
      <c r="J18" s="44">
        <v>1373</v>
      </c>
      <c r="K18" s="44">
        <v>1413161975.01</v>
      </c>
      <c r="L18" s="42">
        <f t="shared" si="6"/>
        <v>3190</v>
      </c>
      <c r="M18" s="42">
        <f t="shared" si="7"/>
        <v>3824401808.2200003</v>
      </c>
      <c r="N18" s="44">
        <v>406</v>
      </c>
      <c r="O18" s="44">
        <v>1051630229.79</v>
      </c>
      <c r="P18" s="44">
        <v>416</v>
      </c>
      <c r="Q18" s="44">
        <v>1759526738.6400001</v>
      </c>
      <c r="R18" s="42">
        <f t="shared" si="8"/>
        <v>822</v>
      </c>
      <c r="S18" s="42">
        <f t="shared" si="9"/>
        <v>2811156968.4300003</v>
      </c>
      <c r="T18" s="42">
        <f t="shared" si="10"/>
        <v>4012</v>
      </c>
      <c r="U18" s="42">
        <f t="shared" si="11"/>
        <v>6635558776.6500006</v>
      </c>
      <c r="V18" s="16"/>
    </row>
    <row r="19" spans="1:22" s="9" customFormat="1" x14ac:dyDescent="0.2">
      <c r="A19" s="30">
        <v>12</v>
      </c>
      <c r="B19" s="53" t="s">
        <v>153</v>
      </c>
      <c r="C19" s="32" t="s">
        <v>32</v>
      </c>
      <c r="D19" s="43"/>
      <c r="E19" s="43"/>
      <c r="F19" s="43"/>
      <c r="G19" s="43"/>
      <c r="H19" s="43">
        <v>194</v>
      </c>
      <c r="I19" s="43">
        <v>495749742.63</v>
      </c>
      <c r="J19" s="43">
        <v>172</v>
      </c>
      <c r="K19" s="43">
        <v>424604518.19</v>
      </c>
      <c r="L19" s="43">
        <f t="shared" si="6"/>
        <v>366</v>
      </c>
      <c r="M19" s="43">
        <f t="shared" si="7"/>
        <v>920354260.81999993</v>
      </c>
      <c r="N19" s="43">
        <v>173</v>
      </c>
      <c r="O19" s="43">
        <v>3080955917.7199998</v>
      </c>
      <c r="P19" s="43">
        <v>220</v>
      </c>
      <c r="Q19" s="43">
        <v>2511003706.23</v>
      </c>
      <c r="R19" s="43">
        <f t="shared" si="8"/>
        <v>393</v>
      </c>
      <c r="S19" s="43">
        <f t="shared" si="9"/>
        <v>5591959623.9499998</v>
      </c>
      <c r="T19" s="43">
        <f t="shared" si="10"/>
        <v>759</v>
      </c>
      <c r="U19" s="43">
        <f t="shared" si="11"/>
        <v>6512313884.7699995</v>
      </c>
      <c r="V19" s="16"/>
    </row>
    <row r="20" spans="1:22" s="9" customFormat="1" x14ac:dyDescent="0.2">
      <c r="A20" s="33">
        <v>13</v>
      </c>
      <c r="B20" s="54" t="s">
        <v>154</v>
      </c>
      <c r="C20" s="1" t="s">
        <v>315</v>
      </c>
      <c r="D20" s="44">
        <v>131</v>
      </c>
      <c r="E20" s="44">
        <v>731771034.88</v>
      </c>
      <c r="F20" s="44">
        <v>390</v>
      </c>
      <c r="G20" s="44">
        <v>179352811.28</v>
      </c>
      <c r="H20" s="44">
        <v>376</v>
      </c>
      <c r="I20" s="44">
        <v>1458116777.72</v>
      </c>
      <c r="J20" s="44">
        <v>2157</v>
      </c>
      <c r="K20" s="44">
        <v>1431440723.3</v>
      </c>
      <c r="L20" s="42">
        <f t="shared" si="6"/>
        <v>3054</v>
      </c>
      <c r="M20" s="42">
        <f t="shared" si="7"/>
        <v>3800681347.1800003</v>
      </c>
      <c r="N20" s="44">
        <v>25</v>
      </c>
      <c r="O20" s="44">
        <v>971370416.75</v>
      </c>
      <c r="P20" s="44">
        <v>51</v>
      </c>
      <c r="Q20" s="44">
        <v>1314759251.0999999</v>
      </c>
      <c r="R20" s="42">
        <f t="shared" si="8"/>
        <v>76</v>
      </c>
      <c r="S20" s="42">
        <f t="shared" si="9"/>
        <v>2286129667.8499999</v>
      </c>
      <c r="T20" s="42">
        <f t="shared" si="10"/>
        <v>3130</v>
      </c>
      <c r="U20" s="42">
        <f t="shared" si="11"/>
        <v>6086811015.0300007</v>
      </c>
      <c r="V20" s="16"/>
    </row>
    <row r="21" spans="1:22" s="9" customFormat="1" x14ac:dyDescent="0.2">
      <c r="A21" s="30">
        <v>14</v>
      </c>
      <c r="B21" s="31" t="s">
        <v>185</v>
      </c>
      <c r="C21" s="32" t="s">
        <v>41</v>
      </c>
      <c r="D21" s="43">
        <v>49</v>
      </c>
      <c r="E21" s="43">
        <v>197756408.09999999</v>
      </c>
      <c r="F21" s="43"/>
      <c r="G21" s="43"/>
      <c r="H21" s="43">
        <v>82</v>
      </c>
      <c r="I21" s="43">
        <v>52215422.049999997</v>
      </c>
      <c r="J21" s="43">
        <v>39</v>
      </c>
      <c r="K21" s="43">
        <v>44028482.57</v>
      </c>
      <c r="L21" s="43">
        <f t="shared" si="0"/>
        <v>170</v>
      </c>
      <c r="M21" s="43">
        <f t="shared" si="1"/>
        <v>294000312.72000003</v>
      </c>
      <c r="N21" s="43">
        <v>8</v>
      </c>
      <c r="O21" s="43">
        <v>207245985.33000001</v>
      </c>
      <c r="P21" s="43">
        <v>88</v>
      </c>
      <c r="Q21" s="43">
        <v>2952119858</v>
      </c>
      <c r="R21" s="43">
        <f t="shared" si="4"/>
        <v>96</v>
      </c>
      <c r="S21" s="43">
        <f t="shared" si="5"/>
        <v>3159365843.3299999</v>
      </c>
      <c r="T21" s="43">
        <f t="shared" si="2"/>
        <v>266</v>
      </c>
      <c r="U21" s="43">
        <f t="shared" si="3"/>
        <v>3453366156.0500002</v>
      </c>
      <c r="V21" s="16"/>
    </row>
    <row r="22" spans="1:22" s="9" customFormat="1" x14ac:dyDescent="0.2">
      <c r="A22" s="33">
        <v>15</v>
      </c>
      <c r="B22" s="54" t="s">
        <v>163</v>
      </c>
      <c r="C22" s="1" t="s">
        <v>11</v>
      </c>
      <c r="D22" s="44">
        <v>140</v>
      </c>
      <c r="E22" s="44">
        <v>235279298.03999999</v>
      </c>
      <c r="F22" s="44">
        <v>1029</v>
      </c>
      <c r="G22" s="44">
        <v>237343197.19</v>
      </c>
      <c r="H22" s="44">
        <v>299</v>
      </c>
      <c r="I22" s="44">
        <v>477856549</v>
      </c>
      <c r="J22" s="44">
        <v>934</v>
      </c>
      <c r="K22" s="44">
        <v>605674703.57000005</v>
      </c>
      <c r="L22" s="42">
        <f t="shared" si="0"/>
        <v>2402</v>
      </c>
      <c r="M22" s="42">
        <f t="shared" si="1"/>
        <v>1556153747.8000002</v>
      </c>
      <c r="N22" s="44">
        <v>240</v>
      </c>
      <c r="O22" s="44">
        <v>845006587.38</v>
      </c>
      <c r="P22" s="44">
        <v>677</v>
      </c>
      <c r="Q22" s="44">
        <v>592557477.58000004</v>
      </c>
      <c r="R22" s="42">
        <f t="shared" si="4"/>
        <v>917</v>
      </c>
      <c r="S22" s="42">
        <f t="shared" si="5"/>
        <v>1437564064.96</v>
      </c>
      <c r="T22" s="42">
        <f t="shared" si="2"/>
        <v>3319</v>
      </c>
      <c r="U22" s="42">
        <f t="shared" si="3"/>
        <v>2993717812.7600002</v>
      </c>
      <c r="V22" s="16"/>
    </row>
    <row r="23" spans="1:22" s="9" customFormat="1" x14ac:dyDescent="0.2">
      <c r="A23" s="30">
        <v>16</v>
      </c>
      <c r="B23" s="53" t="s">
        <v>152</v>
      </c>
      <c r="C23" s="32" t="s">
        <v>31</v>
      </c>
      <c r="D23" s="43">
        <v>96</v>
      </c>
      <c r="E23" s="43">
        <v>191741965.16999999</v>
      </c>
      <c r="F23" s="43">
        <v>947</v>
      </c>
      <c r="G23" s="43">
        <v>227317396.34</v>
      </c>
      <c r="H23" s="43">
        <v>348</v>
      </c>
      <c r="I23" s="43">
        <v>487228083.75999999</v>
      </c>
      <c r="J23" s="43">
        <v>1008</v>
      </c>
      <c r="K23" s="43">
        <v>830644505.35000002</v>
      </c>
      <c r="L23" s="43">
        <f t="shared" si="0"/>
        <v>2399</v>
      </c>
      <c r="M23" s="43">
        <f t="shared" si="1"/>
        <v>1736931950.6200001</v>
      </c>
      <c r="N23" s="43">
        <v>99</v>
      </c>
      <c r="O23" s="43">
        <v>836733562.71000004</v>
      </c>
      <c r="P23" s="43">
        <v>75</v>
      </c>
      <c r="Q23" s="43">
        <v>400772833.36000001</v>
      </c>
      <c r="R23" s="43">
        <f t="shared" si="4"/>
        <v>174</v>
      </c>
      <c r="S23" s="43">
        <f t="shared" si="5"/>
        <v>1237506396.0700002</v>
      </c>
      <c r="T23" s="43">
        <f t="shared" si="2"/>
        <v>2573</v>
      </c>
      <c r="U23" s="43">
        <f t="shared" si="3"/>
        <v>2974438346.6900005</v>
      </c>
      <c r="V23" s="16"/>
    </row>
    <row r="24" spans="1:22" s="9" customFormat="1" x14ac:dyDescent="0.2">
      <c r="A24" s="33">
        <v>17</v>
      </c>
      <c r="B24" s="54" t="s">
        <v>164</v>
      </c>
      <c r="C24" s="1" t="s">
        <v>359</v>
      </c>
      <c r="D24" s="44">
        <v>16</v>
      </c>
      <c r="E24" s="44">
        <v>122800595.98999999</v>
      </c>
      <c r="F24" s="44">
        <v>79</v>
      </c>
      <c r="G24" s="44">
        <v>51855115.780000001</v>
      </c>
      <c r="H24" s="44">
        <v>64</v>
      </c>
      <c r="I24" s="44">
        <v>31485554.879999999</v>
      </c>
      <c r="J24" s="44">
        <v>136</v>
      </c>
      <c r="K24" s="44">
        <v>244793251.65000001</v>
      </c>
      <c r="L24" s="42">
        <f t="shared" si="0"/>
        <v>295</v>
      </c>
      <c r="M24" s="42">
        <f t="shared" si="1"/>
        <v>450934518.30000007</v>
      </c>
      <c r="N24" s="44">
        <v>177</v>
      </c>
      <c r="O24" s="44">
        <v>829016630.46000004</v>
      </c>
      <c r="P24" s="44">
        <v>227</v>
      </c>
      <c r="Q24" s="44">
        <v>738387397.57000005</v>
      </c>
      <c r="R24" s="42">
        <f t="shared" si="4"/>
        <v>404</v>
      </c>
      <c r="S24" s="42">
        <f t="shared" si="5"/>
        <v>1567404028.0300002</v>
      </c>
      <c r="T24" s="42">
        <f t="shared" si="2"/>
        <v>699</v>
      </c>
      <c r="U24" s="42">
        <f t="shared" si="3"/>
        <v>2018338546.3300004</v>
      </c>
      <c r="V24" s="16"/>
    </row>
    <row r="25" spans="1:22" s="9" customFormat="1" x14ac:dyDescent="0.2">
      <c r="A25" s="30">
        <v>18</v>
      </c>
      <c r="B25" s="53" t="s">
        <v>64</v>
      </c>
      <c r="C25" s="32" t="s">
        <v>18</v>
      </c>
      <c r="D25" s="43"/>
      <c r="E25" s="43"/>
      <c r="F25" s="43"/>
      <c r="G25" s="43"/>
      <c r="H25" s="43">
        <v>8</v>
      </c>
      <c r="I25" s="43">
        <v>13832384.35</v>
      </c>
      <c r="J25" s="43"/>
      <c r="K25" s="43"/>
      <c r="L25" s="43">
        <f t="shared" si="0"/>
        <v>8</v>
      </c>
      <c r="M25" s="43">
        <f t="shared" si="1"/>
        <v>13832384.35</v>
      </c>
      <c r="N25" s="43">
        <v>1</v>
      </c>
      <c r="O25" s="43">
        <v>1000000000</v>
      </c>
      <c r="P25" s="43">
        <v>1</v>
      </c>
      <c r="Q25" s="43">
        <v>1000000000</v>
      </c>
      <c r="R25" s="43">
        <f t="shared" si="4"/>
        <v>2</v>
      </c>
      <c r="S25" s="43">
        <f t="shared" si="5"/>
        <v>2000000000</v>
      </c>
      <c r="T25" s="43">
        <f t="shared" si="2"/>
        <v>10</v>
      </c>
      <c r="U25" s="43">
        <f t="shared" si="3"/>
        <v>2013832384.3499999</v>
      </c>
      <c r="V25" s="16"/>
    </row>
    <row r="26" spans="1:22" s="9" customFormat="1" x14ac:dyDescent="0.2">
      <c r="A26" s="33">
        <v>19</v>
      </c>
      <c r="B26" s="54" t="s">
        <v>155</v>
      </c>
      <c r="C26" s="1" t="s">
        <v>9</v>
      </c>
      <c r="D26" s="44">
        <v>169</v>
      </c>
      <c r="E26" s="44">
        <v>94496523.489999995</v>
      </c>
      <c r="F26" s="44">
        <v>510</v>
      </c>
      <c r="G26" s="44">
        <v>41820956.869999997</v>
      </c>
      <c r="H26" s="44">
        <v>772</v>
      </c>
      <c r="I26" s="44">
        <v>124110119.39</v>
      </c>
      <c r="J26" s="44">
        <v>1532</v>
      </c>
      <c r="K26" s="44">
        <v>168346044.49000001</v>
      </c>
      <c r="L26" s="42">
        <f t="shared" si="0"/>
        <v>2983</v>
      </c>
      <c r="M26" s="42">
        <f t="shared" si="1"/>
        <v>428773644.24000001</v>
      </c>
      <c r="N26" s="44">
        <v>1278</v>
      </c>
      <c r="O26" s="44">
        <v>737394811.10000002</v>
      </c>
      <c r="P26" s="44">
        <v>12938</v>
      </c>
      <c r="Q26" s="44">
        <v>731446353.65999997</v>
      </c>
      <c r="R26" s="42">
        <f t="shared" si="4"/>
        <v>14216</v>
      </c>
      <c r="S26" s="42">
        <f t="shared" si="5"/>
        <v>1468841164.76</v>
      </c>
      <c r="T26" s="42">
        <f t="shared" si="2"/>
        <v>17199</v>
      </c>
      <c r="U26" s="42">
        <f t="shared" si="3"/>
        <v>1897614809</v>
      </c>
      <c r="V26" s="16"/>
    </row>
    <row r="27" spans="1:22" s="9" customFormat="1" x14ac:dyDescent="0.2">
      <c r="A27" s="30">
        <v>20</v>
      </c>
      <c r="B27" s="53" t="s">
        <v>160</v>
      </c>
      <c r="C27" s="32" t="s">
        <v>15</v>
      </c>
      <c r="D27" s="43"/>
      <c r="E27" s="43"/>
      <c r="F27" s="43"/>
      <c r="G27" s="43"/>
      <c r="H27" s="43">
        <v>709</v>
      </c>
      <c r="I27" s="43">
        <v>828899076.28999996</v>
      </c>
      <c r="J27" s="43">
        <v>493</v>
      </c>
      <c r="K27" s="43">
        <v>435090582.76999998</v>
      </c>
      <c r="L27" s="43">
        <f t="shared" si="0"/>
        <v>1202</v>
      </c>
      <c r="M27" s="43">
        <f t="shared" si="1"/>
        <v>1263989659.0599999</v>
      </c>
      <c r="N27" s="43">
        <v>8</v>
      </c>
      <c r="O27" s="43">
        <v>209369441.80000001</v>
      </c>
      <c r="P27" s="43">
        <v>21</v>
      </c>
      <c r="Q27" s="43">
        <v>330245789.44999999</v>
      </c>
      <c r="R27" s="43">
        <f t="shared" si="4"/>
        <v>29</v>
      </c>
      <c r="S27" s="43">
        <f t="shared" si="5"/>
        <v>539615231.25</v>
      </c>
      <c r="T27" s="43">
        <f t="shared" si="2"/>
        <v>1231</v>
      </c>
      <c r="U27" s="43">
        <f t="shared" si="3"/>
        <v>1803604890.3099999</v>
      </c>
      <c r="V27" s="16"/>
    </row>
    <row r="28" spans="1:22" s="9" customFormat="1" x14ac:dyDescent="0.2">
      <c r="A28" s="33">
        <v>21</v>
      </c>
      <c r="B28" s="54" t="s">
        <v>167</v>
      </c>
      <c r="C28" s="1" t="s">
        <v>38</v>
      </c>
      <c r="D28" s="44">
        <v>185</v>
      </c>
      <c r="E28" s="44">
        <v>136976828.75</v>
      </c>
      <c r="F28" s="44">
        <v>987</v>
      </c>
      <c r="G28" s="44">
        <v>118275842.61</v>
      </c>
      <c r="H28" s="44">
        <v>905</v>
      </c>
      <c r="I28" s="44">
        <v>109882776.04000001</v>
      </c>
      <c r="J28" s="44">
        <v>2263</v>
      </c>
      <c r="K28" s="44">
        <v>238686501.21000001</v>
      </c>
      <c r="L28" s="42">
        <f t="shared" si="0"/>
        <v>4340</v>
      </c>
      <c r="M28" s="42">
        <f t="shared" si="1"/>
        <v>603821948.61000001</v>
      </c>
      <c r="N28" s="44">
        <v>172</v>
      </c>
      <c r="O28" s="44">
        <v>416028188.56999999</v>
      </c>
      <c r="P28" s="44">
        <v>152</v>
      </c>
      <c r="Q28" s="44">
        <v>308927317.29000002</v>
      </c>
      <c r="R28" s="42">
        <f t="shared" si="4"/>
        <v>324</v>
      </c>
      <c r="S28" s="42">
        <f t="shared" si="5"/>
        <v>724955505.86000001</v>
      </c>
      <c r="T28" s="42">
        <f t="shared" si="2"/>
        <v>4664</v>
      </c>
      <c r="U28" s="42">
        <f t="shared" si="3"/>
        <v>1328777454.47</v>
      </c>
      <c r="V28" s="16"/>
    </row>
    <row r="29" spans="1:22" s="9" customFormat="1" x14ac:dyDescent="0.2">
      <c r="A29" s="30">
        <v>22</v>
      </c>
      <c r="B29" s="31" t="s">
        <v>191</v>
      </c>
      <c r="C29" s="32" t="s">
        <v>65</v>
      </c>
      <c r="D29" s="43">
        <v>8</v>
      </c>
      <c r="E29" s="43">
        <v>6564497.5300000003</v>
      </c>
      <c r="F29" s="43"/>
      <c r="G29" s="43"/>
      <c r="H29" s="43">
        <v>12</v>
      </c>
      <c r="I29" s="43">
        <v>116368554.72</v>
      </c>
      <c r="J29" s="43">
        <v>50</v>
      </c>
      <c r="K29" s="43">
        <v>4025401.33</v>
      </c>
      <c r="L29" s="43">
        <f t="shared" ref="L29:L36" si="12">J29+H29+F29+D29</f>
        <v>70</v>
      </c>
      <c r="M29" s="43">
        <f t="shared" ref="M29:M36" si="13">K29+I29+G29+E29</f>
        <v>126958453.58</v>
      </c>
      <c r="N29" s="43">
        <v>100</v>
      </c>
      <c r="O29" s="43">
        <v>453826460.72000003</v>
      </c>
      <c r="P29" s="43">
        <v>104</v>
      </c>
      <c r="Q29" s="43">
        <v>571647007.09000003</v>
      </c>
      <c r="R29" s="43">
        <f t="shared" si="4"/>
        <v>204</v>
      </c>
      <c r="S29" s="43">
        <f t="shared" si="5"/>
        <v>1025473467.8100001</v>
      </c>
      <c r="T29" s="43">
        <f t="shared" ref="T29:T36" si="14">R29+L29</f>
        <v>274</v>
      </c>
      <c r="U29" s="43">
        <f t="shared" ref="U29:U36" si="15">S29+M29</f>
        <v>1152431921.3900001</v>
      </c>
      <c r="V29" s="16"/>
    </row>
    <row r="30" spans="1:22" s="9" customFormat="1" x14ac:dyDescent="0.2">
      <c r="A30" s="33">
        <v>23</v>
      </c>
      <c r="B30" s="54" t="s">
        <v>184</v>
      </c>
      <c r="C30" s="1" t="s">
        <v>48</v>
      </c>
      <c r="D30" s="44">
        <v>5</v>
      </c>
      <c r="E30" s="44">
        <v>11500000</v>
      </c>
      <c r="F30" s="44"/>
      <c r="G30" s="44"/>
      <c r="H30" s="44">
        <v>10</v>
      </c>
      <c r="I30" s="44">
        <v>70446685.069999993</v>
      </c>
      <c r="J30" s="44">
        <v>64</v>
      </c>
      <c r="K30" s="44">
        <v>82045300.969999999</v>
      </c>
      <c r="L30" s="42">
        <f t="shared" si="12"/>
        <v>79</v>
      </c>
      <c r="M30" s="42">
        <f t="shared" si="13"/>
        <v>163991986.03999999</v>
      </c>
      <c r="N30" s="44">
        <v>24</v>
      </c>
      <c r="O30" s="44">
        <v>596348734.39999998</v>
      </c>
      <c r="P30" s="44">
        <v>19</v>
      </c>
      <c r="Q30" s="44">
        <v>357214349.54000002</v>
      </c>
      <c r="R30" s="42">
        <f t="shared" si="4"/>
        <v>43</v>
      </c>
      <c r="S30" s="42">
        <f t="shared" si="5"/>
        <v>953563083.94000006</v>
      </c>
      <c r="T30" s="42">
        <f t="shared" si="14"/>
        <v>122</v>
      </c>
      <c r="U30" s="42">
        <f t="shared" si="15"/>
        <v>1117555069.98</v>
      </c>
      <c r="V30" s="16"/>
    </row>
    <row r="31" spans="1:22" s="9" customFormat="1" x14ac:dyDescent="0.2">
      <c r="A31" s="30">
        <v>24</v>
      </c>
      <c r="B31" s="53" t="s">
        <v>49</v>
      </c>
      <c r="C31" s="32" t="s">
        <v>16</v>
      </c>
      <c r="D31" s="43">
        <v>249</v>
      </c>
      <c r="E31" s="43">
        <v>185957319.90000001</v>
      </c>
      <c r="F31" s="43">
        <v>201</v>
      </c>
      <c r="G31" s="43">
        <v>5570840.7599999998</v>
      </c>
      <c r="H31" s="43">
        <v>6021</v>
      </c>
      <c r="I31" s="43">
        <v>91706485.780000001</v>
      </c>
      <c r="J31" s="43">
        <v>1541</v>
      </c>
      <c r="K31" s="43">
        <v>182642364.75</v>
      </c>
      <c r="L31" s="43">
        <f t="shared" si="12"/>
        <v>8012</v>
      </c>
      <c r="M31" s="43">
        <f t="shared" si="13"/>
        <v>465877011.18999994</v>
      </c>
      <c r="N31" s="43">
        <v>136</v>
      </c>
      <c r="O31" s="43">
        <v>278994807.38</v>
      </c>
      <c r="P31" s="43">
        <v>164</v>
      </c>
      <c r="Q31" s="43">
        <v>370690680.19999999</v>
      </c>
      <c r="R31" s="43">
        <f t="shared" si="4"/>
        <v>300</v>
      </c>
      <c r="S31" s="43">
        <f t="shared" si="5"/>
        <v>649685487.57999992</v>
      </c>
      <c r="T31" s="43">
        <f t="shared" si="14"/>
        <v>8312</v>
      </c>
      <c r="U31" s="43">
        <f t="shared" si="15"/>
        <v>1115562498.77</v>
      </c>
      <c r="V31" s="16"/>
    </row>
    <row r="32" spans="1:22" s="9" customFormat="1" x14ac:dyDescent="0.2">
      <c r="A32" s="33">
        <v>25</v>
      </c>
      <c r="B32" s="54" t="s">
        <v>166</v>
      </c>
      <c r="C32" s="1" t="s">
        <v>45</v>
      </c>
      <c r="D32" s="44">
        <v>137</v>
      </c>
      <c r="E32" s="44">
        <v>23784528.800000001</v>
      </c>
      <c r="F32" s="44">
        <v>425</v>
      </c>
      <c r="G32" s="44">
        <v>86169912.239999995</v>
      </c>
      <c r="H32" s="44">
        <v>363</v>
      </c>
      <c r="I32" s="44">
        <v>117625831.83</v>
      </c>
      <c r="J32" s="44">
        <v>539</v>
      </c>
      <c r="K32" s="44">
        <v>237478534.56</v>
      </c>
      <c r="L32" s="42">
        <f t="shared" si="12"/>
        <v>1464</v>
      </c>
      <c r="M32" s="42">
        <f t="shared" si="13"/>
        <v>465058807.43000001</v>
      </c>
      <c r="N32" s="44">
        <v>73</v>
      </c>
      <c r="O32" s="44">
        <v>339961733</v>
      </c>
      <c r="P32" s="44">
        <v>68</v>
      </c>
      <c r="Q32" s="44">
        <v>155667453.87</v>
      </c>
      <c r="R32" s="42">
        <f t="shared" si="4"/>
        <v>141</v>
      </c>
      <c r="S32" s="42">
        <f t="shared" si="5"/>
        <v>495629186.87</v>
      </c>
      <c r="T32" s="42">
        <f t="shared" si="14"/>
        <v>1605</v>
      </c>
      <c r="U32" s="42">
        <f t="shared" si="15"/>
        <v>960687994.29999995</v>
      </c>
      <c r="V32" s="16"/>
    </row>
    <row r="33" spans="1:22" s="9" customFormat="1" x14ac:dyDescent="0.2">
      <c r="A33" s="30">
        <v>26</v>
      </c>
      <c r="B33" s="53" t="s">
        <v>193</v>
      </c>
      <c r="C33" s="32" t="s">
        <v>17</v>
      </c>
      <c r="D33" s="43"/>
      <c r="E33" s="43"/>
      <c r="F33" s="43"/>
      <c r="G33" s="43"/>
      <c r="H33" s="43">
        <v>136</v>
      </c>
      <c r="I33" s="43">
        <v>192176355.25999999</v>
      </c>
      <c r="J33" s="43">
        <v>250</v>
      </c>
      <c r="K33" s="43">
        <v>304666721.17000002</v>
      </c>
      <c r="L33" s="43">
        <f t="shared" si="12"/>
        <v>386</v>
      </c>
      <c r="M33" s="43">
        <f t="shared" si="13"/>
        <v>496843076.43000001</v>
      </c>
      <c r="N33" s="43">
        <v>20</v>
      </c>
      <c r="O33" s="43">
        <v>274340900.44999999</v>
      </c>
      <c r="P33" s="43">
        <v>76</v>
      </c>
      <c r="Q33" s="43">
        <v>162400000</v>
      </c>
      <c r="R33" s="43">
        <f t="shared" si="4"/>
        <v>96</v>
      </c>
      <c r="S33" s="43">
        <f t="shared" si="5"/>
        <v>436740900.44999999</v>
      </c>
      <c r="T33" s="43">
        <f t="shared" si="14"/>
        <v>482</v>
      </c>
      <c r="U33" s="43">
        <f t="shared" si="15"/>
        <v>933583976.88</v>
      </c>
      <c r="V33" s="16"/>
    </row>
    <row r="34" spans="1:22" s="9" customFormat="1" x14ac:dyDescent="0.2">
      <c r="A34" s="33">
        <v>27</v>
      </c>
      <c r="B34" s="54" t="s">
        <v>161</v>
      </c>
      <c r="C34" s="1" t="s">
        <v>40</v>
      </c>
      <c r="D34" s="44">
        <v>57</v>
      </c>
      <c r="E34" s="44">
        <v>287942107.54000002</v>
      </c>
      <c r="F34" s="44">
        <v>54</v>
      </c>
      <c r="G34" s="44">
        <v>45730452.710000001</v>
      </c>
      <c r="H34" s="44">
        <v>84</v>
      </c>
      <c r="I34" s="44">
        <v>75834746.930000007</v>
      </c>
      <c r="J34" s="44">
        <v>207</v>
      </c>
      <c r="K34" s="44">
        <v>162317298.94</v>
      </c>
      <c r="L34" s="42">
        <f t="shared" si="12"/>
        <v>402</v>
      </c>
      <c r="M34" s="42">
        <f t="shared" si="13"/>
        <v>571824606.12</v>
      </c>
      <c r="N34" s="44">
        <v>18</v>
      </c>
      <c r="O34" s="44">
        <v>78819243.299999997</v>
      </c>
      <c r="P34" s="44">
        <v>24</v>
      </c>
      <c r="Q34" s="44">
        <v>252026415.30000001</v>
      </c>
      <c r="R34" s="42">
        <f t="shared" si="4"/>
        <v>42</v>
      </c>
      <c r="S34" s="42">
        <f t="shared" si="5"/>
        <v>330845658.60000002</v>
      </c>
      <c r="T34" s="42">
        <f t="shared" si="14"/>
        <v>444</v>
      </c>
      <c r="U34" s="42">
        <f t="shared" si="15"/>
        <v>902670264.72000003</v>
      </c>
      <c r="V34" s="16"/>
    </row>
    <row r="35" spans="1:22" s="9" customFormat="1" x14ac:dyDescent="0.2">
      <c r="A35" s="30">
        <v>28</v>
      </c>
      <c r="B35" s="53" t="s">
        <v>233</v>
      </c>
      <c r="C35" s="32" t="s">
        <v>102</v>
      </c>
      <c r="D35" s="43">
        <v>53</v>
      </c>
      <c r="E35" s="43">
        <v>12338958.74</v>
      </c>
      <c r="F35" s="43">
        <v>396</v>
      </c>
      <c r="G35" s="43">
        <v>21057571.789999999</v>
      </c>
      <c r="H35" s="43">
        <v>392</v>
      </c>
      <c r="I35" s="43">
        <v>31829539.109999999</v>
      </c>
      <c r="J35" s="43">
        <v>683</v>
      </c>
      <c r="K35" s="43">
        <v>45906394.369999997</v>
      </c>
      <c r="L35" s="43">
        <f t="shared" si="12"/>
        <v>1524</v>
      </c>
      <c r="M35" s="43">
        <f t="shared" si="13"/>
        <v>111132464.00999998</v>
      </c>
      <c r="N35" s="43">
        <v>323</v>
      </c>
      <c r="O35" s="43">
        <v>394504576.24000001</v>
      </c>
      <c r="P35" s="43">
        <v>10435</v>
      </c>
      <c r="Q35" s="43">
        <v>358268916.5</v>
      </c>
      <c r="R35" s="43">
        <f t="shared" si="4"/>
        <v>10758</v>
      </c>
      <c r="S35" s="43">
        <f t="shared" si="5"/>
        <v>752773492.74000001</v>
      </c>
      <c r="T35" s="43">
        <f t="shared" si="14"/>
        <v>12282</v>
      </c>
      <c r="U35" s="43">
        <f t="shared" si="15"/>
        <v>863905956.75</v>
      </c>
      <c r="V35" s="16"/>
    </row>
    <row r="36" spans="1:22" s="9" customFormat="1" x14ac:dyDescent="0.2">
      <c r="A36" s="33">
        <v>29</v>
      </c>
      <c r="B36" s="54" t="s">
        <v>168</v>
      </c>
      <c r="C36" s="1" t="s">
        <v>42</v>
      </c>
      <c r="D36" s="44">
        <v>119</v>
      </c>
      <c r="E36" s="44">
        <v>5699403.3600000003</v>
      </c>
      <c r="F36" s="44">
        <v>1143</v>
      </c>
      <c r="G36" s="44">
        <v>46151036.240000002</v>
      </c>
      <c r="H36" s="44">
        <v>531</v>
      </c>
      <c r="I36" s="44">
        <v>58941737.909999996</v>
      </c>
      <c r="J36" s="44">
        <v>2196</v>
      </c>
      <c r="K36" s="44">
        <v>86579399.219999999</v>
      </c>
      <c r="L36" s="42">
        <f t="shared" si="12"/>
        <v>3989</v>
      </c>
      <c r="M36" s="42">
        <f t="shared" si="13"/>
        <v>197371576.73000002</v>
      </c>
      <c r="N36" s="44">
        <v>959</v>
      </c>
      <c r="O36" s="44">
        <v>354878700.14999998</v>
      </c>
      <c r="P36" s="44">
        <v>7518</v>
      </c>
      <c r="Q36" s="44">
        <v>289026821.19999999</v>
      </c>
      <c r="R36" s="42">
        <f t="shared" si="4"/>
        <v>8477</v>
      </c>
      <c r="S36" s="42">
        <f t="shared" si="5"/>
        <v>643905521.3499999</v>
      </c>
      <c r="T36" s="42">
        <f t="shared" si="14"/>
        <v>12466</v>
      </c>
      <c r="U36" s="42">
        <f t="shared" si="15"/>
        <v>841277098.07999992</v>
      </c>
      <c r="V36" s="16"/>
    </row>
    <row r="37" spans="1:22" s="9" customFormat="1" x14ac:dyDescent="0.2">
      <c r="A37" s="30">
        <v>30</v>
      </c>
      <c r="B37" s="31" t="s">
        <v>169</v>
      </c>
      <c r="C37" s="32" t="s">
        <v>39</v>
      </c>
      <c r="D37" s="43">
        <v>27</v>
      </c>
      <c r="E37" s="43">
        <v>669694.18999999994</v>
      </c>
      <c r="F37" s="43">
        <v>52</v>
      </c>
      <c r="G37" s="43">
        <v>36270848.75</v>
      </c>
      <c r="H37" s="43">
        <v>23826</v>
      </c>
      <c r="I37" s="43">
        <v>101900590.48</v>
      </c>
      <c r="J37" s="43">
        <v>1684</v>
      </c>
      <c r="K37" s="43">
        <v>133489915.01000001</v>
      </c>
      <c r="L37" s="43">
        <f t="shared" si="0"/>
        <v>25589</v>
      </c>
      <c r="M37" s="43">
        <f t="shared" si="1"/>
        <v>272331048.43000001</v>
      </c>
      <c r="N37" s="43">
        <v>483</v>
      </c>
      <c r="O37" s="43">
        <v>308316066.12</v>
      </c>
      <c r="P37" s="43">
        <v>9416</v>
      </c>
      <c r="Q37" s="43">
        <v>248550632.94</v>
      </c>
      <c r="R37" s="43">
        <f t="shared" si="4"/>
        <v>9899</v>
      </c>
      <c r="S37" s="43">
        <f t="shared" si="5"/>
        <v>556866699.05999994</v>
      </c>
      <c r="T37" s="43">
        <f t="shared" si="2"/>
        <v>35488</v>
      </c>
      <c r="U37" s="43">
        <f t="shared" si="3"/>
        <v>829197747.49000001</v>
      </c>
      <c r="V37" s="16"/>
    </row>
    <row r="38" spans="1:22" s="9" customFormat="1" x14ac:dyDescent="0.2">
      <c r="A38" s="33">
        <v>31</v>
      </c>
      <c r="B38" s="54" t="s">
        <v>162</v>
      </c>
      <c r="C38" s="1" t="s">
        <v>142</v>
      </c>
      <c r="D38" s="44"/>
      <c r="E38" s="44"/>
      <c r="F38" s="44"/>
      <c r="G38" s="44"/>
      <c r="H38" s="44">
        <v>18</v>
      </c>
      <c r="I38" s="44">
        <v>31214904.98</v>
      </c>
      <c r="J38" s="44">
        <v>26</v>
      </c>
      <c r="K38" s="44">
        <v>374776731.39999998</v>
      </c>
      <c r="L38" s="42">
        <f t="shared" si="0"/>
        <v>44</v>
      </c>
      <c r="M38" s="42">
        <f t="shared" si="1"/>
        <v>405991636.38</v>
      </c>
      <c r="N38" s="44">
        <v>22</v>
      </c>
      <c r="O38" s="44">
        <v>373433647.81999999</v>
      </c>
      <c r="P38" s="44">
        <v>10</v>
      </c>
      <c r="Q38" s="44">
        <v>29903732.399999999</v>
      </c>
      <c r="R38" s="42">
        <f t="shared" si="4"/>
        <v>32</v>
      </c>
      <c r="S38" s="42">
        <f t="shared" si="5"/>
        <v>403337380.21999997</v>
      </c>
      <c r="T38" s="42">
        <f t="shared" si="2"/>
        <v>76</v>
      </c>
      <c r="U38" s="42">
        <f t="shared" si="3"/>
        <v>809329016.5999999</v>
      </c>
      <c r="V38" s="16"/>
    </row>
    <row r="39" spans="1:22" s="9" customFormat="1" x14ac:dyDescent="0.2">
      <c r="A39" s="30">
        <v>32</v>
      </c>
      <c r="B39" s="53" t="s">
        <v>174</v>
      </c>
      <c r="C39" s="32" t="s">
        <v>43</v>
      </c>
      <c r="D39" s="43">
        <v>250</v>
      </c>
      <c r="E39" s="43">
        <v>92220891.290000007</v>
      </c>
      <c r="F39" s="43">
        <v>484</v>
      </c>
      <c r="G39" s="43">
        <v>32047571.850000001</v>
      </c>
      <c r="H39" s="43">
        <v>555</v>
      </c>
      <c r="I39" s="43">
        <v>15588138.6</v>
      </c>
      <c r="J39" s="43">
        <v>1830</v>
      </c>
      <c r="K39" s="43">
        <v>48429601.049999997</v>
      </c>
      <c r="L39" s="43">
        <f t="shared" si="0"/>
        <v>3119</v>
      </c>
      <c r="M39" s="43">
        <f t="shared" si="1"/>
        <v>188286202.79000002</v>
      </c>
      <c r="N39" s="43">
        <v>505</v>
      </c>
      <c r="O39" s="43">
        <v>270407407.38</v>
      </c>
      <c r="P39" s="43">
        <v>1843</v>
      </c>
      <c r="Q39" s="43">
        <v>300398173.39999998</v>
      </c>
      <c r="R39" s="43">
        <f t="shared" si="4"/>
        <v>2348</v>
      </c>
      <c r="S39" s="43">
        <f t="shared" si="5"/>
        <v>570805580.77999997</v>
      </c>
      <c r="T39" s="43">
        <f t="shared" si="2"/>
        <v>5467</v>
      </c>
      <c r="U39" s="43">
        <f t="shared" si="3"/>
        <v>759091783.56999993</v>
      </c>
      <c r="V39" s="16"/>
    </row>
    <row r="40" spans="1:22" s="9" customFormat="1" x14ac:dyDescent="0.2">
      <c r="A40" s="33">
        <v>33</v>
      </c>
      <c r="B40" s="54" t="s">
        <v>182</v>
      </c>
      <c r="C40" s="1" t="s">
        <v>337</v>
      </c>
      <c r="D40" s="44">
        <v>66</v>
      </c>
      <c r="E40" s="44">
        <v>19449287.649999999</v>
      </c>
      <c r="F40" s="44">
        <v>125</v>
      </c>
      <c r="G40" s="44">
        <v>10926981.710000001</v>
      </c>
      <c r="H40" s="44">
        <v>35</v>
      </c>
      <c r="I40" s="44">
        <v>85056497.700000003</v>
      </c>
      <c r="J40" s="44">
        <v>222</v>
      </c>
      <c r="K40" s="44">
        <v>8707247.8800000008</v>
      </c>
      <c r="L40" s="42">
        <f t="shared" si="0"/>
        <v>448</v>
      </c>
      <c r="M40" s="42">
        <f t="shared" si="1"/>
        <v>124140014.94</v>
      </c>
      <c r="N40" s="44">
        <v>55</v>
      </c>
      <c r="O40" s="44">
        <v>260403618</v>
      </c>
      <c r="P40" s="44">
        <v>49</v>
      </c>
      <c r="Q40" s="44">
        <v>344986086.56</v>
      </c>
      <c r="R40" s="42">
        <f t="shared" si="4"/>
        <v>104</v>
      </c>
      <c r="S40" s="42">
        <f t="shared" si="5"/>
        <v>605389704.55999994</v>
      </c>
      <c r="T40" s="42">
        <f t="shared" si="2"/>
        <v>552</v>
      </c>
      <c r="U40" s="42">
        <f t="shared" si="3"/>
        <v>729529719.5</v>
      </c>
      <c r="V40" s="16"/>
    </row>
    <row r="41" spans="1:22" s="9" customFormat="1" x14ac:dyDescent="0.2">
      <c r="A41" s="30">
        <v>34</v>
      </c>
      <c r="B41" s="53" t="s">
        <v>238</v>
      </c>
      <c r="C41" s="32" t="s">
        <v>126</v>
      </c>
      <c r="D41" s="43">
        <v>50</v>
      </c>
      <c r="E41" s="43">
        <v>8488313.7200000007</v>
      </c>
      <c r="F41" s="43">
        <v>53</v>
      </c>
      <c r="G41" s="43">
        <v>3317409.84</v>
      </c>
      <c r="H41" s="43">
        <v>71</v>
      </c>
      <c r="I41" s="43">
        <v>10634480.199999999</v>
      </c>
      <c r="J41" s="43">
        <v>383</v>
      </c>
      <c r="K41" s="43">
        <v>17955342.399999999</v>
      </c>
      <c r="L41" s="43">
        <f t="shared" si="0"/>
        <v>557</v>
      </c>
      <c r="M41" s="43">
        <f t="shared" si="1"/>
        <v>40395546.159999996</v>
      </c>
      <c r="N41" s="43">
        <v>222</v>
      </c>
      <c r="O41" s="43">
        <v>316918968.05000001</v>
      </c>
      <c r="P41" s="43">
        <v>750</v>
      </c>
      <c r="Q41" s="43">
        <v>317413244.63999999</v>
      </c>
      <c r="R41" s="43">
        <f t="shared" si="4"/>
        <v>972</v>
      </c>
      <c r="S41" s="43">
        <f t="shared" si="5"/>
        <v>634332212.69000006</v>
      </c>
      <c r="T41" s="43">
        <f t="shared" si="2"/>
        <v>1529</v>
      </c>
      <c r="U41" s="43">
        <f t="shared" si="3"/>
        <v>674727758.85000002</v>
      </c>
      <c r="V41" s="16"/>
    </row>
    <row r="42" spans="1:22" s="9" customFormat="1" x14ac:dyDescent="0.2">
      <c r="A42" s="33">
        <v>35</v>
      </c>
      <c r="B42" s="54" t="s">
        <v>178</v>
      </c>
      <c r="C42" s="1" t="s">
        <v>117</v>
      </c>
      <c r="D42" s="44">
        <v>30</v>
      </c>
      <c r="E42" s="44">
        <v>48959884.740000002</v>
      </c>
      <c r="F42" s="44">
        <v>33</v>
      </c>
      <c r="G42" s="44">
        <v>12623642.630000001</v>
      </c>
      <c r="H42" s="44">
        <v>12</v>
      </c>
      <c r="I42" s="44">
        <v>53090827.049999997</v>
      </c>
      <c r="J42" s="44">
        <v>105</v>
      </c>
      <c r="K42" s="44">
        <v>76958510.170000002</v>
      </c>
      <c r="L42" s="42">
        <f t="shared" si="0"/>
        <v>180</v>
      </c>
      <c r="M42" s="42">
        <f t="shared" si="1"/>
        <v>191632864.59</v>
      </c>
      <c r="N42" s="44">
        <v>19</v>
      </c>
      <c r="O42" s="44">
        <v>213433397.80000001</v>
      </c>
      <c r="P42" s="44">
        <v>6</v>
      </c>
      <c r="Q42" s="44">
        <v>68933465.060000002</v>
      </c>
      <c r="R42" s="42">
        <f t="shared" si="4"/>
        <v>25</v>
      </c>
      <c r="S42" s="42">
        <f t="shared" si="5"/>
        <v>282366862.86000001</v>
      </c>
      <c r="T42" s="42">
        <f t="shared" si="2"/>
        <v>205</v>
      </c>
      <c r="U42" s="42">
        <f t="shared" si="3"/>
        <v>473999727.45000005</v>
      </c>
      <c r="V42" s="16"/>
    </row>
    <row r="43" spans="1:22" s="9" customFormat="1" x14ac:dyDescent="0.2">
      <c r="A43" s="30">
        <v>36</v>
      </c>
      <c r="B43" s="53" t="s">
        <v>188</v>
      </c>
      <c r="C43" s="32" t="s">
        <v>297</v>
      </c>
      <c r="D43" s="43">
        <v>60</v>
      </c>
      <c r="E43" s="43">
        <v>43775550.780000001</v>
      </c>
      <c r="F43" s="43">
        <v>199</v>
      </c>
      <c r="G43" s="43">
        <v>25455129.780000001</v>
      </c>
      <c r="H43" s="43">
        <v>63</v>
      </c>
      <c r="I43" s="43">
        <v>61975846.719999999</v>
      </c>
      <c r="J43" s="43">
        <v>76</v>
      </c>
      <c r="K43" s="43">
        <v>8325843.8499999996</v>
      </c>
      <c r="L43" s="43">
        <f t="shared" si="0"/>
        <v>398</v>
      </c>
      <c r="M43" s="43">
        <f t="shared" si="1"/>
        <v>139532371.13</v>
      </c>
      <c r="N43" s="43">
        <v>103</v>
      </c>
      <c r="O43" s="43">
        <v>63516289.579999998</v>
      </c>
      <c r="P43" s="43">
        <v>108</v>
      </c>
      <c r="Q43" s="43">
        <v>139126823.13</v>
      </c>
      <c r="R43" s="43">
        <f t="shared" si="4"/>
        <v>211</v>
      </c>
      <c r="S43" s="43">
        <f t="shared" si="5"/>
        <v>202643112.70999998</v>
      </c>
      <c r="T43" s="43">
        <f t="shared" si="2"/>
        <v>609</v>
      </c>
      <c r="U43" s="43">
        <f t="shared" si="3"/>
        <v>342175483.83999997</v>
      </c>
      <c r="V43" s="16"/>
    </row>
    <row r="44" spans="1:22" s="9" customFormat="1" x14ac:dyDescent="0.2">
      <c r="A44" s="33">
        <v>37</v>
      </c>
      <c r="B44" s="54" t="s">
        <v>288</v>
      </c>
      <c r="C44" s="1" t="s">
        <v>289</v>
      </c>
      <c r="D44" s="44">
        <v>1</v>
      </c>
      <c r="E44" s="44">
        <v>7000</v>
      </c>
      <c r="F44" s="44">
        <v>10</v>
      </c>
      <c r="G44" s="44">
        <v>1581947.3</v>
      </c>
      <c r="H44" s="44">
        <v>9</v>
      </c>
      <c r="I44" s="44">
        <v>122904777.92</v>
      </c>
      <c r="J44" s="44">
        <v>29</v>
      </c>
      <c r="K44" s="44">
        <v>166636369.66</v>
      </c>
      <c r="L44" s="42">
        <f t="shared" si="0"/>
        <v>49</v>
      </c>
      <c r="M44" s="42">
        <f t="shared" si="1"/>
        <v>291130094.88</v>
      </c>
      <c r="N44" s="44">
        <v>7</v>
      </c>
      <c r="O44" s="44">
        <v>45345808.439999998</v>
      </c>
      <c r="P44" s="44"/>
      <c r="Q44" s="44"/>
      <c r="R44" s="42">
        <f t="shared" si="4"/>
        <v>7</v>
      </c>
      <c r="S44" s="42">
        <f t="shared" si="5"/>
        <v>45345808.439999998</v>
      </c>
      <c r="T44" s="42">
        <f t="shared" si="2"/>
        <v>56</v>
      </c>
      <c r="U44" s="42">
        <f t="shared" si="3"/>
        <v>336475903.31999999</v>
      </c>
      <c r="V44" s="16"/>
    </row>
    <row r="45" spans="1:22" s="9" customFormat="1" x14ac:dyDescent="0.2">
      <c r="A45" s="30">
        <v>38</v>
      </c>
      <c r="B45" s="31" t="s">
        <v>171</v>
      </c>
      <c r="C45" s="32" t="s">
        <v>44</v>
      </c>
      <c r="D45" s="43">
        <v>4</v>
      </c>
      <c r="E45" s="43">
        <v>5752066.5700000003</v>
      </c>
      <c r="F45" s="43">
        <v>5</v>
      </c>
      <c r="G45" s="43">
        <v>3472599.73</v>
      </c>
      <c r="H45" s="43">
        <v>3</v>
      </c>
      <c r="I45" s="43">
        <v>4830085.29</v>
      </c>
      <c r="J45" s="43">
        <v>33</v>
      </c>
      <c r="K45" s="43">
        <v>132028742.98</v>
      </c>
      <c r="L45" s="43">
        <f t="shared" ref="L45:L60" si="16">J45+H45+F45+D45</f>
        <v>45</v>
      </c>
      <c r="M45" s="43">
        <f t="shared" ref="M45:M60" si="17">K45+I45+G45+E45</f>
        <v>146083494.56999999</v>
      </c>
      <c r="N45" s="43">
        <v>5</v>
      </c>
      <c r="O45" s="43">
        <v>107500000</v>
      </c>
      <c r="P45" s="43">
        <v>2</v>
      </c>
      <c r="Q45" s="43">
        <v>35000000</v>
      </c>
      <c r="R45" s="43">
        <f t="shared" si="4"/>
        <v>7</v>
      </c>
      <c r="S45" s="43">
        <f t="shared" si="5"/>
        <v>142500000</v>
      </c>
      <c r="T45" s="43">
        <f t="shared" ref="T45:T60" si="18">R45+L45</f>
        <v>52</v>
      </c>
      <c r="U45" s="43">
        <f t="shared" ref="U45:U60" si="19">S45+M45</f>
        <v>288583494.56999999</v>
      </c>
      <c r="V45" s="16"/>
    </row>
    <row r="46" spans="1:22" s="9" customFormat="1" x14ac:dyDescent="0.2">
      <c r="A46" s="33">
        <v>39</v>
      </c>
      <c r="B46" s="54" t="s">
        <v>176</v>
      </c>
      <c r="C46" s="1" t="s">
        <v>295</v>
      </c>
      <c r="D46" s="44">
        <v>36</v>
      </c>
      <c r="E46" s="44">
        <v>33484832.66</v>
      </c>
      <c r="F46" s="44">
        <v>101</v>
      </c>
      <c r="G46" s="44">
        <v>4188114.64</v>
      </c>
      <c r="H46" s="44">
        <v>122</v>
      </c>
      <c r="I46" s="44">
        <v>14685772.369999999</v>
      </c>
      <c r="J46" s="44">
        <v>513</v>
      </c>
      <c r="K46" s="44">
        <v>88371962.640000001</v>
      </c>
      <c r="L46" s="42">
        <f t="shared" si="16"/>
        <v>772</v>
      </c>
      <c r="M46" s="42">
        <f t="shared" si="17"/>
        <v>140730682.31</v>
      </c>
      <c r="N46" s="44">
        <v>226</v>
      </c>
      <c r="O46" s="44">
        <v>95307513.390000001</v>
      </c>
      <c r="P46" s="44">
        <v>117</v>
      </c>
      <c r="Q46" s="44">
        <v>50885222.960000001</v>
      </c>
      <c r="R46" s="42">
        <f t="shared" si="4"/>
        <v>343</v>
      </c>
      <c r="S46" s="42">
        <f t="shared" si="5"/>
        <v>146192736.34999999</v>
      </c>
      <c r="T46" s="42">
        <f t="shared" si="18"/>
        <v>1115</v>
      </c>
      <c r="U46" s="42">
        <f t="shared" si="19"/>
        <v>286923418.65999997</v>
      </c>
      <c r="V46" s="16"/>
    </row>
    <row r="47" spans="1:22" s="9" customFormat="1" x14ac:dyDescent="0.2">
      <c r="A47" s="30">
        <v>40</v>
      </c>
      <c r="B47" s="53" t="s">
        <v>197</v>
      </c>
      <c r="C47" s="32" t="s">
        <v>12</v>
      </c>
      <c r="D47" s="43">
        <v>9</v>
      </c>
      <c r="E47" s="43">
        <v>886646.72</v>
      </c>
      <c r="F47" s="43">
        <v>139</v>
      </c>
      <c r="G47" s="43">
        <v>11636618.210000001</v>
      </c>
      <c r="H47" s="43">
        <v>50</v>
      </c>
      <c r="I47" s="43">
        <v>40643562.789999999</v>
      </c>
      <c r="J47" s="43">
        <v>94</v>
      </c>
      <c r="K47" s="43">
        <v>16615367.710000001</v>
      </c>
      <c r="L47" s="43">
        <f t="shared" si="16"/>
        <v>292</v>
      </c>
      <c r="M47" s="43">
        <f t="shared" si="17"/>
        <v>69782195.430000007</v>
      </c>
      <c r="N47" s="43">
        <v>12</v>
      </c>
      <c r="O47" s="43">
        <v>86252397.489999995</v>
      </c>
      <c r="P47" s="43">
        <v>24</v>
      </c>
      <c r="Q47" s="43">
        <v>100960882.26000001</v>
      </c>
      <c r="R47" s="43">
        <f t="shared" si="4"/>
        <v>36</v>
      </c>
      <c r="S47" s="43">
        <f t="shared" si="5"/>
        <v>187213279.75</v>
      </c>
      <c r="T47" s="43">
        <f t="shared" si="18"/>
        <v>328</v>
      </c>
      <c r="U47" s="43">
        <f t="shared" si="19"/>
        <v>256995475.18000001</v>
      </c>
      <c r="V47" s="16"/>
    </row>
    <row r="48" spans="1:22" s="9" customFormat="1" x14ac:dyDescent="0.2">
      <c r="A48" s="33">
        <v>41</v>
      </c>
      <c r="B48" s="54" t="s">
        <v>180</v>
      </c>
      <c r="C48" s="1" t="s">
        <v>59</v>
      </c>
      <c r="D48" s="44">
        <v>84</v>
      </c>
      <c r="E48" s="44">
        <v>1689335.67</v>
      </c>
      <c r="F48" s="44">
        <v>522</v>
      </c>
      <c r="G48" s="44">
        <v>12606795.300000001</v>
      </c>
      <c r="H48" s="44">
        <v>1272</v>
      </c>
      <c r="I48" s="44">
        <v>15644467.890000001</v>
      </c>
      <c r="J48" s="44">
        <v>2391</v>
      </c>
      <c r="K48" s="44">
        <v>59495885.990000002</v>
      </c>
      <c r="L48" s="42">
        <f t="shared" si="16"/>
        <v>4269</v>
      </c>
      <c r="M48" s="42">
        <f t="shared" si="17"/>
        <v>89436484.849999994</v>
      </c>
      <c r="N48" s="44">
        <v>3084</v>
      </c>
      <c r="O48" s="44">
        <v>103518937.7</v>
      </c>
      <c r="P48" s="44">
        <v>198</v>
      </c>
      <c r="Q48" s="44">
        <v>48701494.43</v>
      </c>
      <c r="R48" s="42">
        <f t="shared" si="4"/>
        <v>3282</v>
      </c>
      <c r="S48" s="42">
        <f t="shared" si="5"/>
        <v>152220432.13</v>
      </c>
      <c r="T48" s="42">
        <f t="shared" si="18"/>
        <v>7551</v>
      </c>
      <c r="U48" s="42">
        <f t="shared" si="19"/>
        <v>241656916.97999999</v>
      </c>
      <c r="V48" s="16"/>
    </row>
    <row r="49" spans="1:22" s="9" customFormat="1" x14ac:dyDescent="0.2">
      <c r="A49" s="30">
        <v>42</v>
      </c>
      <c r="B49" s="53" t="s">
        <v>177</v>
      </c>
      <c r="C49" s="32" t="s">
        <v>50</v>
      </c>
      <c r="D49" s="43">
        <v>794</v>
      </c>
      <c r="E49" s="43">
        <v>47816657.850000001</v>
      </c>
      <c r="F49" s="43">
        <v>1006</v>
      </c>
      <c r="G49" s="43">
        <v>35352562.07</v>
      </c>
      <c r="H49" s="43">
        <v>314</v>
      </c>
      <c r="I49" s="43">
        <v>9530416.5199999996</v>
      </c>
      <c r="J49" s="43">
        <v>1349</v>
      </c>
      <c r="K49" s="43">
        <v>52915748.43</v>
      </c>
      <c r="L49" s="43">
        <f t="shared" si="16"/>
        <v>3463</v>
      </c>
      <c r="M49" s="43">
        <f t="shared" si="17"/>
        <v>145615384.87</v>
      </c>
      <c r="N49" s="43">
        <v>45</v>
      </c>
      <c r="O49" s="43">
        <v>52858536.939999998</v>
      </c>
      <c r="P49" s="43">
        <v>29</v>
      </c>
      <c r="Q49" s="43">
        <v>21709910.789999999</v>
      </c>
      <c r="R49" s="43">
        <f t="shared" si="4"/>
        <v>74</v>
      </c>
      <c r="S49" s="43">
        <f t="shared" si="5"/>
        <v>74568447.729999989</v>
      </c>
      <c r="T49" s="43">
        <f t="shared" si="18"/>
        <v>3537</v>
      </c>
      <c r="U49" s="43">
        <f t="shared" si="19"/>
        <v>220183832.59999999</v>
      </c>
      <c r="V49" s="16"/>
    </row>
    <row r="50" spans="1:22" s="9" customFormat="1" x14ac:dyDescent="0.2">
      <c r="A50" s="33">
        <v>43</v>
      </c>
      <c r="B50" s="54" t="s">
        <v>200</v>
      </c>
      <c r="C50" s="1" t="s">
        <v>47</v>
      </c>
      <c r="D50" s="44">
        <v>83</v>
      </c>
      <c r="E50" s="44">
        <v>19677153.699999999</v>
      </c>
      <c r="F50" s="44">
        <v>157</v>
      </c>
      <c r="G50" s="44">
        <v>13160741.68</v>
      </c>
      <c r="H50" s="44">
        <v>24</v>
      </c>
      <c r="I50" s="44">
        <v>76666093.099999994</v>
      </c>
      <c r="J50" s="44">
        <v>87</v>
      </c>
      <c r="K50" s="44">
        <v>77771933.859999999</v>
      </c>
      <c r="L50" s="42">
        <f t="shared" si="16"/>
        <v>351</v>
      </c>
      <c r="M50" s="42">
        <f t="shared" si="17"/>
        <v>187275922.33999997</v>
      </c>
      <c r="N50" s="44">
        <v>35</v>
      </c>
      <c r="O50" s="44">
        <v>6542783.3799999999</v>
      </c>
      <c r="P50" s="44">
        <v>27</v>
      </c>
      <c r="Q50" s="44">
        <v>14379837.32</v>
      </c>
      <c r="R50" s="42">
        <f t="shared" si="4"/>
        <v>62</v>
      </c>
      <c r="S50" s="42">
        <f t="shared" si="5"/>
        <v>20922620.699999999</v>
      </c>
      <c r="T50" s="42">
        <f t="shared" si="18"/>
        <v>413</v>
      </c>
      <c r="U50" s="42">
        <f t="shared" si="19"/>
        <v>208198543.03999996</v>
      </c>
      <c r="V50" s="16"/>
    </row>
    <row r="51" spans="1:22" s="9" customFormat="1" x14ac:dyDescent="0.2">
      <c r="A51" s="30">
        <v>44</v>
      </c>
      <c r="B51" s="53" t="s">
        <v>170</v>
      </c>
      <c r="C51" s="32" t="s">
        <v>52</v>
      </c>
      <c r="D51" s="43">
        <v>48</v>
      </c>
      <c r="E51" s="43">
        <v>27827565.43</v>
      </c>
      <c r="F51" s="43">
        <v>88</v>
      </c>
      <c r="G51" s="43">
        <v>20489611.059999999</v>
      </c>
      <c r="H51" s="43">
        <v>20</v>
      </c>
      <c r="I51" s="43">
        <v>17293657.079999998</v>
      </c>
      <c r="J51" s="43">
        <v>207</v>
      </c>
      <c r="K51" s="43">
        <v>19316014.420000002</v>
      </c>
      <c r="L51" s="43">
        <f t="shared" si="16"/>
        <v>363</v>
      </c>
      <c r="M51" s="43">
        <f t="shared" si="17"/>
        <v>84926847.99000001</v>
      </c>
      <c r="N51" s="43">
        <v>20</v>
      </c>
      <c r="O51" s="43">
        <v>57601313.969999999</v>
      </c>
      <c r="P51" s="43">
        <v>24</v>
      </c>
      <c r="Q51" s="43">
        <v>64114204.090000004</v>
      </c>
      <c r="R51" s="43">
        <f t="shared" si="4"/>
        <v>44</v>
      </c>
      <c r="S51" s="43">
        <f t="shared" si="5"/>
        <v>121715518.06</v>
      </c>
      <c r="T51" s="43">
        <f t="shared" si="18"/>
        <v>407</v>
      </c>
      <c r="U51" s="43">
        <f t="shared" si="19"/>
        <v>206642366.05000001</v>
      </c>
      <c r="V51" s="16"/>
    </row>
    <row r="52" spans="1:22" s="9" customFormat="1" x14ac:dyDescent="0.2">
      <c r="A52" s="33">
        <v>45</v>
      </c>
      <c r="B52" s="54" t="s">
        <v>352</v>
      </c>
      <c r="C52" s="1" t="s">
        <v>353</v>
      </c>
      <c r="D52" s="44"/>
      <c r="E52" s="44"/>
      <c r="F52" s="44"/>
      <c r="G52" s="44"/>
      <c r="H52" s="44">
        <v>10</v>
      </c>
      <c r="I52" s="44">
        <v>74934348.439999998</v>
      </c>
      <c r="J52" s="44">
        <v>5</v>
      </c>
      <c r="K52" s="44">
        <v>32291918.98</v>
      </c>
      <c r="L52" s="42">
        <f t="shared" ref="L52:L59" si="20">J52+H52+F52+D52</f>
        <v>15</v>
      </c>
      <c r="M52" s="42">
        <f t="shared" ref="M52:M59" si="21">K52+I52+G52+E52</f>
        <v>107226267.42</v>
      </c>
      <c r="N52" s="44">
        <v>2</v>
      </c>
      <c r="O52" s="44">
        <v>20000000</v>
      </c>
      <c r="P52" s="44">
        <v>2</v>
      </c>
      <c r="Q52" s="44">
        <v>60000000</v>
      </c>
      <c r="R52" s="42">
        <f t="shared" si="4"/>
        <v>4</v>
      </c>
      <c r="S52" s="42">
        <f t="shared" si="5"/>
        <v>80000000</v>
      </c>
      <c r="T52" s="42">
        <f t="shared" ref="T52:T59" si="22">R52+L52</f>
        <v>19</v>
      </c>
      <c r="U52" s="42">
        <f t="shared" ref="U52:U59" si="23">S52+M52</f>
        <v>187226267.42000002</v>
      </c>
      <c r="V52" s="16"/>
    </row>
    <row r="53" spans="1:22" s="9" customFormat="1" x14ac:dyDescent="0.2">
      <c r="A53" s="30">
        <v>46</v>
      </c>
      <c r="B53" s="31" t="s">
        <v>179</v>
      </c>
      <c r="C53" s="32" t="s">
        <v>46</v>
      </c>
      <c r="D53" s="43">
        <v>76</v>
      </c>
      <c r="E53" s="43">
        <v>20272729.27</v>
      </c>
      <c r="F53" s="43">
        <v>357</v>
      </c>
      <c r="G53" s="43">
        <v>26935454.609999999</v>
      </c>
      <c r="H53" s="43">
        <v>47</v>
      </c>
      <c r="I53" s="43">
        <v>11246666.77</v>
      </c>
      <c r="J53" s="43">
        <v>295</v>
      </c>
      <c r="K53" s="43">
        <v>53768349.729999997</v>
      </c>
      <c r="L53" s="43">
        <f t="shared" si="20"/>
        <v>775</v>
      </c>
      <c r="M53" s="43">
        <f t="shared" si="21"/>
        <v>112223200.38</v>
      </c>
      <c r="N53" s="43">
        <v>18</v>
      </c>
      <c r="O53" s="43">
        <v>67766256</v>
      </c>
      <c r="P53" s="43">
        <v>8</v>
      </c>
      <c r="Q53" s="43">
        <v>6220994.2000000002</v>
      </c>
      <c r="R53" s="43">
        <f t="shared" si="4"/>
        <v>26</v>
      </c>
      <c r="S53" s="43">
        <f t="shared" si="5"/>
        <v>73987250.200000003</v>
      </c>
      <c r="T53" s="43">
        <f t="shared" si="22"/>
        <v>801</v>
      </c>
      <c r="U53" s="43">
        <f t="shared" si="23"/>
        <v>186210450.57999998</v>
      </c>
      <c r="V53" s="16"/>
    </row>
    <row r="54" spans="1:22" s="9" customFormat="1" x14ac:dyDescent="0.2">
      <c r="A54" s="33">
        <v>47</v>
      </c>
      <c r="B54" s="54" t="s">
        <v>307</v>
      </c>
      <c r="C54" s="1" t="s">
        <v>336</v>
      </c>
      <c r="D54" s="44">
        <v>20</v>
      </c>
      <c r="E54" s="44">
        <v>943112.85</v>
      </c>
      <c r="F54" s="44">
        <v>209</v>
      </c>
      <c r="G54" s="44">
        <v>11237895.41</v>
      </c>
      <c r="H54" s="44">
        <v>102</v>
      </c>
      <c r="I54" s="44">
        <v>42507830.640000001</v>
      </c>
      <c r="J54" s="44">
        <v>490</v>
      </c>
      <c r="K54" s="44">
        <v>50258777.880000003</v>
      </c>
      <c r="L54" s="42">
        <f t="shared" si="20"/>
        <v>821</v>
      </c>
      <c r="M54" s="42">
        <f t="shared" si="21"/>
        <v>104947616.78</v>
      </c>
      <c r="N54" s="44">
        <v>264</v>
      </c>
      <c r="O54" s="44">
        <v>39592929.229999997</v>
      </c>
      <c r="P54" s="44">
        <v>300</v>
      </c>
      <c r="Q54" s="44">
        <v>24306137.82</v>
      </c>
      <c r="R54" s="42">
        <f t="shared" si="4"/>
        <v>564</v>
      </c>
      <c r="S54" s="42">
        <f t="shared" si="5"/>
        <v>63899067.049999997</v>
      </c>
      <c r="T54" s="42">
        <f t="shared" si="22"/>
        <v>1385</v>
      </c>
      <c r="U54" s="42">
        <f t="shared" si="23"/>
        <v>168846683.82999998</v>
      </c>
      <c r="V54" s="16"/>
    </row>
    <row r="55" spans="1:22" s="9" customFormat="1" x14ac:dyDescent="0.2">
      <c r="A55" s="30">
        <v>48</v>
      </c>
      <c r="B55" s="53" t="s">
        <v>183</v>
      </c>
      <c r="C55" s="32" t="s">
        <v>338</v>
      </c>
      <c r="D55" s="43"/>
      <c r="E55" s="43"/>
      <c r="F55" s="43"/>
      <c r="G55" s="43"/>
      <c r="H55" s="43">
        <v>61</v>
      </c>
      <c r="I55" s="43">
        <v>1532383.21</v>
      </c>
      <c r="J55" s="43">
        <v>124</v>
      </c>
      <c r="K55" s="43">
        <v>16013664.359999999</v>
      </c>
      <c r="L55" s="43">
        <f t="shared" si="20"/>
        <v>185</v>
      </c>
      <c r="M55" s="43">
        <f t="shared" si="21"/>
        <v>17546047.57</v>
      </c>
      <c r="N55" s="43">
        <v>14</v>
      </c>
      <c r="O55" s="43">
        <v>80256773.599999994</v>
      </c>
      <c r="P55" s="43">
        <v>9</v>
      </c>
      <c r="Q55" s="43">
        <v>65780492.039999999</v>
      </c>
      <c r="R55" s="43">
        <f t="shared" si="4"/>
        <v>23</v>
      </c>
      <c r="S55" s="43">
        <f t="shared" si="5"/>
        <v>146037265.63999999</v>
      </c>
      <c r="T55" s="43">
        <f t="shared" si="22"/>
        <v>208</v>
      </c>
      <c r="U55" s="43">
        <f t="shared" si="23"/>
        <v>163583313.20999998</v>
      </c>
      <c r="V55" s="16"/>
    </row>
    <row r="56" spans="1:22" s="9" customFormat="1" x14ac:dyDescent="0.2">
      <c r="A56" s="33">
        <v>49</v>
      </c>
      <c r="B56" s="54" t="s">
        <v>325</v>
      </c>
      <c r="C56" s="1" t="s">
        <v>324</v>
      </c>
      <c r="D56" s="44"/>
      <c r="E56" s="44"/>
      <c r="F56" s="44">
        <v>20</v>
      </c>
      <c r="G56" s="44">
        <v>770913.85</v>
      </c>
      <c r="H56" s="44">
        <v>80</v>
      </c>
      <c r="I56" s="44">
        <v>2666378.83</v>
      </c>
      <c r="J56" s="44">
        <v>292</v>
      </c>
      <c r="K56" s="44">
        <v>62111629.420000002</v>
      </c>
      <c r="L56" s="42">
        <f t="shared" si="20"/>
        <v>392</v>
      </c>
      <c r="M56" s="42">
        <f t="shared" si="21"/>
        <v>65548922.100000001</v>
      </c>
      <c r="N56" s="44">
        <v>3109</v>
      </c>
      <c r="O56" s="44">
        <v>78757990.299999997</v>
      </c>
      <c r="P56" s="44">
        <v>49</v>
      </c>
      <c r="Q56" s="44">
        <v>18833321.02</v>
      </c>
      <c r="R56" s="42">
        <f t="shared" si="4"/>
        <v>3158</v>
      </c>
      <c r="S56" s="42">
        <f t="shared" si="5"/>
        <v>97591311.319999993</v>
      </c>
      <c r="T56" s="42">
        <f t="shared" si="22"/>
        <v>3550</v>
      </c>
      <c r="U56" s="42">
        <f t="shared" si="23"/>
        <v>163140233.41999999</v>
      </c>
      <c r="V56" s="16"/>
    </row>
    <row r="57" spans="1:22" s="9" customFormat="1" x14ac:dyDescent="0.2">
      <c r="A57" s="30">
        <v>50</v>
      </c>
      <c r="B57" s="53" t="s">
        <v>225</v>
      </c>
      <c r="C57" s="32" t="s">
        <v>115</v>
      </c>
      <c r="D57" s="43">
        <v>1</v>
      </c>
      <c r="E57" s="43">
        <v>581</v>
      </c>
      <c r="F57" s="43">
        <v>21</v>
      </c>
      <c r="G57" s="43">
        <v>198130.38</v>
      </c>
      <c r="H57" s="43">
        <v>594</v>
      </c>
      <c r="I57" s="43">
        <v>23668254.120000001</v>
      </c>
      <c r="J57" s="43">
        <v>1082</v>
      </c>
      <c r="K57" s="43">
        <v>71002447.540000007</v>
      </c>
      <c r="L57" s="43">
        <f t="shared" si="20"/>
        <v>1698</v>
      </c>
      <c r="M57" s="43">
        <f t="shared" si="21"/>
        <v>94869413.040000007</v>
      </c>
      <c r="N57" s="43">
        <v>820</v>
      </c>
      <c r="O57" s="43">
        <v>54627032.759999998</v>
      </c>
      <c r="P57" s="43">
        <v>508</v>
      </c>
      <c r="Q57" s="43">
        <v>5457953.6299999999</v>
      </c>
      <c r="R57" s="43">
        <f t="shared" si="4"/>
        <v>1328</v>
      </c>
      <c r="S57" s="43">
        <f t="shared" si="5"/>
        <v>60084986.390000001</v>
      </c>
      <c r="T57" s="43">
        <f t="shared" si="22"/>
        <v>3026</v>
      </c>
      <c r="U57" s="43">
        <f t="shared" si="23"/>
        <v>154954399.43000001</v>
      </c>
      <c r="V57" s="16"/>
    </row>
    <row r="58" spans="1:22" s="9" customFormat="1" x14ac:dyDescent="0.2">
      <c r="A58" s="33">
        <v>51</v>
      </c>
      <c r="B58" s="54" t="s">
        <v>196</v>
      </c>
      <c r="C58" s="1" t="s">
        <v>69</v>
      </c>
      <c r="D58" s="44">
        <v>152</v>
      </c>
      <c r="E58" s="44">
        <v>4007520.1</v>
      </c>
      <c r="F58" s="44">
        <v>1633</v>
      </c>
      <c r="G58" s="44">
        <v>34271592.960000001</v>
      </c>
      <c r="H58" s="44">
        <v>1085</v>
      </c>
      <c r="I58" s="44">
        <v>10012497.18</v>
      </c>
      <c r="J58" s="44">
        <v>3184</v>
      </c>
      <c r="K58" s="44">
        <v>28024258.210000001</v>
      </c>
      <c r="L58" s="42">
        <f t="shared" si="20"/>
        <v>6054</v>
      </c>
      <c r="M58" s="42">
        <f t="shared" si="21"/>
        <v>76315868.449999988</v>
      </c>
      <c r="N58" s="44">
        <v>689</v>
      </c>
      <c r="O58" s="44">
        <v>57120444.240000002</v>
      </c>
      <c r="P58" s="44">
        <v>157</v>
      </c>
      <c r="Q58" s="44">
        <v>8713464.7599999998</v>
      </c>
      <c r="R58" s="42">
        <f t="shared" si="4"/>
        <v>846</v>
      </c>
      <c r="S58" s="42">
        <f t="shared" si="5"/>
        <v>65833909</v>
      </c>
      <c r="T58" s="42">
        <f t="shared" si="22"/>
        <v>6900</v>
      </c>
      <c r="U58" s="42">
        <f t="shared" si="23"/>
        <v>142149777.44999999</v>
      </c>
      <c r="V58" s="16"/>
    </row>
    <row r="59" spans="1:22" s="9" customFormat="1" x14ac:dyDescent="0.2">
      <c r="A59" s="30">
        <v>52</v>
      </c>
      <c r="B59" s="53" t="s">
        <v>211</v>
      </c>
      <c r="C59" s="32" t="s">
        <v>54</v>
      </c>
      <c r="D59" s="43">
        <v>9</v>
      </c>
      <c r="E59" s="43">
        <v>54496806.299999997</v>
      </c>
      <c r="F59" s="43">
        <v>1</v>
      </c>
      <c r="G59" s="43">
        <v>2445800</v>
      </c>
      <c r="H59" s="43">
        <v>2</v>
      </c>
      <c r="I59" s="43">
        <v>1167812.21</v>
      </c>
      <c r="J59" s="43">
        <v>8</v>
      </c>
      <c r="K59" s="43">
        <v>2665804.8199999998</v>
      </c>
      <c r="L59" s="43">
        <f t="shared" si="20"/>
        <v>20</v>
      </c>
      <c r="M59" s="43">
        <f t="shared" si="21"/>
        <v>60776223.329999998</v>
      </c>
      <c r="N59" s="43">
        <v>1</v>
      </c>
      <c r="O59" s="43">
        <v>50000000</v>
      </c>
      <c r="P59" s="43">
        <v>1</v>
      </c>
      <c r="Q59" s="43">
        <v>27000000</v>
      </c>
      <c r="R59" s="43">
        <f t="shared" si="4"/>
        <v>2</v>
      </c>
      <c r="S59" s="43">
        <f t="shared" si="5"/>
        <v>77000000</v>
      </c>
      <c r="T59" s="43">
        <f t="shared" si="22"/>
        <v>22</v>
      </c>
      <c r="U59" s="43">
        <f t="shared" si="23"/>
        <v>137776223.32999998</v>
      </c>
      <c r="V59" s="16"/>
    </row>
    <row r="60" spans="1:22" s="9" customFormat="1" x14ac:dyDescent="0.2">
      <c r="A60" s="33">
        <v>53</v>
      </c>
      <c r="B60" s="54" t="s">
        <v>181</v>
      </c>
      <c r="C60" s="1" t="s">
        <v>53</v>
      </c>
      <c r="D60" s="44"/>
      <c r="E60" s="44"/>
      <c r="F60" s="44"/>
      <c r="G60" s="44"/>
      <c r="H60" s="44">
        <v>975</v>
      </c>
      <c r="I60" s="44">
        <v>10341726.83</v>
      </c>
      <c r="J60" s="44">
        <v>3885</v>
      </c>
      <c r="K60" s="44">
        <v>60744481.060000002</v>
      </c>
      <c r="L60" s="42">
        <f t="shared" si="16"/>
        <v>4860</v>
      </c>
      <c r="M60" s="42">
        <f t="shared" si="17"/>
        <v>71086207.890000001</v>
      </c>
      <c r="N60" s="44">
        <v>2005</v>
      </c>
      <c r="O60" s="44">
        <v>50185943.960000001</v>
      </c>
      <c r="P60" s="44">
        <v>41</v>
      </c>
      <c r="Q60" s="44">
        <v>323953.84999999998</v>
      </c>
      <c r="R60" s="42">
        <f t="shared" si="4"/>
        <v>2046</v>
      </c>
      <c r="S60" s="42">
        <f t="shared" si="5"/>
        <v>50509897.810000002</v>
      </c>
      <c r="T60" s="42">
        <f t="shared" si="18"/>
        <v>6906</v>
      </c>
      <c r="U60" s="42">
        <f t="shared" si="19"/>
        <v>121596105.7</v>
      </c>
      <c r="V60" s="16"/>
    </row>
    <row r="61" spans="1:22" s="9" customFormat="1" x14ac:dyDescent="0.2">
      <c r="A61" s="30">
        <v>54</v>
      </c>
      <c r="B61" s="31" t="s">
        <v>76</v>
      </c>
      <c r="C61" s="32" t="s">
        <v>299</v>
      </c>
      <c r="D61" s="43"/>
      <c r="E61" s="43"/>
      <c r="F61" s="43"/>
      <c r="G61" s="43"/>
      <c r="H61" s="43">
        <v>81</v>
      </c>
      <c r="I61" s="43">
        <v>21596066.23</v>
      </c>
      <c r="J61" s="43">
        <v>71</v>
      </c>
      <c r="K61" s="43">
        <v>50777391.420000002</v>
      </c>
      <c r="L61" s="43">
        <f t="shared" si="0"/>
        <v>152</v>
      </c>
      <c r="M61" s="43">
        <f t="shared" si="1"/>
        <v>72373457.650000006</v>
      </c>
      <c r="N61" s="43">
        <v>23</v>
      </c>
      <c r="O61" s="43">
        <v>39128000</v>
      </c>
      <c r="P61" s="43">
        <v>24</v>
      </c>
      <c r="Q61" s="43">
        <v>9966819.0999999996</v>
      </c>
      <c r="R61" s="43">
        <f t="shared" si="4"/>
        <v>47</v>
      </c>
      <c r="S61" s="43">
        <f t="shared" si="5"/>
        <v>49094819.100000001</v>
      </c>
      <c r="T61" s="43">
        <f t="shared" si="2"/>
        <v>199</v>
      </c>
      <c r="U61" s="43">
        <f t="shared" si="3"/>
        <v>121468276.75</v>
      </c>
      <c r="V61" s="16"/>
    </row>
    <row r="62" spans="1:22" s="9" customFormat="1" x14ac:dyDescent="0.2">
      <c r="A62" s="33">
        <v>55</v>
      </c>
      <c r="B62" s="54" t="s">
        <v>84</v>
      </c>
      <c r="C62" s="1" t="s">
        <v>85</v>
      </c>
      <c r="D62" s="44"/>
      <c r="E62" s="44"/>
      <c r="F62" s="44"/>
      <c r="G62" s="44"/>
      <c r="H62" s="44">
        <v>84</v>
      </c>
      <c r="I62" s="44">
        <v>329034.81</v>
      </c>
      <c r="J62" s="44">
        <v>154</v>
      </c>
      <c r="K62" s="44">
        <v>1832529.3</v>
      </c>
      <c r="L62" s="42">
        <f t="shared" si="0"/>
        <v>238</v>
      </c>
      <c r="M62" s="42">
        <f t="shared" si="1"/>
        <v>2161564.11</v>
      </c>
      <c r="N62" s="44">
        <v>327</v>
      </c>
      <c r="O62" s="44">
        <v>57615908.920000002</v>
      </c>
      <c r="P62" s="44">
        <v>142</v>
      </c>
      <c r="Q62" s="44">
        <v>56127444.950000003</v>
      </c>
      <c r="R62" s="42">
        <f t="shared" si="4"/>
        <v>469</v>
      </c>
      <c r="S62" s="42">
        <f t="shared" si="5"/>
        <v>113743353.87</v>
      </c>
      <c r="T62" s="42">
        <f t="shared" si="2"/>
        <v>707</v>
      </c>
      <c r="U62" s="42">
        <f t="shared" si="3"/>
        <v>115904917.98</v>
      </c>
      <c r="V62" s="16"/>
    </row>
    <row r="63" spans="1:22" s="9" customFormat="1" x14ac:dyDescent="0.2">
      <c r="A63" s="30">
        <v>56</v>
      </c>
      <c r="B63" s="53" t="s">
        <v>190</v>
      </c>
      <c r="C63" s="32" t="s">
        <v>56</v>
      </c>
      <c r="D63" s="43">
        <v>28</v>
      </c>
      <c r="E63" s="43">
        <v>626453.30000000005</v>
      </c>
      <c r="F63" s="43">
        <v>175</v>
      </c>
      <c r="G63" s="43">
        <v>1881464.97</v>
      </c>
      <c r="H63" s="43">
        <v>1231</v>
      </c>
      <c r="I63" s="43">
        <v>8193132.7999999998</v>
      </c>
      <c r="J63" s="43">
        <v>5043</v>
      </c>
      <c r="K63" s="43">
        <v>53678765.399999999</v>
      </c>
      <c r="L63" s="43">
        <f t="shared" si="0"/>
        <v>6477</v>
      </c>
      <c r="M63" s="43">
        <f t="shared" si="1"/>
        <v>64379816.469999991</v>
      </c>
      <c r="N63" s="43">
        <v>732</v>
      </c>
      <c r="O63" s="43">
        <v>46674525.359999999</v>
      </c>
      <c r="P63" s="43">
        <v>2</v>
      </c>
      <c r="Q63" s="43">
        <v>46000</v>
      </c>
      <c r="R63" s="43">
        <f t="shared" si="4"/>
        <v>734</v>
      </c>
      <c r="S63" s="43">
        <f t="shared" si="5"/>
        <v>46720525.359999999</v>
      </c>
      <c r="T63" s="43">
        <f t="shared" si="2"/>
        <v>7211</v>
      </c>
      <c r="U63" s="43">
        <f t="shared" si="3"/>
        <v>111100341.82999998</v>
      </c>
      <c r="V63" s="16"/>
    </row>
    <row r="64" spans="1:22" s="9" customFormat="1" x14ac:dyDescent="0.2">
      <c r="A64" s="33">
        <v>57</v>
      </c>
      <c r="B64" s="54" t="s">
        <v>202</v>
      </c>
      <c r="C64" s="1" t="s">
        <v>70</v>
      </c>
      <c r="D64" s="44">
        <v>78</v>
      </c>
      <c r="E64" s="44">
        <v>1608836.67</v>
      </c>
      <c r="F64" s="44">
        <v>1066</v>
      </c>
      <c r="G64" s="44">
        <v>25126850.32</v>
      </c>
      <c r="H64" s="44">
        <v>720</v>
      </c>
      <c r="I64" s="44">
        <v>7422394.7800000003</v>
      </c>
      <c r="J64" s="44">
        <v>3404</v>
      </c>
      <c r="K64" s="44">
        <v>25977481.390000001</v>
      </c>
      <c r="L64" s="42">
        <f t="shared" si="0"/>
        <v>5268</v>
      </c>
      <c r="M64" s="42">
        <f t="shared" si="1"/>
        <v>60135563.160000004</v>
      </c>
      <c r="N64" s="44">
        <v>1280</v>
      </c>
      <c r="O64" s="44">
        <v>44786909.359999999</v>
      </c>
      <c r="P64" s="44">
        <v>13</v>
      </c>
      <c r="Q64" s="44">
        <v>2620431.5299999998</v>
      </c>
      <c r="R64" s="42">
        <f t="shared" si="4"/>
        <v>1293</v>
      </c>
      <c r="S64" s="42">
        <f t="shared" si="5"/>
        <v>47407340.890000001</v>
      </c>
      <c r="T64" s="42">
        <f t="shared" si="2"/>
        <v>6561</v>
      </c>
      <c r="U64" s="42">
        <f t="shared" si="3"/>
        <v>107542904.05000001</v>
      </c>
      <c r="V64" s="16"/>
    </row>
    <row r="65" spans="1:22" s="9" customFormat="1" x14ac:dyDescent="0.2">
      <c r="A65" s="30">
        <v>58</v>
      </c>
      <c r="B65" s="53" t="s">
        <v>333</v>
      </c>
      <c r="C65" s="32" t="s">
        <v>334</v>
      </c>
      <c r="D65" s="43">
        <v>7</v>
      </c>
      <c r="E65" s="43">
        <v>19469998.84</v>
      </c>
      <c r="F65" s="43">
        <v>20</v>
      </c>
      <c r="G65" s="43">
        <v>2685738.45</v>
      </c>
      <c r="H65" s="43">
        <v>8</v>
      </c>
      <c r="I65" s="43">
        <v>17765798.739999998</v>
      </c>
      <c r="J65" s="43">
        <v>26</v>
      </c>
      <c r="K65" s="43">
        <v>4410405.87</v>
      </c>
      <c r="L65" s="43">
        <f t="shared" si="0"/>
        <v>61</v>
      </c>
      <c r="M65" s="43">
        <f t="shared" si="1"/>
        <v>44331941.899999999</v>
      </c>
      <c r="N65" s="43">
        <v>12</v>
      </c>
      <c r="O65" s="43">
        <v>17583755.91</v>
      </c>
      <c r="P65" s="43">
        <v>10</v>
      </c>
      <c r="Q65" s="43">
        <v>37184727.270000003</v>
      </c>
      <c r="R65" s="43">
        <f t="shared" si="4"/>
        <v>22</v>
      </c>
      <c r="S65" s="43">
        <f t="shared" si="5"/>
        <v>54768483.180000007</v>
      </c>
      <c r="T65" s="43">
        <f t="shared" si="2"/>
        <v>83</v>
      </c>
      <c r="U65" s="43">
        <f t="shared" si="3"/>
        <v>99100425.080000013</v>
      </c>
      <c r="V65" s="16"/>
    </row>
    <row r="66" spans="1:22" s="9" customFormat="1" x14ac:dyDescent="0.2">
      <c r="A66" s="33">
        <v>59</v>
      </c>
      <c r="B66" s="54" t="s">
        <v>201</v>
      </c>
      <c r="C66" s="1" t="s">
        <v>130</v>
      </c>
      <c r="D66" s="44">
        <v>2</v>
      </c>
      <c r="E66" s="44">
        <v>47549.68</v>
      </c>
      <c r="F66" s="44">
        <v>37</v>
      </c>
      <c r="G66" s="44">
        <v>32356543.370000001</v>
      </c>
      <c r="H66" s="44">
        <v>35</v>
      </c>
      <c r="I66" s="44">
        <v>6471428.1500000004</v>
      </c>
      <c r="J66" s="44">
        <v>114</v>
      </c>
      <c r="K66" s="44">
        <v>11058321.5</v>
      </c>
      <c r="L66" s="42">
        <f t="shared" si="0"/>
        <v>188</v>
      </c>
      <c r="M66" s="42">
        <f t="shared" si="1"/>
        <v>49933842.699999996</v>
      </c>
      <c r="N66" s="44">
        <v>40</v>
      </c>
      <c r="O66" s="44">
        <v>42512117</v>
      </c>
      <c r="P66" s="44">
        <v>9</v>
      </c>
      <c r="Q66" s="44">
        <v>5630000</v>
      </c>
      <c r="R66" s="42">
        <f t="shared" si="4"/>
        <v>49</v>
      </c>
      <c r="S66" s="42">
        <f t="shared" si="5"/>
        <v>48142117</v>
      </c>
      <c r="T66" s="42">
        <f t="shared" si="2"/>
        <v>237</v>
      </c>
      <c r="U66" s="42">
        <f t="shared" si="3"/>
        <v>98075959.699999988</v>
      </c>
      <c r="V66" s="16"/>
    </row>
    <row r="67" spans="1:22" s="9" customFormat="1" x14ac:dyDescent="0.2">
      <c r="A67" s="30">
        <v>60</v>
      </c>
      <c r="B67" s="53" t="s">
        <v>199</v>
      </c>
      <c r="C67" s="32" t="s">
        <v>68</v>
      </c>
      <c r="D67" s="43">
        <v>29</v>
      </c>
      <c r="E67" s="43">
        <v>422258.42</v>
      </c>
      <c r="F67" s="43">
        <v>370</v>
      </c>
      <c r="G67" s="43">
        <v>8694474.1799999997</v>
      </c>
      <c r="H67" s="43">
        <v>1252</v>
      </c>
      <c r="I67" s="43">
        <v>6221554.1600000001</v>
      </c>
      <c r="J67" s="43">
        <v>3383</v>
      </c>
      <c r="K67" s="43">
        <v>19121853.77</v>
      </c>
      <c r="L67" s="43">
        <f t="shared" si="0"/>
        <v>5034</v>
      </c>
      <c r="M67" s="43">
        <f t="shared" si="1"/>
        <v>34460140.530000001</v>
      </c>
      <c r="N67" s="43">
        <v>1773</v>
      </c>
      <c r="O67" s="43">
        <v>38769078.530000001</v>
      </c>
      <c r="P67" s="43">
        <v>376</v>
      </c>
      <c r="Q67" s="43">
        <v>17321883.370000001</v>
      </c>
      <c r="R67" s="43">
        <f t="shared" si="4"/>
        <v>2149</v>
      </c>
      <c r="S67" s="43">
        <f t="shared" si="5"/>
        <v>56090961.900000006</v>
      </c>
      <c r="T67" s="43">
        <f t="shared" si="2"/>
        <v>7183</v>
      </c>
      <c r="U67" s="43">
        <f t="shared" si="3"/>
        <v>90551102.430000007</v>
      </c>
      <c r="V67" s="16"/>
    </row>
    <row r="68" spans="1:22" s="9" customFormat="1" x14ac:dyDescent="0.2">
      <c r="A68" s="33">
        <v>61</v>
      </c>
      <c r="B68" s="54" t="s">
        <v>73</v>
      </c>
      <c r="C68" s="1" t="s">
        <v>74</v>
      </c>
      <c r="D68" s="44">
        <v>249</v>
      </c>
      <c r="E68" s="44">
        <v>12486625.939999999</v>
      </c>
      <c r="F68" s="44">
        <v>824</v>
      </c>
      <c r="G68" s="44">
        <v>26520548</v>
      </c>
      <c r="H68" s="44">
        <v>286</v>
      </c>
      <c r="I68" s="44">
        <v>7402716.6799999997</v>
      </c>
      <c r="J68" s="44">
        <v>766</v>
      </c>
      <c r="K68" s="44">
        <v>7356184.2599999998</v>
      </c>
      <c r="L68" s="42">
        <f t="shared" ref="L68:L75" si="24">J68+H68+F68+D68</f>
        <v>2125</v>
      </c>
      <c r="M68" s="42">
        <f t="shared" ref="M68:M75" si="25">K68+I68+G68+E68</f>
        <v>53766074.879999995</v>
      </c>
      <c r="N68" s="44">
        <v>284</v>
      </c>
      <c r="O68" s="44">
        <v>24457547.789999999</v>
      </c>
      <c r="P68" s="44">
        <v>48</v>
      </c>
      <c r="Q68" s="44">
        <v>10356018.140000001</v>
      </c>
      <c r="R68" s="42">
        <f t="shared" si="4"/>
        <v>332</v>
      </c>
      <c r="S68" s="42">
        <f t="shared" si="5"/>
        <v>34813565.93</v>
      </c>
      <c r="T68" s="42">
        <f t="shared" ref="T68:T75" si="26">R68+L68</f>
        <v>2457</v>
      </c>
      <c r="U68" s="42">
        <f t="shared" ref="U68:U75" si="27">S68+M68</f>
        <v>88579640.810000002</v>
      </c>
      <c r="V68" s="16"/>
    </row>
    <row r="69" spans="1:22" s="9" customFormat="1" x14ac:dyDescent="0.2">
      <c r="A69" s="30">
        <v>62</v>
      </c>
      <c r="B69" s="31" t="s">
        <v>292</v>
      </c>
      <c r="C69" s="32" t="s">
        <v>294</v>
      </c>
      <c r="D69" s="43">
        <v>3</v>
      </c>
      <c r="E69" s="43">
        <v>12092883.960000001</v>
      </c>
      <c r="F69" s="43">
        <v>4</v>
      </c>
      <c r="G69" s="43">
        <v>3907793.44</v>
      </c>
      <c r="H69" s="43">
        <v>6</v>
      </c>
      <c r="I69" s="43">
        <v>2799597.44</v>
      </c>
      <c r="J69" s="43">
        <v>28</v>
      </c>
      <c r="K69" s="43">
        <v>26080838.420000002</v>
      </c>
      <c r="L69" s="43">
        <f t="shared" si="24"/>
        <v>41</v>
      </c>
      <c r="M69" s="43">
        <f t="shared" si="25"/>
        <v>44881113.260000005</v>
      </c>
      <c r="N69" s="43">
        <v>7</v>
      </c>
      <c r="O69" s="43">
        <v>30105000</v>
      </c>
      <c r="P69" s="43">
        <v>8</v>
      </c>
      <c r="Q69" s="43">
        <v>13500000</v>
      </c>
      <c r="R69" s="43">
        <f t="shared" si="4"/>
        <v>15</v>
      </c>
      <c r="S69" s="43">
        <f t="shared" si="5"/>
        <v>43605000</v>
      </c>
      <c r="T69" s="43">
        <f t="shared" si="26"/>
        <v>56</v>
      </c>
      <c r="U69" s="43">
        <f t="shared" si="27"/>
        <v>88486113.260000005</v>
      </c>
      <c r="V69" s="16"/>
    </row>
    <row r="70" spans="1:22" s="9" customFormat="1" x14ac:dyDescent="0.2">
      <c r="A70" s="33">
        <v>63</v>
      </c>
      <c r="B70" s="54" t="s">
        <v>213</v>
      </c>
      <c r="C70" s="1" t="s">
        <v>13</v>
      </c>
      <c r="D70" s="44">
        <v>379</v>
      </c>
      <c r="E70" s="44">
        <v>15192419.16</v>
      </c>
      <c r="F70" s="44">
        <v>329</v>
      </c>
      <c r="G70" s="44">
        <v>9064446.5600000005</v>
      </c>
      <c r="H70" s="44">
        <v>184</v>
      </c>
      <c r="I70" s="44">
        <v>9056228.7200000007</v>
      </c>
      <c r="J70" s="44">
        <v>164</v>
      </c>
      <c r="K70" s="44">
        <v>18745915.289999999</v>
      </c>
      <c r="L70" s="42">
        <f t="shared" si="24"/>
        <v>1056</v>
      </c>
      <c r="M70" s="42">
        <f t="shared" si="25"/>
        <v>52059009.730000004</v>
      </c>
      <c r="N70" s="44">
        <v>24</v>
      </c>
      <c r="O70" s="44">
        <v>13295042.619999999</v>
      </c>
      <c r="P70" s="44">
        <v>14</v>
      </c>
      <c r="Q70" s="44">
        <v>19540988.859999999</v>
      </c>
      <c r="R70" s="42">
        <f t="shared" si="4"/>
        <v>38</v>
      </c>
      <c r="S70" s="42">
        <f t="shared" si="5"/>
        <v>32836031.479999997</v>
      </c>
      <c r="T70" s="42">
        <f t="shared" si="26"/>
        <v>1094</v>
      </c>
      <c r="U70" s="42">
        <f t="shared" si="27"/>
        <v>84895041.210000008</v>
      </c>
      <c r="V70" s="16"/>
    </row>
    <row r="71" spans="1:22" s="9" customFormat="1" x14ac:dyDescent="0.2">
      <c r="A71" s="30">
        <v>64</v>
      </c>
      <c r="B71" s="53" t="s">
        <v>192</v>
      </c>
      <c r="C71" s="32" t="s">
        <v>60</v>
      </c>
      <c r="D71" s="43">
        <v>17</v>
      </c>
      <c r="E71" s="43">
        <v>93768.94</v>
      </c>
      <c r="F71" s="43">
        <v>134</v>
      </c>
      <c r="G71" s="43">
        <v>1773056.62</v>
      </c>
      <c r="H71" s="43">
        <v>464</v>
      </c>
      <c r="I71" s="43">
        <v>5021924.47</v>
      </c>
      <c r="J71" s="43">
        <v>1587</v>
      </c>
      <c r="K71" s="43">
        <v>21692477.440000001</v>
      </c>
      <c r="L71" s="43">
        <f t="shared" si="24"/>
        <v>2202</v>
      </c>
      <c r="M71" s="43">
        <f t="shared" si="25"/>
        <v>28581227.470000003</v>
      </c>
      <c r="N71" s="43">
        <v>2112</v>
      </c>
      <c r="O71" s="43">
        <v>37135094.469999999</v>
      </c>
      <c r="P71" s="43">
        <v>132</v>
      </c>
      <c r="Q71" s="43">
        <v>18412098.100000001</v>
      </c>
      <c r="R71" s="43">
        <f t="shared" si="4"/>
        <v>2244</v>
      </c>
      <c r="S71" s="43">
        <f t="shared" si="5"/>
        <v>55547192.57</v>
      </c>
      <c r="T71" s="43">
        <f t="shared" si="26"/>
        <v>4446</v>
      </c>
      <c r="U71" s="43">
        <f t="shared" si="27"/>
        <v>84128420.040000007</v>
      </c>
      <c r="V71" s="16"/>
    </row>
    <row r="72" spans="1:22" s="9" customFormat="1" x14ac:dyDescent="0.2">
      <c r="A72" s="33">
        <v>65</v>
      </c>
      <c r="B72" s="54" t="s">
        <v>291</v>
      </c>
      <c r="C72" s="1" t="s">
        <v>293</v>
      </c>
      <c r="D72" s="44">
        <v>112</v>
      </c>
      <c r="E72" s="44">
        <v>20491996.309999999</v>
      </c>
      <c r="F72" s="44">
        <v>101</v>
      </c>
      <c r="G72" s="44">
        <v>6836129.3200000003</v>
      </c>
      <c r="H72" s="44">
        <v>38</v>
      </c>
      <c r="I72" s="44">
        <v>3032412.81</v>
      </c>
      <c r="J72" s="44">
        <v>167</v>
      </c>
      <c r="K72" s="44">
        <v>7674997.1600000001</v>
      </c>
      <c r="L72" s="42">
        <f t="shared" si="24"/>
        <v>418</v>
      </c>
      <c r="M72" s="42">
        <f t="shared" si="25"/>
        <v>38035535.599999994</v>
      </c>
      <c r="N72" s="44">
        <v>170</v>
      </c>
      <c r="O72" s="44">
        <v>15761986.5</v>
      </c>
      <c r="P72" s="44">
        <v>124</v>
      </c>
      <c r="Q72" s="44">
        <v>24776146.699999999</v>
      </c>
      <c r="R72" s="42">
        <f t="shared" si="4"/>
        <v>294</v>
      </c>
      <c r="S72" s="42">
        <f t="shared" si="5"/>
        <v>40538133.200000003</v>
      </c>
      <c r="T72" s="42">
        <f t="shared" si="26"/>
        <v>712</v>
      </c>
      <c r="U72" s="42">
        <f t="shared" si="27"/>
        <v>78573668.799999997</v>
      </c>
      <c r="V72" s="16"/>
    </row>
    <row r="73" spans="1:22" s="9" customFormat="1" x14ac:dyDescent="0.2">
      <c r="A73" s="30">
        <v>66</v>
      </c>
      <c r="B73" s="53" t="s">
        <v>205</v>
      </c>
      <c r="C73" s="32" t="s">
        <v>136</v>
      </c>
      <c r="D73" s="43">
        <v>19</v>
      </c>
      <c r="E73" s="43">
        <v>5823022.4100000001</v>
      </c>
      <c r="F73" s="43">
        <v>86</v>
      </c>
      <c r="G73" s="43">
        <v>6888799.54</v>
      </c>
      <c r="H73" s="43">
        <v>72</v>
      </c>
      <c r="I73" s="43">
        <v>19844860.579999998</v>
      </c>
      <c r="J73" s="43">
        <v>77</v>
      </c>
      <c r="K73" s="43">
        <v>3768466.72</v>
      </c>
      <c r="L73" s="43">
        <f t="shared" si="24"/>
        <v>254</v>
      </c>
      <c r="M73" s="43">
        <f t="shared" si="25"/>
        <v>36325149.25</v>
      </c>
      <c r="N73" s="43">
        <v>68</v>
      </c>
      <c r="O73" s="43">
        <v>10042557.720000001</v>
      </c>
      <c r="P73" s="43">
        <v>57</v>
      </c>
      <c r="Q73" s="43">
        <v>27034014.010000002</v>
      </c>
      <c r="R73" s="43">
        <f t="shared" si="4"/>
        <v>125</v>
      </c>
      <c r="S73" s="43">
        <f t="shared" si="5"/>
        <v>37076571.730000004</v>
      </c>
      <c r="T73" s="43">
        <f t="shared" si="26"/>
        <v>379</v>
      </c>
      <c r="U73" s="43">
        <f t="shared" si="27"/>
        <v>73401720.980000004</v>
      </c>
      <c r="V73" s="16"/>
    </row>
    <row r="74" spans="1:22" s="9" customFormat="1" x14ac:dyDescent="0.2">
      <c r="A74" s="33">
        <v>67</v>
      </c>
      <c r="B74" s="54" t="s">
        <v>194</v>
      </c>
      <c r="C74" s="1" t="s">
        <v>61</v>
      </c>
      <c r="D74" s="44">
        <v>89</v>
      </c>
      <c r="E74" s="44">
        <v>12951964.390000001</v>
      </c>
      <c r="F74" s="44">
        <v>93</v>
      </c>
      <c r="G74" s="44">
        <v>7264232.2699999996</v>
      </c>
      <c r="H74" s="44">
        <v>63</v>
      </c>
      <c r="I74" s="44">
        <v>143596.31</v>
      </c>
      <c r="J74" s="44">
        <v>72</v>
      </c>
      <c r="K74" s="44">
        <v>16288862</v>
      </c>
      <c r="L74" s="42">
        <f t="shared" si="24"/>
        <v>317</v>
      </c>
      <c r="M74" s="42">
        <f t="shared" si="25"/>
        <v>36648654.969999999</v>
      </c>
      <c r="N74" s="44">
        <v>50</v>
      </c>
      <c r="O74" s="44">
        <v>23586246</v>
      </c>
      <c r="P74" s="44">
        <v>23</v>
      </c>
      <c r="Q74" s="44">
        <v>13127523.16</v>
      </c>
      <c r="R74" s="42">
        <f t="shared" si="4"/>
        <v>73</v>
      </c>
      <c r="S74" s="42">
        <f t="shared" si="5"/>
        <v>36713769.159999996</v>
      </c>
      <c r="T74" s="42">
        <f t="shared" si="26"/>
        <v>390</v>
      </c>
      <c r="U74" s="42">
        <f t="shared" si="27"/>
        <v>73362424.129999995</v>
      </c>
      <c r="V74" s="16"/>
    </row>
    <row r="75" spans="1:22" s="9" customFormat="1" x14ac:dyDescent="0.2">
      <c r="A75" s="30">
        <v>68</v>
      </c>
      <c r="B75" s="53" t="s">
        <v>290</v>
      </c>
      <c r="C75" s="32" t="s">
        <v>301</v>
      </c>
      <c r="D75" s="43">
        <v>17</v>
      </c>
      <c r="E75" s="43">
        <v>10397664.58</v>
      </c>
      <c r="F75" s="43">
        <v>160</v>
      </c>
      <c r="G75" s="43">
        <v>14691167.960000001</v>
      </c>
      <c r="H75" s="43">
        <v>43</v>
      </c>
      <c r="I75" s="43">
        <v>195630.65</v>
      </c>
      <c r="J75" s="43">
        <v>218</v>
      </c>
      <c r="K75" s="43">
        <v>2971471.12</v>
      </c>
      <c r="L75" s="43">
        <f t="shared" si="24"/>
        <v>438</v>
      </c>
      <c r="M75" s="43">
        <f t="shared" si="25"/>
        <v>28255934.310000002</v>
      </c>
      <c r="N75" s="43">
        <v>19</v>
      </c>
      <c r="O75" s="43">
        <v>26166150.280000001</v>
      </c>
      <c r="P75" s="43">
        <v>6</v>
      </c>
      <c r="Q75" s="43">
        <v>18000799.100000001</v>
      </c>
      <c r="R75" s="43">
        <f t="shared" si="4"/>
        <v>25</v>
      </c>
      <c r="S75" s="43">
        <f t="shared" si="5"/>
        <v>44166949.380000003</v>
      </c>
      <c r="T75" s="43">
        <f t="shared" si="26"/>
        <v>463</v>
      </c>
      <c r="U75" s="43">
        <f t="shared" si="27"/>
        <v>72422883.689999998</v>
      </c>
      <c r="V75" s="16"/>
    </row>
    <row r="76" spans="1:22" s="9" customFormat="1" x14ac:dyDescent="0.2">
      <c r="A76" s="33">
        <v>69</v>
      </c>
      <c r="B76" s="54" t="s">
        <v>209</v>
      </c>
      <c r="C76" s="1" t="s">
        <v>132</v>
      </c>
      <c r="D76" s="44">
        <v>27</v>
      </c>
      <c r="E76" s="44">
        <v>748229.53</v>
      </c>
      <c r="F76" s="44">
        <v>1006</v>
      </c>
      <c r="G76" s="44">
        <v>23090388.77</v>
      </c>
      <c r="H76" s="44">
        <v>384</v>
      </c>
      <c r="I76" s="44">
        <v>3166412.4</v>
      </c>
      <c r="J76" s="44">
        <v>1127</v>
      </c>
      <c r="K76" s="44">
        <v>9428354.6300000008</v>
      </c>
      <c r="L76" s="42">
        <f t="shared" si="0"/>
        <v>2544</v>
      </c>
      <c r="M76" s="42">
        <f t="shared" si="1"/>
        <v>36433385.329999998</v>
      </c>
      <c r="N76" s="44">
        <v>1496</v>
      </c>
      <c r="O76" s="44">
        <v>32204705.350000001</v>
      </c>
      <c r="P76" s="44">
        <v>174</v>
      </c>
      <c r="Q76" s="44">
        <v>3444744.12</v>
      </c>
      <c r="R76" s="42">
        <f t="shared" si="4"/>
        <v>1670</v>
      </c>
      <c r="S76" s="42">
        <f t="shared" si="5"/>
        <v>35649449.469999999</v>
      </c>
      <c r="T76" s="42">
        <f t="shared" si="2"/>
        <v>4214</v>
      </c>
      <c r="U76" s="42">
        <f t="shared" si="3"/>
        <v>72082834.799999997</v>
      </c>
      <c r="V76" s="16"/>
    </row>
    <row r="77" spans="1:22" s="9" customFormat="1" x14ac:dyDescent="0.2">
      <c r="A77" s="30">
        <v>70</v>
      </c>
      <c r="B77" s="31" t="s">
        <v>208</v>
      </c>
      <c r="C77" s="32" t="s">
        <v>82</v>
      </c>
      <c r="D77" s="43">
        <v>4</v>
      </c>
      <c r="E77" s="43">
        <v>29279</v>
      </c>
      <c r="F77" s="43">
        <v>481</v>
      </c>
      <c r="G77" s="43">
        <v>22751650.260000002</v>
      </c>
      <c r="H77" s="43">
        <v>112</v>
      </c>
      <c r="I77" s="43">
        <v>1472702.8</v>
      </c>
      <c r="J77" s="43">
        <v>651</v>
      </c>
      <c r="K77" s="43">
        <v>12085853.560000001</v>
      </c>
      <c r="L77" s="43">
        <f t="shared" ref="L77:L84" si="28">J77+H77+F77+D77</f>
        <v>1248</v>
      </c>
      <c r="M77" s="43">
        <f t="shared" ref="M77:M84" si="29">K77+I77+G77+E77</f>
        <v>36339485.620000005</v>
      </c>
      <c r="N77" s="43">
        <v>790</v>
      </c>
      <c r="O77" s="43">
        <v>34510093.770000003</v>
      </c>
      <c r="P77" s="43">
        <v>8</v>
      </c>
      <c r="Q77" s="43">
        <v>1179745.56</v>
      </c>
      <c r="R77" s="43">
        <f t="shared" si="4"/>
        <v>798</v>
      </c>
      <c r="S77" s="43">
        <f t="shared" si="5"/>
        <v>35689839.330000006</v>
      </c>
      <c r="T77" s="43">
        <f t="shared" ref="T77:T84" si="30">R77+L77</f>
        <v>2046</v>
      </c>
      <c r="U77" s="43">
        <f t="shared" ref="U77:U84" si="31">S77+M77</f>
        <v>72029324.950000018</v>
      </c>
      <c r="V77" s="16"/>
    </row>
    <row r="78" spans="1:22" s="9" customFormat="1" x14ac:dyDescent="0.2">
      <c r="A78" s="33">
        <v>71</v>
      </c>
      <c r="B78" s="54" t="s">
        <v>172</v>
      </c>
      <c r="C78" s="1" t="s">
        <v>8</v>
      </c>
      <c r="D78" s="44">
        <v>18</v>
      </c>
      <c r="E78" s="44">
        <v>17674456.609999999</v>
      </c>
      <c r="F78" s="44">
        <v>1</v>
      </c>
      <c r="G78" s="44">
        <v>5448.06</v>
      </c>
      <c r="H78" s="44">
        <v>13</v>
      </c>
      <c r="I78" s="44">
        <v>4151800.56</v>
      </c>
      <c r="J78" s="44">
        <v>50</v>
      </c>
      <c r="K78" s="44">
        <v>5052652.04</v>
      </c>
      <c r="L78" s="42">
        <f t="shared" si="28"/>
        <v>82</v>
      </c>
      <c r="M78" s="42">
        <f t="shared" si="29"/>
        <v>26884357.27</v>
      </c>
      <c r="N78" s="44">
        <v>6</v>
      </c>
      <c r="O78" s="44">
        <v>3568088.49</v>
      </c>
      <c r="P78" s="44">
        <v>13</v>
      </c>
      <c r="Q78" s="44">
        <v>41556992.93</v>
      </c>
      <c r="R78" s="42">
        <f t="shared" si="4"/>
        <v>19</v>
      </c>
      <c r="S78" s="42">
        <f t="shared" si="5"/>
        <v>45125081.420000002</v>
      </c>
      <c r="T78" s="42">
        <f t="shared" si="30"/>
        <v>101</v>
      </c>
      <c r="U78" s="42">
        <f t="shared" si="31"/>
        <v>72009438.689999998</v>
      </c>
      <c r="V78" s="16"/>
    </row>
    <row r="79" spans="1:22" s="9" customFormat="1" x14ac:dyDescent="0.2">
      <c r="A79" s="30">
        <v>72</v>
      </c>
      <c r="B79" s="53" t="s">
        <v>173</v>
      </c>
      <c r="C79" s="32" t="s">
        <v>51</v>
      </c>
      <c r="D79" s="43">
        <v>1</v>
      </c>
      <c r="E79" s="43">
        <v>1000000</v>
      </c>
      <c r="F79" s="43">
        <v>5</v>
      </c>
      <c r="G79" s="43">
        <v>2057792.15</v>
      </c>
      <c r="H79" s="43">
        <v>10</v>
      </c>
      <c r="I79" s="43">
        <v>271802.71999999997</v>
      </c>
      <c r="J79" s="43">
        <v>82</v>
      </c>
      <c r="K79" s="43">
        <v>3580743.61</v>
      </c>
      <c r="L79" s="43">
        <f t="shared" si="28"/>
        <v>98</v>
      </c>
      <c r="M79" s="43">
        <f t="shared" si="29"/>
        <v>6910338.4800000004</v>
      </c>
      <c r="N79" s="43">
        <v>5</v>
      </c>
      <c r="O79" s="43">
        <v>32873145</v>
      </c>
      <c r="P79" s="43">
        <v>5</v>
      </c>
      <c r="Q79" s="43">
        <v>26373600</v>
      </c>
      <c r="R79" s="43">
        <f t="shared" si="4"/>
        <v>10</v>
      </c>
      <c r="S79" s="43">
        <f t="shared" si="5"/>
        <v>59246745</v>
      </c>
      <c r="T79" s="43">
        <f t="shared" si="30"/>
        <v>108</v>
      </c>
      <c r="U79" s="43">
        <f t="shared" si="31"/>
        <v>66157083.480000004</v>
      </c>
      <c r="V79" s="16"/>
    </row>
    <row r="80" spans="1:22" s="9" customFormat="1" x14ac:dyDescent="0.2">
      <c r="A80" s="33">
        <v>73</v>
      </c>
      <c r="B80" s="54" t="s">
        <v>241</v>
      </c>
      <c r="C80" s="1" t="s">
        <v>138</v>
      </c>
      <c r="D80" s="44"/>
      <c r="E80" s="44"/>
      <c r="F80" s="44">
        <v>153</v>
      </c>
      <c r="G80" s="44">
        <v>4639729.5599999996</v>
      </c>
      <c r="H80" s="44">
        <v>15</v>
      </c>
      <c r="I80" s="44">
        <v>13936.34</v>
      </c>
      <c r="J80" s="44">
        <v>814</v>
      </c>
      <c r="K80" s="44">
        <v>23019429.02</v>
      </c>
      <c r="L80" s="42">
        <f t="shared" si="28"/>
        <v>982</v>
      </c>
      <c r="M80" s="42">
        <f t="shared" si="29"/>
        <v>27673094.919999998</v>
      </c>
      <c r="N80" s="44">
        <v>688</v>
      </c>
      <c r="O80" s="44">
        <v>27666429.390000001</v>
      </c>
      <c r="P80" s="44">
        <v>2</v>
      </c>
      <c r="Q80" s="44">
        <v>7235.7</v>
      </c>
      <c r="R80" s="42">
        <f t="shared" si="4"/>
        <v>690</v>
      </c>
      <c r="S80" s="42">
        <f t="shared" si="5"/>
        <v>27673665.09</v>
      </c>
      <c r="T80" s="42">
        <f t="shared" si="30"/>
        <v>1672</v>
      </c>
      <c r="U80" s="42">
        <f t="shared" si="31"/>
        <v>55346760.009999998</v>
      </c>
      <c r="V80" s="16"/>
    </row>
    <row r="81" spans="1:22" s="9" customFormat="1" x14ac:dyDescent="0.2">
      <c r="A81" s="30">
        <v>74</v>
      </c>
      <c r="B81" s="53" t="s">
        <v>331</v>
      </c>
      <c r="C81" s="32" t="s">
        <v>332</v>
      </c>
      <c r="D81" s="43">
        <v>9</v>
      </c>
      <c r="E81" s="43">
        <v>174411.66</v>
      </c>
      <c r="F81" s="43">
        <v>144</v>
      </c>
      <c r="G81" s="43">
        <v>3252452.34</v>
      </c>
      <c r="H81" s="43">
        <v>167</v>
      </c>
      <c r="I81" s="43">
        <v>737697.46</v>
      </c>
      <c r="J81" s="43">
        <v>454</v>
      </c>
      <c r="K81" s="43">
        <v>23223513.059999999</v>
      </c>
      <c r="L81" s="43">
        <f t="shared" si="28"/>
        <v>774</v>
      </c>
      <c r="M81" s="43">
        <f t="shared" si="29"/>
        <v>27388074.52</v>
      </c>
      <c r="N81" s="43">
        <v>1994</v>
      </c>
      <c r="O81" s="43">
        <v>26120316.670000002</v>
      </c>
      <c r="P81" s="43">
        <v>32</v>
      </c>
      <c r="Q81" s="43">
        <v>572215.78</v>
      </c>
      <c r="R81" s="43">
        <f t="shared" si="4"/>
        <v>2026</v>
      </c>
      <c r="S81" s="43">
        <f t="shared" si="5"/>
        <v>26692532.450000003</v>
      </c>
      <c r="T81" s="43">
        <f t="shared" si="30"/>
        <v>2800</v>
      </c>
      <c r="U81" s="43">
        <f t="shared" si="31"/>
        <v>54080606.969999999</v>
      </c>
      <c r="V81" s="16"/>
    </row>
    <row r="82" spans="1:22" s="9" customFormat="1" x14ac:dyDescent="0.2">
      <c r="A82" s="33">
        <v>75</v>
      </c>
      <c r="B82" s="54" t="s">
        <v>198</v>
      </c>
      <c r="C82" s="1" t="s">
        <v>66</v>
      </c>
      <c r="D82" s="44">
        <v>9</v>
      </c>
      <c r="E82" s="44">
        <v>18820376.989999998</v>
      </c>
      <c r="F82" s="44">
        <v>4</v>
      </c>
      <c r="G82" s="44">
        <v>251910.56</v>
      </c>
      <c r="H82" s="44">
        <v>8</v>
      </c>
      <c r="I82" s="44">
        <v>1418457.81</v>
      </c>
      <c r="J82" s="44">
        <v>69</v>
      </c>
      <c r="K82" s="44">
        <v>6215045.2599999998</v>
      </c>
      <c r="L82" s="42">
        <f t="shared" si="28"/>
        <v>90</v>
      </c>
      <c r="M82" s="42">
        <f t="shared" si="29"/>
        <v>26705790.619999997</v>
      </c>
      <c r="N82" s="44">
        <v>17</v>
      </c>
      <c r="O82" s="44">
        <v>5650000</v>
      </c>
      <c r="P82" s="44">
        <v>16</v>
      </c>
      <c r="Q82" s="44">
        <v>19500000</v>
      </c>
      <c r="R82" s="42">
        <f t="shared" ref="R82:R98" si="32">N82+P82</f>
        <v>33</v>
      </c>
      <c r="S82" s="42">
        <f t="shared" ref="S82:S98" si="33">O82+Q82</f>
        <v>25150000</v>
      </c>
      <c r="T82" s="42">
        <f t="shared" si="30"/>
        <v>123</v>
      </c>
      <c r="U82" s="42">
        <f t="shared" si="31"/>
        <v>51855790.619999997</v>
      </c>
      <c r="V82" s="16"/>
    </row>
    <row r="83" spans="1:22" s="9" customFormat="1" x14ac:dyDescent="0.2">
      <c r="A83" s="30">
        <v>76</v>
      </c>
      <c r="B83" s="53" t="s">
        <v>218</v>
      </c>
      <c r="C83" s="32" t="s">
        <v>79</v>
      </c>
      <c r="D83" s="43">
        <v>48</v>
      </c>
      <c r="E83" s="43">
        <v>758011.25</v>
      </c>
      <c r="F83" s="43">
        <v>840</v>
      </c>
      <c r="G83" s="43">
        <v>18477616.719999999</v>
      </c>
      <c r="H83" s="43">
        <v>224</v>
      </c>
      <c r="I83" s="43">
        <v>3542566.74</v>
      </c>
      <c r="J83" s="43">
        <v>759</v>
      </c>
      <c r="K83" s="43">
        <v>6575725.5599999996</v>
      </c>
      <c r="L83" s="43">
        <f t="shared" si="28"/>
        <v>1871</v>
      </c>
      <c r="M83" s="43">
        <f t="shared" si="29"/>
        <v>29353920.27</v>
      </c>
      <c r="N83" s="43">
        <v>487</v>
      </c>
      <c r="O83" s="43">
        <v>21462129.469999999</v>
      </c>
      <c r="P83" s="43">
        <v>8</v>
      </c>
      <c r="Q83" s="43">
        <v>655312</v>
      </c>
      <c r="R83" s="43">
        <f t="shared" si="32"/>
        <v>495</v>
      </c>
      <c r="S83" s="43">
        <f t="shared" si="33"/>
        <v>22117441.469999999</v>
      </c>
      <c r="T83" s="43">
        <f t="shared" si="30"/>
        <v>2366</v>
      </c>
      <c r="U83" s="43">
        <f t="shared" si="31"/>
        <v>51471361.739999995</v>
      </c>
      <c r="V83" s="16"/>
    </row>
    <row r="84" spans="1:22" s="9" customFormat="1" x14ac:dyDescent="0.2">
      <c r="A84" s="33">
        <v>77</v>
      </c>
      <c r="B84" s="54" t="s">
        <v>212</v>
      </c>
      <c r="C84" s="1" t="s">
        <v>72</v>
      </c>
      <c r="D84" s="44">
        <v>10</v>
      </c>
      <c r="E84" s="44">
        <v>161401.17000000001</v>
      </c>
      <c r="F84" s="44">
        <v>566</v>
      </c>
      <c r="G84" s="44">
        <v>15618171.67</v>
      </c>
      <c r="H84" s="44">
        <v>272</v>
      </c>
      <c r="I84" s="44">
        <v>2390180.14</v>
      </c>
      <c r="J84" s="44">
        <v>984</v>
      </c>
      <c r="K84" s="44">
        <v>9098363.1899999995</v>
      </c>
      <c r="L84" s="42">
        <f t="shared" si="28"/>
        <v>1832</v>
      </c>
      <c r="M84" s="42">
        <f t="shared" si="29"/>
        <v>27268116.170000002</v>
      </c>
      <c r="N84" s="44">
        <v>659</v>
      </c>
      <c r="O84" s="44">
        <v>22233799.98</v>
      </c>
      <c r="P84" s="44">
        <v>6</v>
      </c>
      <c r="Q84" s="44">
        <v>72374.95</v>
      </c>
      <c r="R84" s="42">
        <f t="shared" si="32"/>
        <v>665</v>
      </c>
      <c r="S84" s="42">
        <f t="shared" si="33"/>
        <v>22306174.93</v>
      </c>
      <c r="T84" s="42">
        <f t="shared" si="30"/>
        <v>2497</v>
      </c>
      <c r="U84" s="42">
        <f t="shared" si="31"/>
        <v>49574291.100000001</v>
      </c>
      <c r="V84" s="16"/>
    </row>
    <row r="85" spans="1:22" s="9" customFormat="1" x14ac:dyDescent="0.2">
      <c r="A85" s="30">
        <v>78</v>
      </c>
      <c r="B85" s="31" t="s">
        <v>214</v>
      </c>
      <c r="C85" s="32" t="s">
        <v>339</v>
      </c>
      <c r="D85" s="43"/>
      <c r="E85" s="43"/>
      <c r="F85" s="43">
        <v>9</v>
      </c>
      <c r="G85" s="43">
        <v>622551.62</v>
      </c>
      <c r="H85" s="43">
        <v>49</v>
      </c>
      <c r="I85" s="43">
        <v>7644292.6799999997</v>
      </c>
      <c r="J85" s="43">
        <v>82</v>
      </c>
      <c r="K85" s="43">
        <v>18221937.609999999</v>
      </c>
      <c r="L85" s="43">
        <f t="shared" si="0"/>
        <v>140</v>
      </c>
      <c r="M85" s="43">
        <f t="shared" si="1"/>
        <v>26488781.91</v>
      </c>
      <c r="N85" s="43">
        <v>10</v>
      </c>
      <c r="O85" s="43">
        <v>16759026.18</v>
      </c>
      <c r="P85" s="43">
        <v>8</v>
      </c>
      <c r="Q85" s="43">
        <v>5510000</v>
      </c>
      <c r="R85" s="43">
        <f t="shared" si="32"/>
        <v>18</v>
      </c>
      <c r="S85" s="43">
        <f t="shared" si="33"/>
        <v>22269026.18</v>
      </c>
      <c r="T85" s="43">
        <f t="shared" si="2"/>
        <v>158</v>
      </c>
      <c r="U85" s="43">
        <f t="shared" si="3"/>
        <v>48757808.090000004</v>
      </c>
      <c r="V85" s="16"/>
    </row>
    <row r="86" spans="1:22" s="9" customFormat="1" x14ac:dyDescent="0.2">
      <c r="A86" s="33">
        <v>79</v>
      </c>
      <c r="B86" s="54" t="s">
        <v>206</v>
      </c>
      <c r="C86" s="1" t="s">
        <v>77</v>
      </c>
      <c r="D86" s="44"/>
      <c r="E86" s="44"/>
      <c r="F86" s="44">
        <v>31</v>
      </c>
      <c r="G86" s="44">
        <v>656645.99</v>
      </c>
      <c r="H86" s="44">
        <v>1540</v>
      </c>
      <c r="I86" s="44">
        <v>2901130.38</v>
      </c>
      <c r="J86" s="44">
        <v>2630</v>
      </c>
      <c r="K86" s="44">
        <v>14242485</v>
      </c>
      <c r="L86" s="42">
        <f t="shared" si="0"/>
        <v>4201</v>
      </c>
      <c r="M86" s="42">
        <f t="shared" si="1"/>
        <v>17800261.369999997</v>
      </c>
      <c r="N86" s="44">
        <v>1591</v>
      </c>
      <c r="O86" s="44">
        <v>20519480.030000001</v>
      </c>
      <c r="P86" s="44">
        <v>49</v>
      </c>
      <c r="Q86" s="44">
        <v>8251742.5899999999</v>
      </c>
      <c r="R86" s="42">
        <f t="shared" si="32"/>
        <v>1640</v>
      </c>
      <c r="S86" s="42">
        <f t="shared" si="33"/>
        <v>28771222.620000001</v>
      </c>
      <c r="T86" s="42">
        <f t="shared" si="2"/>
        <v>5841</v>
      </c>
      <c r="U86" s="42">
        <f t="shared" si="3"/>
        <v>46571483.989999995</v>
      </c>
      <c r="V86" s="16"/>
    </row>
    <row r="87" spans="1:22" s="9" customFormat="1" x14ac:dyDescent="0.2">
      <c r="A87" s="30">
        <v>80</v>
      </c>
      <c r="B87" s="53" t="s">
        <v>175</v>
      </c>
      <c r="C87" s="32" t="s">
        <v>62</v>
      </c>
      <c r="D87" s="43">
        <v>8</v>
      </c>
      <c r="E87" s="43">
        <v>5976892.6200000001</v>
      </c>
      <c r="F87" s="43">
        <v>2</v>
      </c>
      <c r="G87" s="43">
        <v>100539.62</v>
      </c>
      <c r="H87" s="43">
        <v>11</v>
      </c>
      <c r="I87" s="43">
        <v>170976.72</v>
      </c>
      <c r="J87" s="43">
        <v>6</v>
      </c>
      <c r="K87" s="43">
        <v>203973.51</v>
      </c>
      <c r="L87" s="43">
        <f t="shared" si="0"/>
        <v>27</v>
      </c>
      <c r="M87" s="43">
        <f t="shared" si="1"/>
        <v>6452382.4699999997</v>
      </c>
      <c r="N87" s="43">
        <v>16</v>
      </c>
      <c r="O87" s="43">
        <v>16410000</v>
      </c>
      <c r="P87" s="43">
        <v>20</v>
      </c>
      <c r="Q87" s="43">
        <v>22080000</v>
      </c>
      <c r="R87" s="43">
        <f t="shared" si="32"/>
        <v>36</v>
      </c>
      <c r="S87" s="43">
        <f t="shared" si="33"/>
        <v>38490000</v>
      </c>
      <c r="T87" s="43">
        <f t="shared" si="2"/>
        <v>63</v>
      </c>
      <c r="U87" s="43">
        <f t="shared" si="3"/>
        <v>44942382.469999999</v>
      </c>
      <c r="V87" s="16"/>
    </row>
    <row r="88" spans="1:22" s="9" customFormat="1" x14ac:dyDescent="0.2">
      <c r="A88" s="33">
        <v>81</v>
      </c>
      <c r="B88" s="54" t="s">
        <v>204</v>
      </c>
      <c r="C88" s="1" t="s">
        <v>57</v>
      </c>
      <c r="D88" s="44">
        <v>38</v>
      </c>
      <c r="E88" s="44">
        <v>10200983.039999999</v>
      </c>
      <c r="F88" s="44">
        <v>30</v>
      </c>
      <c r="G88" s="44">
        <v>2193359.36</v>
      </c>
      <c r="H88" s="44">
        <v>28</v>
      </c>
      <c r="I88" s="44">
        <v>2164596.48</v>
      </c>
      <c r="J88" s="44">
        <v>42</v>
      </c>
      <c r="K88" s="44">
        <v>2901560.31</v>
      </c>
      <c r="L88" s="42">
        <f t="shared" si="0"/>
        <v>138</v>
      </c>
      <c r="M88" s="42">
        <f t="shared" si="1"/>
        <v>17460499.189999998</v>
      </c>
      <c r="N88" s="44">
        <v>25</v>
      </c>
      <c r="O88" s="44">
        <v>8796987</v>
      </c>
      <c r="P88" s="44">
        <v>36</v>
      </c>
      <c r="Q88" s="44">
        <v>16059453</v>
      </c>
      <c r="R88" s="42">
        <f t="shared" si="32"/>
        <v>61</v>
      </c>
      <c r="S88" s="42">
        <f t="shared" si="33"/>
        <v>24856440</v>
      </c>
      <c r="T88" s="42">
        <f t="shared" si="2"/>
        <v>199</v>
      </c>
      <c r="U88" s="42">
        <f t="shared" si="3"/>
        <v>42316939.189999998</v>
      </c>
      <c r="V88" s="16"/>
    </row>
    <row r="89" spans="1:22" s="9" customFormat="1" x14ac:dyDescent="0.2">
      <c r="A89" s="30">
        <v>82</v>
      </c>
      <c r="B89" s="53" t="s">
        <v>217</v>
      </c>
      <c r="C89" s="32" t="s">
        <v>71</v>
      </c>
      <c r="D89" s="43">
        <v>8</v>
      </c>
      <c r="E89" s="43">
        <v>341002.48</v>
      </c>
      <c r="F89" s="43">
        <v>59</v>
      </c>
      <c r="G89" s="43">
        <v>1688333.63</v>
      </c>
      <c r="H89" s="43">
        <v>329</v>
      </c>
      <c r="I89" s="43">
        <v>1499831.82</v>
      </c>
      <c r="J89" s="43">
        <v>1424</v>
      </c>
      <c r="K89" s="43">
        <v>15398728.060000001</v>
      </c>
      <c r="L89" s="43">
        <f t="shared" si="0"/>
        <v>1820</v>
      </c>
      <c r="M89" s="43">
        <f t="shared" si="1"/>
        <v>18927895.989999998</v>
      </c>
      <c r="N89" s="43">
        <v>912</v>
      </c>
      <c r="O89" s="43">
        <v>19331363.050000001</v>
      </c>
      <c r="P89" s="43">
        <v>45</v>
      </c>
      <c r="Q89" s="43">
        <v>3736021.33</v>
      </c>
      <c r="R89" s="43">
        <f t="shared" si="32"/>
        <v>957</v>
      </c>
      <c r="S89" s="43">
        <f t="shared" si="33"/>
        <v>23067384.380000003</v>
      </c>
      <c r="T89" s="43">
        <f t="shared" si="2"/>
        <v>2777</v>
      </c>
      <c r="U89" s="43">
        <f t="shared" si="3"/>
        <v>41995280.370000005</v>
      </c>
      <c r="V89" s="16"/>
    </row>
    <row r="90" spans="1:22" s="9" customFormat="1" x14ac:dyDescent="0.2">
      <c r="A90" s="33">
        <v>83</v>
      </c>
      <c r="B90" s="54" t="s">
        <v>281</v>
      </c>
      <c r="C90" s="1" t="s">
        <v>135</v>
      </c>
      <c r="D90" s="44">
        <v>1</v>
      </c>
      <c r="E90" s="44">
        <v>580025.84</v>
      </c>
      <c r="F90" s="44">
        <v>3</v>
      </c>
      <c r="G90" s="44">
        <v>30908.65</v>
      </c>
      <c r="H90" s="44">
        <v>10</v>
      </c>
      <c r="I90" s="44">
        <v>18700539.289999999</v>
      </c>
      <c r="J90" s="44">
        <v>51</v>
      </c>
      <c r="K90" s="44">
        <v>1688504.6</v>
      </c>
      <c r="L90" s="42">
        <f t="shared" si="0"/>
        <v>65</v>
      </c>
      <c r="M90" s="42">
        <f t="shared" si="1"/>
        <v>20999978.379999999</v>
      </c>
      <c r="N90" s="44">
        <v>7</v>
      </c>
      <c r="O90" s="44">
        <v>2157280.0499999998</v>
      </c>
      <c r="P90" s="44">
        <v>7</v>
      </c>
      <c r="Q90" s="44">
        <v>15156770.84</v>
      </c>
      <c r="R90" s="42">
        <f t="shared" si="32"/>
        <v>14</v>
      </c>
      <c r="S90" s="42">
        <f t="shared" si="33"/>
        <v>17314050.890000001</v>
      </c>
      <c r="T90" s="42">
        <f t="shared" si="2"/>
        <v>79</v>
      </c>
      <c r="U90" s="42">
        <f t="shared" si="3"/>
        <v>38314029.269999996</v>
      </c>
      <c r="V90" s="16"/>
    </row>
    <row r="91" spans="1:22" s="9" customFormat="1" x14ac:dyDescent="0.2">
      <c r="A91" s="30">
        <v>84</v>
      </c>
      <c r="B91" s="53" t="s">
        <v>234</v>
      </c>
      <c r="C91" s="32" t="s">
        <v>118</v>
      </c>
      <c r="D91" s="43">
        <v>17</v>
      </c>
      <c r="E91" s="43">
        <v>313669.07</v>
      </c>
      <c r="F91" s="43">
        <v>288</v>
      </c>
      <c r="G91" s="43">
        <v>7213430.9900000002</v>
      </c>
      <c r="H91" s="43">
        <v>239</v>
      </c>
      <c r="I91" s="43">
        <v>2383216.14</v>
      </c>
      <c r="J91" s="43">
        <v>1657</v>
      </c>
      <c r="K91" s="43">
        <v>11593920.810000001</v>
      </c>
      <c r="L91" s="43">
        <f t="shared" si="0"/>
        <v>2201</v>
      </c>
      <c r="M91" s="43">
        <f t="shared" si="1"/>
        <v>21504237.010000002</v>
      </c>
      <c r="N91" s="43">
        <v>1498</v>
      </c>
      <c r="O91" s="43">
        <v>15816625.640000001</v>
      </c>
      <c r="P91" s="43">
        <v>5</v>
      </c>
      <c r="Q91" s="43">
        <v>19309.41</v>
      </c>
      <c r="R91" s="43">
        <f t="shared" si="32"/>
        <v>1503</v>
      </c>
      <c r="S91" s="43">
        <f t="shared" si="33"/>
        <v>15835935.050000001</v>
      </c>
      <c r="T91" s="43">
        <f t="shared" si="2"/>
        <v>3704</v>
      </c>
      <c r="U91" s="43">
        <f t="shared" si="3"/>
        <v>37340172.060000002</v>
      </c>
      <c r="V91" s="16"/>
    </row>
    <row r="92" spans="1:22" s="9" customFormat="1" x14ac:dyDescent="0.2">
      <c r="A92" s="33">
        <v>85</v>
      </c>
      <c r="B92" s="54" t="s">
        <v>195</v>
      </c>
      <c r="C92" s="1" t="s">
        <v>58</v>
      </c>
      <c r="D92" s="44">
        <v>482</v>
      </c>
      <c r="E92" s="44">
        <v>13061759.24</v>
      </c>
      <c r="F92" s="44">
        <v>248</v>
      </c>
      <c r="G92" s="44">
        <v>6593602.3200000003</v>
      </c>
      <c r="H92" s="44">
        <v>82</v>
      </c>
      <c r="I92" s="44">
        <v>406449.04</v>
      </c>
      <c r="J92" s="44">
        <v>417</v>
      </c>
      <c r="K92" s="44">
        <v>2549285.7000000002</v>
      </c>
      <c r="L92" s="42">
        <f t="shared" si="0"/>
        <v>1229</v>
      </c>
      <c r="M92" s="42">
        <f t="shared" si="1"/>
        <v>22611096.300000001</v>
      </c>
      <c r="N92" s="44">
        <v>24</v>
      </c>
      <c r="O92" s="44">
        <v>4765363.9000000004</v>
      </c>
      <c r="P92" s="44">
        <v>35</v>
      </c>
      <c r="Q92" s="44">
        <v>8004864.0899999999</v>
      </c>
      <c r="R92" s="42">
        <f t="shared" si="32"/>
        <v>59</v>
      </c>
      <c r="S92" s="42">
        <f t="shared" si="33"/>
        <v>12770227.99</v>
      </c>
      <c r="T92" s="42">
        <f t="shared" si="2"/>
        <v>1288</v>
      </c>
      <c r="U92" s="42">
        <f t="shared" si="3"/>
        <v>35381324.289999999</v>
      </c>
      <c r="V92" s="16"/>
    </row>
    <row r="93" spans="1:22" s="9" customFormat="1" x14ac:dyDescent="0.2">
      <c r="A93" s="30">
        <v>86</v>
      </c>
      <c r="B93" s="31" t="s">
        <v>210</v>
      </c>
      <c r="C93" s="32" t="s">
        <v>109</v>
      </c>
      <c r="D93" s="43">
        <v>1</v>
      </c>
      <c r="E93" s="43">
        <v>5328000</v>
      </c>
      <c r="F93" s="43">
        <v>9</v>
      </c>
      <c r="G93" s="43">
        <v>1296446.2</v>
      </c>
      <c r="H93" s="43"/>
      <c r="I93" s="43"/>
      <c r="J93" s="43">
        <v>11</v>
      </c>
      <c r="K93" s="43">
        <v>1039050.54</v>
      </c>
      <c r="L93" s="43">
        <f t="shared" ref="L93:L112" si="34">J93+H93+F93+D93</f>
        <v>21</v>
      </c>
      <c r="M93" s="43">
        <f t="shared" ref="M93:M112" si="35">K93+I93+G93+E93</f>
        <v>7663496.7400000002</v>
      </c>
      <c r="N93" s="43">
        <v>2</v>
      </c>
      <c r="O93" s="43">
        <v>16000000</v>
      </c>
      <c r="P93" s="43">
        <v>2</v>
      </c>
      <c r="Q93" s="43">
        <v>11250000</v>
      </c>
      <c r="R93" s="43">
        <f t="shared" si="32"/>
        <v>4</v>
      </c>
      <c r="S93" s="43">
        <f t="shared" si="33"/>
        <v>27250000</v>
      </c>
      <c r="T93" s="43">
        <f t="shared" ref="T93:T112" si="36">R93+L93</f>
        <v>25</v>
      </c>
      <c r="U93" s="43">
        <f t="shared" ref="U93:U112" si="37">S93+M93</f>
        <v>34913496.740000002</v>
      </c>
      <c r="V93" s="16"/>
    </row>
    <row r="94" spans="1:22" s="9" customFormat="1" x14ac:dyDescent="0.2">
      <c r="A94" s="33">
        <v>87</v>
      </c>
      <c r="B94" s="54" t="s">
        <v>235</v>
      </c>
      <c r="C94" s="1" t="s">
        <v>116</v>
      </c>
      <c r="D94" s="44">
        <v>6</v>
      </c>
      <c r="E94" s="44">
        <v>126895.1</v>
      </c>
      <c r="F94" s="44">
        <v>23</v>
      </c>
      <c r="G94" s="44">
        <v>437928.74</v>
      </c>
      <c r="H94" s="44">
        <v>249</v>
      </c>
      <c r="I94" s="44">
        <v>646481.43999999994</v>
      </c>
      <c r="J94" s="44">
        <v>1115</v>
      </c>
      <c r="K94" s="44">
        <v>16307280.039999999</v>
      </c>
      <c r="L94" s="42">
        <f t="shared" si="34"/>
        <v>1393</v>
      </c>
      <c r="M94" s="42">
        <f t="shared" si="35"/>
        <v>17518585.32</v>
      </c>
      <c r="N94" s="44">
        <v>913</v>
      </c>
      <c r="O94" s="44">
        <v>16362177.689999999</v>
      </c>
      <c r="P94" s="44">
        <v>10</v>
      </c>
      <c r="Q94" s="44">
        <v>437913</v>
      </c>
      <c r="R94" s="42">
        <f t="shared" si="32"/>
        <v>923</v>
      </c>
      <c r="S94" s="42">
        <f t="shared" si="33"/>
        <v>16800090.689999998</v>
      </c>
      <c r="T94" s="42">
        <f t="shared" si="36"/>
        <v>2316</v>
      </c>
      <c r="U94" s="42">
        <f t="shared" si="37"/>
        <v>34318676.009999998</v>
      </c>
      <c r="V94" s="16"/>
    </row>
    <row r="95" spans="1:22" s="9" customFormat="1" x14ac:dyDescent="0.2">
      <c r="A95" s="30">
        <v>88</v>
      </c>
      <c r="B95" s="53" t="s">
        <v>278</v>
      </c>
      <c r="C95" s="32" t="s">
        <v>354</v>
      </c>
      <c r="D95" s="43"/>
      <c r="E95" s="43"/>
      <c r="F95" s="43">
        <v>1</v>
      </c>
      <c r="G95" s="43">
        <v>43940.4</v>
      </c>
      <c r="H95" s="43">
        <v>210</v>
      </c>
      <c r="I95" s="43">
        <v>510634.55</v>
      </c>
      <c r="J95" s="43">
        <v>711</v>
      </c>
      <c r="K95" s="43">
        <v>16256409.42</v>
      </c>
      <c r="L95" s="43">
        <f t="shared" si="34"/>
        <v>922</v>
      </c>
      <c r="M95" s="43">
        <f t="shared" si="35"/>
        <v>16810984.370000001</v>
      </c>
      <c r="N95" s="43">
        <v>899</v>
      </c>
      <c r="O95" s="43">
        <v>17002037.789999999</v>
      </c>
      <c r="P95" s="43">
        <v>46</v>
      </c>
      <c r="Q95" s="43">
        <v>382231.27</v>
      </c>
      <c r="R95" s="43">
        <f t="shared" si="32"/>
        <v>945</v>
      </c>
      <c r="S95" s="43">
        <f t="shared" si="33"/>
        <v>17384269.059999999</v>
      </c>
      <c r="T95" s="43">
        <f t="shared" si="36"/>
        <v>1867</v>
      </c>
      <c r="U95" s="43">
        <f t="shared" si="37"/>
        <v>34195253.43</v>
      </c>
      <c r="V95" s="16"/>
    </row>
    <row r="96" spans="1:22" s="9" customFormat="1" x14ac:dyDescent="0.2">
      <c r="A96" s="33">
        <v>89</v>
      </c>
      <c r="B96" s="54" t="s">
        <v>223</v>
      </c>
      <c r="C96" s="1" t="s">
        <v>81</v>
      </c>
      <c r="D96" s="44">
        <v>28</v>
      </c>
      <c r="E96" s="44">
        <v>592137.68999999994</v>
      </c>
      <c r="F96" s="44">
        <v>324</v>
      </c>
      <c r="G96" s="44">
        <v>7103339.4199999999</v>
      </c>
      <c r="H96" s="44">
        <v>118</v>
      </c>
      <c r="I96" s="44">
        <v>1939181.04</v>
      </c>
      <c r="J96" s="44">
        <v>628</v>
      </c>
      <c r="K96" s="44">
        <v>8902970.9800000004</v>
      </c>
      <c r="L96" s="42">
        <f t="shared" si="34"/>
        <v>1098</v>
      </c>
      <c r="M96" s="42">
        <f t="shared" si="35"/>
        <v>18537629.129999999</v>
      </c>
      <c r="N96" s="44">
        <v>1176</v>
      </c>
      <c r="O96" s="44">
        <v>14514994.09</v>
      </c>
      <c r="P96" s="44">
        <v>32</v>
      </c>
      <c r="Q96" s="44">
        <v>1040506.39</v>
      </c>
      <c r="R96" s="42">
        <f t="shared" si="32"/>
        <v>1208</v>
      </c>
      <c r="S96" s="42">
        <f t="shared" si="33"/>
        <v>15555500.48</v>
      </c>
      <c r="T96" s="42">
        <f t="shared" si="36"/>
        <v>2306</v>
      </c>
      <c r="U96" s="42">
        <f t="shared" si="37"/>
        <v>34093129.609999999</v>
      </c>
      <c r="V96" s="16"/>
    </row>
    <row r="97" spans="1:22" s="9" customFormat="1" x14ac:dyDescent="0.2">
      <c r="A97" s="30">
        <v>90</v>
      </c>
      <c r="B97" s="53" t="s">
        <v>222</v>
      </c>
      <c r="C97" s="32" t="s">
        <v>327</v>
      </c>
      <c r="D97" s="43"/>
      <c r="E97" s="43"/>
      <c r="F97" s="43">
        <v>14</v>
      </c>
      <c r="G97" s="43">
        <v>217228.76</v>
      </c>
      <c r="H97" s="43">
        <v>500</v>
      </c>
      <c r="I97" s="43">
        <v>1407974.25</v>
      </c>
      <c r="J97" s="43">
        <v>1203</v>
      </c>
      <c r="K97" s="43">
        <v>15990100.68</v>
      </c>
      <c r="L97" s="43">
        <f t="shared" si="34"/>
        <v>1717</v>
      </c>
      <c r="M97" s="43">
        <f t="shared" si="35"/>
        <v>17615303.690000001</v>
      </c>
      <c r="N97" s="43">
        <v>757</v>
      </c>
      <c r="O97" s="43">
        <v>14860009.07</v>
      </c>
      <c r="P97" s="43"/>
      <c r="Q97" s="43"/>
      <c r="R97" s="43">
        <f t="shared" si="32"/>
        <v>757</v>
      </c>
      <c r="S97" s="43">
        <f t="shared" si="33"/>
        <v>14860009.07</v>
      </c>
      <c r="T97" s="43">
        <f t="shared" si="36"/>
        <v>2474</v>
      </c>
      <c r="U97" s="43">
        <f t="shared" si="37"/>
        <v>32475312.760000002</v>
      </c>
      <c r="V97" s="16"/>
    </row>
    <row r="98" spans="1:22" s="9" customFormat="1" x14ac:dyDescent="0.2">
      <c r="A98" s="33">
        <v>91</v>
      </c>
      <c r="B98" s="54" t="s">
        <v>207</v>
      </c>
      <c r="C98" s="1" t="s">
        <v>63</v>
      </c>
      <c r="D98" s="44">
        <v>9</v>
      </c>
      <c r="E98" s="44">
        <v>8096011.9100000001</v>
      </c>
      <c r="F98" s="44">
        <v>16</v>
      </c>
      <c r="G98" s="44">
        <v>2827654.8</v>
      </c>
      <c r="H98" s="44">
        <v>15</v>
      </c>
      <c r="I98" s="44">
        <v>5048832.22</v>
      </c>
      <c r="J98" s="44">
        <v>31</v>
      </c>
      <c r="K98" s="44">
        <v>3769809.76</v>
      </c>
      <c r="L98" s="42">
        <f t="shared" si="34"/>
        <v>71</v>
      </c>
      <c r="M98" s="42">
        <f t="shared" si="35"/>
        <v>19742308.690000001</v>
      </c>
      <c r="N98" s="44">
        <v>4</v>
      </c>
      <c r="O98" s="44">
        <v>2165286.4</v>
      </c>
      <c r="P98" s="44">
        <v>5</v>
      </c>
      <c r="Q98" s="44">
        <v>8172514.8200000003</v>
      </c>
      <c r="R98" s="42">
        <f t="shared" si="32"/>
        <v>9</v>
      </c>
      <c r="S98" s="42">
        <f t="shared" si="33"/>
        <v>10337801.220000001</v>
      </c>
      <c r="T98" s="42">
        <f t="shared" si="36"/>
        <v>80</v>
      </c>
      <c r="U98" s="42">
        <f t="shared" si="37"/>
        <v>30080109.910000004</v>
      </c>
      <c r="V98" s="16"/>
    </row>
    <row r="99" spans="1:22" s="9" customFormat="1" x14ac:dyDescent="0.2">
      <c r="A99" s="30">
        <v>92</v>
      </c>
      <c r="B99" s="53" t="s">
        <v>245</v>
      </c>
      <c r="C99" s="32" t="s">
        <v>302</v>
      </c>
      <c r="D99" s="43">
        <v>31</v>
      </c>
      <c r="E99" s="43">
        <v>4755873.51</v>
      </c>
      <c r="F99" s="43">
        <v>15</v>
      </c>
      <c r="G99" s="43">
        <v>1557302.5</v>
      </c>
      <c r="H99" s="43">
        <v>5</v>
      </c>
      <c r="I99" s="43">
        <v>2514334.0099999998</v>
      </c>
      <c r="J99" s="43">
        <v>19</v>
      </c>
      <c r="K99" s="43">
        <v>8812814.75</v>
      </c>
      <c r="L99" s="43">
        <f t="shared" si="34"/>
        <v>70</v>
      </c>
      <c r="M99" s="43">
        <f t="shared" si="35"/>
        <v>17640324.77</v>
      </c>
      <c r="N99" s="43">
        <v>4</v>
      </c>
      <c r="O99" s="43">
        <v>5500000</v>
      </c>
      <c r="P99" s="43">
        <v>9</v>
      </c>
      <c r="Q99" s="43">
        <v>6817000</v>
      </c>
      <c r="R99" s="43">
        <f t="shared" ref="R99:R108" si="38">N99+P99</f>
        <v>13</v>
      </c>
      <c r="S99" s="43">
        <f t="shared" ref="S99:S108" si="39">O99+Q99</f>
        <v>12317000</v>
      </c>
      <c r="T99" s="43">
        <f t="shared" si="36"/>
        <v>83</v>
      </c>
      <c r="U99" s="43">
        <f t="shared" si="37"/>
        <v>29957324.77</v>
      </c>
      <c r="V99" s="16"/>
    </row>
    <row r="100" spans="1:22" s="9" customFormat="1" x14ac:dyDescent="0.2">
      <c r="A100" s="33">
        <v>93</v>
      </c>
      <c r="B100" s="54" t="s">
        <v>240</v>
      </c>
      <c r="C100" s="1" t="s">
        <v>143</v>
      </c>
      <c r="D100" s="44"/>
      <c r="E100" s="44"/>
      <c r="F100" s="44">
        <v>7</v>
      </c>
      <c r="G100" s="44">
        <v>326079.38</v>
      </c>
      <c r="H100" s="44">
        <v>194</v>
      </c>
      <c r="I100" s="44">
        <v>1452275</v>
      </c>
      <c r="J100" s="44">
        <v>521</v>
      </c>
      <c r="K100" s="44">
        <v>11834994.25</v>
      </c>
      <c r="L100" s="42">
        <f t="shared" si="34"/>
        <v>722</v>
      </c>
      <c r="M100" s="42">
        <f t="shared" si="35"/>
        <v>13613348.630000001</v>
      </c>
      <c r="N100" s="44">
        <v>736</v>
      </c>
      <c r="O100" s="44">
        <v>13451263.560000001</v>
      </c>
      <c r="P100" s="44">
        <v>41</v>
      </c>
      <c r="Q100" s="44">
        <v>2794221.86</v>
      </c>
      <c r="R100" s="42">
        <f t="shared" si="38"/>
        <v>777</v>
      </c>
      <c r="S100" s="42">
        <f t="shared" si="39"/>
        <v>16245485.42</v>
      </c>
      <c r="T100" s="42">
        <f t="shared" si="36"/>
        <v>1499</v>
      </c>
      <c r="U100" s="42">
        <f t="shared" si="37"/>
        <v>29858834.050000001</v>
      </c>
      <c r="V100" s="16"/>
    </row>
    <row r="101" spans="1:22" s="9" customFormat="1" x14ac:dyDescent="0.2">
      <c r="A101" s="30">
        <v>94</v>
      </c>
      <c r="B101" s="31" t="s">
        <v>189</v>
      </c>
      <c r="C101" s="32" t="s">
        <v>55</v>
      </c>
      <c r="D101" s="43">
        <v>24</v>
      </c>
      <c r="E101" s="43">
        <v>5427781.4699999997</v>
      </c>
      <c r="F101" s="43">
        <v>11</v>
      </c>
      <c r="G101" s="43">
        <v>1053776.29</v>
      </c>
      <c r="H101" s="43">
        <v>37</v>
      </c>
      <c r="I101" s="43">
        <v>4539659.24</v>
      </c>
      <c r="J101" s="43">
        <v>60</v>
      </c>
      <c r="K101" s="43">
        <v>2698478.81</v>
      </c>
      <c r="L101" s="43">
        <f t="shared" si="34"/>
        <v>132</v>
      </c>
      <c r="M101" s="43">
        <f t="shared" si="35"/>
        <v>13719695.810000001</v>
      </c>
      <c r="N101" s="43">
        <v>15</v>
      </c>
      <c r="O101" s="43">
        <v>2956942.97</v>
      </c>
      <c r="P101" s="43">
        <v>23</v>
      </c>
      <c r="Q101" s="43">
        <v>8958249.1199999992</v>
      </c>
      <c r="R101" s="43">
        <f t="shared" si="38"/>
        <v>38</v>
      </c>
      <c r="S101" s="43">
        <f t="shared" si="39"/>
        <v>11915192.09</v>
      </c>
      <c r="T101" s="43">
        <f t="shared" si="36"/>
        <v>170</v>
      </c>
      <c r="U101" s="43">
        <f t="shared" si="37"/>
        <v>25634887.899999999</v>
      </c>
      <c r="V101" s="16"/>
    </row>
    <row r="102" spans="1:22" s="9" customFormat="1" x14ac:dyDescent="0.2">
      <c r="A102" s="33">
        <v>95</v>
      </c>
      <c r="B102" s="54" t="s">
        <v>319</v>
      </c>
      <c r="C102" s="1" t="s">
        <v>320</v>
      </c>
      <c r="D102" s="44">
        <v>23</v>
      </c>
      <c r="E102" s="44">
        <v>1504100.89</v>
      </c>
      <c r="F102" s="44"/>
      <c r="G102" s="44"/>
      <c r="H102" s="44">
        <v>1262</v>
      </c>
      <c r="I102" s="44">
        <v>10511653.26</v>
      </c>
      <c r="J102" s="44">
        <v>18</v>
      </c>
      <c r="K102" s="44">
        <v>51398.33</v>
      </c>
      <c r="L102" s="42">
        <f t="shared" si="34"/>
        <v>1303</v>
      </c>
      <c r="M102" s="42">
        <f t="shared" si="35"/>
        <v>12067152.48</v>
      </c>
      <c r="N102" s="44">
        <v>5</v>
      </c>
      <c r="O102" s="44">
        <v>36100</v>
      </c>
      <c r="P102" s="44">
        <v>54</v>
      </c>
      <c r="Q102" s="44">
        <v>12000360.220000001</v>
      </c>
      <c r="R102" s="42">
        <f t="shared" si="38"/>
        <v>59</v>
      </c>
      <c r="S102" s="42">
        <f t="shared" si="39"/>
        <v>12036460.220000001</v>
      </c>
      <c r="T102" s="42">
        <f t="shared" si="36"/>
        <v>1362</v>
      </c>
      <c r="U102" s="42">
        <f t="shared" si="37"/>
        <v>24103612.700000003</v>
      </c>
      <c r="V102" s="16"/>
    </row>
    <row r="103" spans="1:22" s="9" customFormat="1" x14ac:dyDescent="0.2">
      <c r="A103" s="30">
        <v>96</v>
      </c>
      <c r="B103" s="53" t="s">
        <v>239</v>
      </c>
      <c r="C103" s="32" t="s">
        <v>125</v>
      </c>
      <c r="D103" s="43">
        <v>3</v>
      </c>
      <c r="E103" s="43">
        <v>16908.009999999998</v>
      </c>
      <c r="F103" s="43">
        <v>83</v>
      </c>
      <c r="G103" s="43">
        <v>2244219.34</v>
      </c>
      <c r="H103" s="43">
        <v>280</v>
      </c>
      <c r="I103" s="43">
        <v>1283270.1499999999</v>
      </c>
      <c r="J103" s="43">
        <v>705</v>
      </c>
      <c r="K103" s="43">
        <v>5295254.9400000004</v>
      </c>
      <c r="L103" s="43">
        <f t="shared" si="34"/>
        <v>1071</v>
      </c>
      <c r="M103" s="43">
        <f t="shared" si="35"/>
        <v>8839652.4399999995</v>
      </c>
      <c r="N103" s="43">
        <v>497</v>
      </c>
      <c r="O103" s="43">
        <v>9081837.0399999991</v>
      </c>
      <c r="P103" s="43">
        <v>37</v>
      </c>
      <c r="Q103" s="43">
        <v>2794309.25</v>
      </c>
      <c r="R103" s="43">
        <f t="shared" si="38"/>
        <v>534</v>
      </c>
      <c r="S103" s="43">
        <f t="shared" si="39"/>
        <v>11876146.289999999</v>
      </c>
      <c r="T103" s="43">
        <f t="shared" si="36"/>
        <v>1605</v>
      </c>
      <c r="U103" s="43">
        <f t="shared" si="37"/>
        <v>20715798.729999997</v>
      </c>
      <c r="V103" s="16"/>
    </row>
    <row r="104" spans="1:22" s="9" customFormat="1" x14ac:dyDescent="0.2">
      <c r="A104" s="33">
        <v>97</v>
      </c>
      <c r="B104" s="54" t="s">
        <v>187</v>
      </c>
      <c r="C104" s="1" t="s">
        <v>67</v>
      </c>
      <c r="D104" s="44">
        <v>1</v>
      </c>
      <c r="E104" s="44">
        <v>1960</v>
      </c>
      <c r="F104" s="44"/>
      <c r="G104" s="44"/>
      <c r="H104" s="44">
        <v>45</v>
      </c>
      <c r="I104" s="44">
        <v>2270520.23</v>
      </c>
      <c r="J104" s="44">
        <v>89</v>
      </c>
      <c r="K104" s="44">
        <v>8008393.6200000001</v>
      </c>
      <c r="L104" s="42">
        <f t="shared" si="34"/>
        <v>135</v>
      </c>
      <c r="M104" s="42">
        <f t="shared" si="35"/>
        <v>10280873.85</v>
      </c>
      <c r="N104" s="44">
        <v>11</v>
      </c>
      <c r="O104" s="44">
        <v>7921936.4299999997</v>
      </c>
      <c r="P104" s="44">
        <v>5</v>
      </c>
      <c r="Q104" s="44">
        <v>2262790.7200000002</v>
      </c>
      <c r="R104" s="42">
        <f t="shared" si="38"/>
        <v>16</v>
      </c>
      <c r="S104" s="42">
        <f t="shared" si="39"/>
        <v>10184727.15</v>
      </c>
      <c r="T104" s="42">
        <f t="shared" si="36"/>
        <v>151</v>
      </c>
      <c r="U104" s="42">
        <f t="shared" si="37"/>
        <v>20465601</v>
      </c>
      <c r="V104" s="16"/>
    </row>
    <row r="105" spans="1:22" s="9" customFormat="1" x14ac:dyDescent="0.2">
      <c r="A105" s="30">
        <v>98</v>
      </c>
      <c r="B105" s="53" t="s">
        <v>227</v>
      </c>
      <c r="C105" s="32" t="s">
        <v>90</v>
      </c>
      <c r="D105" s="43"/>
      <c r="E105" s="43"/>
      <c r="F105" s="43">
        <v>31</v>
      </c>
      <c r="G105" s="43">
        <v>574503.63</v>
      </c>
      <c r="H105" s="43">
        <v>988</v>
      </c>
      <c r="I105" s="43">
        <v>2097084.16</v>
      </c>
      <c r="J105" s="43">
        <v>1855</v>
      </c>
      <c r="K105" s="43">
        <v>9482426.9199999999</v>
      </c>
      <c r="L105" s="43">
        <f t="shared" si="34"/>
        <v>2874</v>
      </c>
      <c r="M105" s="43">
        <f t="shared" si="35"/>
        <v>12154014.710000001</v>
      </c>
      <c r="N105" s="43">
        <v>695</v>
      </c>
      <c r="O105" s="43">
        <v>8017892.3300000001</v>
      </c>
      <c r="P105" s="43">
        <v>3</v>
      </c>
      <c r="Q105" s="43">
        <v>100410.5</v>
      </c>
      <c r="R105" s="43">
        <f t="shared" si="38"/>
        <v>698</v>
      </c>
      <c r="S105" s="43">
        <f t="shared" si="39"/>
        <v>8118302.8300000001</v>
      </c>
      <c r="T105" s="43">
        <f t="shared" si="36"/>
        <v>3572</v>
      </c>
      <c r="U105" s="43">
        <f t="shared" si="37"/>
        <v>20272317.539999999</v>
      </c>
      <c r="V105" s="16"/>
    </row>
    <row r="106" spans="1:22" s="9" customFormat="1" x14ac:dyDescent="0.2">
      <c r="A106" s="33">
        <v>99</v>
      </c>
      <c r="B106" s="54" t="s">
        <v>216</v>
      </c>
      <c r="C106" s="1" t="s">
        <v>86</v>
      </c>
      <c r="D106" s="44">
        <v>20</v>
      </c>
      <c r="E106" s="44">
        <v>329867.31</v>
      </c>
      <c r="F106" s="44">
        <v>149</v>
      </c>
      <c r="G106" s="44">
        <v>2849188.52</v>
      </c>
      <c r="H106" s="44">
        <v>150</v>
      </c>
      <c r="I106" s="44">
        <v>1282801.92</v>
      </c>
      <c r="J106" s="44">
        <v>627</v>
      </c>
      <c r="K106" s="44">
        <v>6662626.9699999997</v>
      </c>
      <c r="L106" s="42">
        <f t="shared" ref="L106:L111" si="40">J106+H106+F106+D106</f>
        <v>946</v>
      </c>
      <c r="M106" s="42">
        <f t="shared" ref="M106:M111" si="41">K106+I106+G106+E106</f>
        <v>11124484.720000001</v>
      </c>
      <c r="N106" s="44">
        <v>595</v>
      </c>
      <c r="O106" s="44">
        <v>8465100.75</v>
      </c>
      <c r="P106" s="44">
        <v>19</v>
      </c>
      <c r="Q106" s="44">
        <v>579374.16</v>
      </c>
      <c r="R106" s="42">
        <f t="shared" si="38"/>
        <v>614</v>
      </c>
      <c r="S106" s="42">
        <f t="shared" si="39"/>
        <v>9044474.9100000001</v>
      </c>
      <c r="T106" s="42">
        <f t="shared" ref="T106:T111" si="42">R106+L106</f>
        <v>1560</v>
      </c>
      <c r="U106" s="42">
        <f t="shared" ref="U106:U111" si="43">S106+M106</f>
        <v>20168959.630000003</v>
      </c>
      <c r="V106" s="16"/>
    </row>
    <row r="107" spans="1:22" s="9" customFormat="1" x14ac:dyDescent="0.2">
      <c r="A107" s="30">
        <v>100</v>
      </c>
      <c r="B107" s="31" t="s">
        <v>305</v>
      </c>
      <c r="C107" s="32" t="s">
        <v>306</v>
      </c>
      <c r="D107" s="43">
        <v>3</v>
      </c>
      <c r="E107" s="43">
        <v>33551.620000000003</v>
      </c>
      <c r="F107" s="43">
        <v>123</v>
      </c>
      <c r="G107" s="43">
        <v>4983325.37</v>
      </c>
      <c r="H107" s="43">
        <v>155</v>
      </c>
      <c r="I107" s="43">
        <v>927183.44</v>
      </c>
      <c r="J107" s="43">
        <v>496</v>
      </c>
      <c r="K107" s="43">
        <v>4395205.91</v>
      </c>
      <c r="L107" s="43">
        <f t="shared" si="40"/>
        <v>777</v>
      </c>
      <c r="M107" s="43">
        <f t="shared" si="41"/>
        <v>10339266.339999998</v>
      </c>
      <c r="N107" s="43">
        <v>464</v>
      </c>
      <c r="O107" s="43">
        <v>9068498.5199999996</v>
      </c>
      <c r="P107" s="43">
        <v>29</v>
      </c>
      <c r="Q107" s="43">
        <v>670305.17000000004</v>
      </c>
      <c r="R107" s="43">
        <f t="shared" si="38"/>
        <v>493</v>
      </c>
      <c r="S107" s="43">
        <f t="shared" si="39"/>
        <v>9738803.6899999995</v>
      </c>
      <c r="T107" s="43">
        <f t="shared" si="42"/>
        <v>1270</v>
      </c>
      <c r="U107" s="43">
        <f t="shared" si="43"/>
        <v>20078070.029999997</v>
      </c>
      <c r="V107" s="16"/>
    </row>
    <row r="108" spans="1:22" s="9" customFormat="1" x14ac:dyDescent="0.2">
      <c r="A108" s="33">
        <v>101</v>
      </c>
      <c r="B108" s="54" t="s">
        <v>247</v>
      </c>
      <c r="C108" s="1" t="s">
        <v>105</v>
      </c>
      <c r="D108" s="44">
        <v>55</v>
      </c>
      <c r="E108" s="44">
        <v>1872389.86</v>
      </c>
      <c r="F108" s="44">
        <v>195</v>
      </c>
      <c r="G108" s="44">
        <v>4931677.8899999997</v>
      </c>
      <c r="H108" s="44">
        <v>183</v>
      </c>
      <c r="I108" s="44">
        <v>937816.55</v>
      </c>
      <c r="J108" s="44">
        <v>548</v>
      </c>
      <c r="K108" s="44">
        <v>3764820.59</v>
      </c>
      <c r="L108" s="42">
        <f t="shared" si="40"/>
        <v>981</v>
      </c>
      <c r="M108" s="42">
        <f t="shared" si="41"/>
        <v>11506704.889999999</v>
      </c>
      <c r="N108" s="44">
        <v>379</v>
      </c>
      <c r="O108" s="44">
        <v>7086102.71</v>
      </c>
      <c r="P108" s="44">
        <v>49</v>
      </c>
      <c r="Q108" s="44">
        <v>1271148.49</v>
      </c>
      <c r="R108" s="42">
        <f t="shared" si="38"/>
        <v>428</v>
      </c>
      <c r="S108" s="42">
        <f t="shared" si="39"/>
        <v>8357251.2000000002</v>
      </c>
      <c r="T108" s="42">
        <f t="shared" si="42"/>
        <v>1409</v>
      </c>
      <c r="U108" s="42">
        <f t="shared" si="43"/>
        <v>19863956.09</v>
      </c>
      <c r="V108" s="16"/>
    </row>
    <row r="109" spans="1:22" s="9" customFormat="1" x14ac:dyDescent="0.2">
      <c r="A109" s="30">
        <v>102</v>
      </c>
      <c r="B109" s="53" t="s">
        <v>286</v>
      </c>
      <c r="C109" s="32" t="s">
        <v>287</v>
      </c>
      <c r="D109" s="43">
        <v>2</v>
      </c>
      <c r="E109" s="43">
        <v>25933.05</v>
      </c>
      <c r="F109" s="43">
        <v>6</v>
      </c>
      <c r="G109" s="43">
        <v>171496.9</v>
      </c>
      <c r="H109" s="43">
        <v>145</v>
      </c>
      <c r="I109" s="43">
        <v>1154771.43</v>
      </c>
      <c r="J109" s="43">
        <v>335</v>
      </c>
      <c r="K109" s="43">
        <v>3768234.62</v>
      </c>
      <c r="L109" s="43">
        <f t="shared" si="40"/>
        <v>488</v>
      </c>
      <c r="M109" s="43">
        <f t="shared" si="41"/>
        <v>5120436</v>
      </c>
      <c r="N109" s="43">
        <v>250</v>
      </c>
      <c r="O109" s="43">
        <v>8405700.6199999992</v>
      </c>
      <c r="P109" s="43">
        <v>50</v>
      </c>
      <c r="Q109" s="43">
        <v>5636601.6500000004</v>
      </c>
      <c r="R109" s="43">
        <f t="shared" ref="R109:R128" si="44">N109+P109</f>
        <v>300</v>
      </c>
      <c r="S109" s="43">
        <f t="shared" ref="S109:S128" si="45">O109+Q109</f>
        <v>14042302.27</v>
      </c>
      <c r="T109" s="43">
        <f t="shared" si="42"/>
        <v>788</v>
      </c>
      <c r="U109" s="43">
        <f t="shared" si="43"/>
        <v>19162738.27</v>
      </c>
      <c r="V109" s="16"/>
    </row>
    <row r="110" spans="1:22" s="9" customFormat="1" x14ac:dyDescent="0.2">
      <c r="A110" s="33">
        <v>103</v>
      </c>
      <c r="B110" s="54" t="s">
        <v>323</v>
      </c>
      <c r="C110" s="1" t="s">
        <v>330</v>
      </c>
      <c r="D110" s="44"/>
      <c r="E110" s="44"/>
      <c r="F110" s="44"/>
      <c r="G110" s="44"/>
      <c r="H110" s="44">
        <v>932</v>
      </c>
      <c r="I110" s="44">
        <v>9735199.2799999993</v>
      </c>
      <c r="J110" s="44">
        <v>930</v>
      </c>
      <c r="K110" s="44">
        <v>8965034.9000000004</v>
      </c>
      <c r="L110" s="42">
        <f t="shared" si="40"/>
        <v>1862</v>
      </c>
      <c r="M110" s="42">
        <f t="shared" si="41"/>
        <v>18700234.18</v>
      </c>
      <c r="N110" s="44">
        <v>26</v>
      </c>
      <c r="O110" s="44">
        <v>123876.3</v>
      </c>
      <c r="P110" s="44">
        <v>13</v>
      </c>
      <c r="Q110" s="44">
        <v>175038.4</v>
      </c>
      <c r="R110" s="42">
        <f t="shared" si="44"/>
        <v>39</v>
      </c>
      <c r="S110" s="42">
        <f t="shared" si="45"/>
        <v>298914.7</v>
      </c>
      <c r="T110" s="42">
        <f t="shared" si="42"/>
        <v>1901</v>
      </c>
      <c r="U110" s="42">
        <f t="shared" si="43"/>
        <v>18999148.879999999</v>
      </c>
      <c r="V110" s="16"/>
    </row>
    <row r="111" spans="1:22" s="9" customFormat="1" x14ac:dyDescent="0.2">
      <c r="A111" s="30">
        <v>104</v>
      </c>
      <c r="B111" s="53" t="s">
        <v>226</v>
      </c>
      <c r="C111" s="32" t="s">
        <v>80</v>
      </c>
      <c r="D111" s="43">
        <v>2</v>
      </c>
      <c r="E111" s="43">
        <v>56329.56</v>
      </c>
      <c r="F111" s="43">
        <v>140</v>
      </c>
      <c r="G111" s="43">
        <v>4273479.6100000003</v>
      </c>
      <c r="H111" s="43">
        <v>100</v>
      </c>
      <c r="I111" s="43">
        <v>1147104.3500000001</v>
      </c>
      <c r="J111" s="43">
        <v>478</v>
      </c>
      <c r="K111" s="43">
        <v>3746583.32</v>
      </c>
      <c r="L111" s="43">
        <f t="shared" si="40"/>
        <v>720</v>
      </c>
      <c r="M111" s="43">
        <f t="shared" si="41"/>
        <v>9223496.8400000017</v>
      </c>
      <c r="N111" s="43">
        <v>435</v>
      </c>
      <c r="O111" s="43">
        <v>8225646.3300000001</v>
      </c>
      <c r="P111" s="43">
        <v>52</v>
      </c>
      <c r="Q111" s="43">
        <v>1196112.72</v>
      </c>
      <c r="R111" s="43">
        <f t="shared" si="44"/>
        <v>487</v>
      </c>
      <c r="S111" s="43">
        <f t="shared" si="45"/>
        <v>9421759.0500000007</v>
      </c>
      <c r="T111" s="43">
        <f t="shared" si="42"/>
        <v>1207</v>
      </c>
      <c r="U111" s="43">
        <f t="shared" si="43"/>
        <v>18645255.890000001</v>
      </c>
      <c r="V111" s="16"/>
    </row>
    <row r="112" spans="1:22" s="9" customFormat="1" x14ac:dyDescent="0.2">
      <c r="A112" s="33">
        <v>105</v>
      </c>
      <c r="B112" s="54" t="s">
        <v>272</v>
      </c>
      <c r="C112" s="1" t="s">
        <v>140</v>
      </c>
      <c r="D112" s="44">
        <v>2</v>
      </c>
      <c r="E112" s="44">
        <v>75330.02</v>
      </c>
      <c r="F112" s="44">
        <v>118</v>
      </c>
      <c r="G112" s="44">
        <v>3003740.43</v>
      </c>
      <c r="H112" s="44">
        <v>21</v>
      </c>
      <c r="I112" s="44">
        <v>296862.83</v>
      </c>
      <c r="J112" s="44">
        <v>707</v>
      </c>
      <c r="K112" s="44">
        <v>5681246.3099999996</v>
      </c>
      <c r="L112" s="42">
        <f t="shared" si="34"/>
        <v>848</v>
      </c>
      <c r="M112" s="42">
        <f t="shared" si="35"/>
        <v>9057179.5899999999</v>
      </c>
      <c r="N112" s="44">
        <v>515</v>
      </c>
      <c r="O112" s="44">
        <v>8792283.3499999996</v>
      </c>
      <c r="P112" s="44">
        <v>15</v>
      </c>
      <c r="Q112" s="44">
        <v>359819.59</v>
      </c>
      <c r="R112" s="42">
        <f t="shared" si="44"/>
        <v>530</v>
      </c>
      <c r="S112" s="42">
        <f t="shared" si="45"/>
        <v>9152102.9399999995</v>
      </c>
      <c r="T112" s="42">
        <f t="shared" si="36"/>
        <v>1378</v>
      </c>
      <c r="U112" s="42">
        <f t="shared" si="37"/>
        <v>18209282.530000001</v>
      </c>
      <c r="V112" s="16"/>
    </row>
    <row r="113" spans="1:22" s="9" customFormat="1" x14ac:dyDescent="0.2">
      <c r="A113" s="30">
        <v>106</v>
      </c>
      <c r="B113" s="31" t="s">
        <v>232</v>
      </c>
      <c r="C113" s="32" t="s">
        <v>96</v>
      </c>
      <c r="D113" s="43">
        <v>3</v>
      </c>
      <c r="E113" s="43">
        <v>45878.05</v>
      </c>
      <c r="F113" s="43">
        <v>43</v>
      </c>
      <c r="G113" s="43">
        <v>1362058.87</v>
      </c>
      <c r="H113" s="43">
        <v>63</v>
      </c>
      <c r="I113" s="43">
        <v>2440074.6</v>
      </c>
      <c r="J113" s="43">
        <v>262</v>
      </c>
      <c r="K113" s="43">
        <v>5589627.1200000001</v>
      </c>
      <c r="L113" s="43">
        <f t="shared" si="0"/>
        <v>371</v>
      </c>
      <c r="M113" s="43">
        <f t="shared" si="1"/>
        <v>9437638.6400000006</v>
      </c>
      <c r="N113" s="43">
        <v>92</v>
      </c>
      <c r="O113" s="43">
        <v>6263882.7000000002</v>
      </c>
      <c r="P113" s="43">
        <v>31</v>
      </c>
      <c r="Q113" s="43">
        <v>1800277.55</v>
      </c>
      <c r="R113" s="43">
        <f t="shared" si="44"/>
        <v>123</v>
      </c>
      <c r="S113" s="43">
        <f t="shared" si="45"/>
        <v>8064160.25</v>
      </c>
      <c r="T113" s="43">
        <f t="shared" si="2"/>
        <v>494</v>
      </c>
      <c r="U113" s="43">
        <f t="shared" si="3"/>
        <v>17501798.890000001</v>
      </c>
      <c r="V113" s="16"/>
    </row>
    <row r="114" spans="1:22" s="9" customFormat="1" x14ac:dyDescent="0.2">
      <c r="A114" s="33">
        <v>107</v>
      </c>
      <c r="B114" s="54" t="s">
        <v>229</v>
      </c>
      <c r="C114" s="1" t="s">
        <v>83</v>
      </c>
      <c r="D114" s="44"/>
      <c r="E114" s="44"/>
      <c r="F114" s="44">
        <v>1</v>
      </c>
      <c r="G114" s="44">
        <v>7663.86</v>
      </c>
      <c r="H114" s="44">
        <v>257</v>
      </c>
      <c r="I114" s="44">
        <v>490725.85</v>
      </c>
      <c r="J114" s="44">
        <v>950</v>
      </c>
      <c r="K114" s="44">
        <v>7394168.4699999997</v>
      </c>
      <c r="L114" s="42">
        <f t="shared" si="0"/>
        <v>1208</v>
      </c>
      <c r="M114" s="42">
        <f t="shared" si="1"/>
        <v>7892558.1799999997</v>
      </c>
      <c r="N114" s="44">
        <v>491</v>
      </c>
      <c r="O114" s="44">
        <v>6932522.5499999998</v>
      </c>
      <c r="P114" s="44">
        <v>7</v>
      </c>
      <c r="Q114" s="44">
        <v>607060.30000000005</v>
      </c>
      <c r="R114" s="42">
        <f t="shared" si="44"/>
        <v>498</v>
      </c>
      <c r="S114" s="42">
        <f t="shared" si="45"/>
        <v>7539582.8499999996</v>
      </c>
      <c r="T114" s="42">
        <f t="shared" si="2"/>
        <v>1706</v>
      </c>
      <c r="U114" s="42">
        <f t="shared" si="3"/>
        <v>15432141.029999999</v>
      </c>
      <c r="V114" s="16"/>
    </row>
    <row r="115" spans="1:22" s="9" customFormat="1" x14ac:dyDescent="0.2">
      <c r="A115" s="30">
        <v>108</v>
      </c>
      <c r="B115" s="53" t="s">
        <v>219</v>
      </c>
      <c r="C115" s="32" t="s">
        <v>316</v>
      </c>
      <c r="D115" s="43"/>
      <c r="E115" s="43"/>
      <c r="F115" s="43"/>
      <c r="G115" s="43"/>
      <c r="H115" s="43">
        <v>27</v>
      </c>
      <c r="I115" s="43">
        <v>5290098.6500000004</v>
      </c>
      <c r="J115" s="43">
        <v>36</v>
      </c>
      <c r="K115" s="43">
        <v>1254261.68</v>
      </c>
      <c r="L115" s="43">
        <f t="shared" si="0"/>
        <v>63</v>
      </c>
      <c r="M115" s="43">
        <f t="shared" si="1"/>
        <v>6544360.3300000001</v>
      </c>
      <c r="N115" s="43">
        <v>2</v>
      </c>
      <c r="O115" s="43">
        <v>550000</v>
      </c>
      <c r="P115" s="43">
        <v>5</v>
      </c>
      <c r="Q115" s="43">
        <v>6850000</v>
      </c>
      <c r="R115" s="43">
        <f t="shared" si="44"/>
        <v>7</v>
      </c>
      <c r="S115" s="43">
        <f t="shared" si="45"/>
        <v>7400000</v>
      </c>
      <c r="T115" s="43">
        <f t="shared" si="2"/>
        <v>70</v>
      </c>
      <c r="U115" s="43">
        <f t="shared" si="3"/>
        <v>13944360.33</v>
      </c>
      <c r="V115" s="16"/>
    </row>
    <row r="116" spans="1:22" s="9" customFormat="1" x14ac:dyDescent="0.2">
      <c r="A116" s="33">
        <v>109</v>
      </c>
      <c r="B116" s="54" t="s">
        <v>253</v>
      </c>
      <c r="C116" s="1" t="s">
        <v>127</v>
      </c>
      <c r="D116" s="44">
        <v>1</v>
      </c>
      <c r="E116" s="44">
        <v>11999.5</v>
      </c>
      <c r="F116" s="44">
        <v>90</v>
      </c>
      <c r="G116" s="44">
        <v>5159652.92</v>
      </c>
      <c r="H116" s="44">
        <v>64</v>
      </c>
      <c r="I116" s="44">
        <v>1865399.36</v>
      </c>
      <c r="J116" s="44">
        <v>96</v>
      </c>
      <c r="K116" s="44">
        <v>567100.81999999995</v>
      </c>
      <c r="L116" s="42">
        <f t="shared" si="0"/>
        <v>251</v>
      </c>
      <c r="M116" s="42">
        <f t="shared" si="1"/>
        <v>7604152.5999999996</v>
      </c>
      <c r="N116" s="44">
        <v>38</v>
      </c>
      <c r="O116" s="44">
        <v>4969709.16</v>
      </c>
      <c r="P116" s="44">
        <v>19</v>
      </c>
      <c r="Q116" s="44">
        <v>1157800.93</v>
      </c>
      <c r="R116" s="42">
        <f t="shared" si="44"/>
        <v>57</v>
      </c>
      <c r="S116" s="42">
        <f t="shared" si="45"/>
        <v>6127510.0899999999</v>
      </c>
      <c r="T116" s="42">
        <f t="shared" si="2"/>
        <v>308</v>
      </c>
      <c r="U116" s="42">
        <f t="shared" si="3"/>
        <v>13731662.689999999</v>
      </c>
      <c r="V116" s="16"/>
    </row>
    <row r="117" spans="1:22" s="9" customFormat="1" x14ac:dyDescent="0.2">
      <c r="A117" s="30">
        <v>110</v>
      </c>
      <c r="B117" s="53" t="s">
        <v>242</v>
      </c>
      <c r="C117" s="32" t="s">
        <v>78</v>
      </c>
      <c r="D117" s="43">
        <v>36</v>
      </c>
      <c r="E117" s="43">
        <v>5994844.5099999998</v>
      </c>
      <c r="F117" s="43">
        <v>32</v>
      </c>
      <c r="G117" s="43">
        <v>1017058.16</v>
      </c>
      <c r="H117" s="43">
        <v>17</v>
      </c>
      <c r="I117" s="43">
        <v>190854.06</v>
      </c>
      <c r="J117" s="43">
        <v>47</v>
      </c>
      <c r="K117" s="43">
        <v>116286.1</v>
      </c>
      <c r="L117" s="43">
        <f t="shared" si="0"/>
        <v>132</v>
      </c>
      <c r="M117" s="43">
        <f t="shared" si="1"/>
        <v>7319042.8300000001</v>
      </c>
      <c r="N117" s="43">
        <v>8</v>
      </c>
      <c r="O117" s="43">
        <v>655356.5</v>
      </c>
      <c r="P117" s="43">
        <v>15</v>
      </c>
      <c r="Q117" s="43">
        <v>5757000</v>
      </c>
      <c r="R117" s="43">
        <f t="shared" si="44"/>
        <v>23</v>
      </c>
      <c r="S117" s="43">
        <f t="shared" si="45"/>
        <v>6412356.5</v>
      </c>
      <c r="T117" s="43">
        <f t="shared" si="2"/>
        <v>155</v>
      </c>
      <c r="U117" s="43">
        <f t="shared" si="3"/>
        <v>13731399.33</v>
      </c>
      <c r="V117" s="16"/>
    </row>
    <row r="118" spans="1:22" s="9" customFormat="1" x14ac:dyDescent="0.2">
      <c r="A118" s="33">
        <v>111</v>
      </c>
      <c r="B118" s="54" t="s">
        <v>244</v>
      </c>
      <c r="C118" s="1" t="s">
        <v>119</v>
      </c>
      <c r="D118" s="44">
        <v>7</v>
      </c>
      <c r="E118" s="44">
        <v>275505.69</v>
      </c>
      <c r="F118" s="44">
        <v>115</v>
      </c>
      <c r="G118" s="44">
        <v>5722759.3899999997</v>
      </c>
      <c r="H118" s="44">
        <v>23</v>
      </c>
      <c r="I118" s="44">
        <v>209817.14</v>
      </c>
      <c r="J118" s="44">
        <v>182</v>
      </c>
      <c r="K118" s="44">
        <v>437299.7</v>
      </c>
      <c r="L118" s="42">
        <f t="shared" si="0"/>
        <v>327</v>
      </c>
      <c r="M118" s="42">
        <f t="shared" si="1"/>
        <v>6645381.9199999999</v>
      </c>
      <c r="N118" s="44">
        <v>161</v>
      </c>
      <c r="O118" s="44">
        <v>6097147.46</v>
      </c>
      <c r="P118" s="44">
        <v>18</v>
      </c>
      <c r="Q118" s="44">
        <v>422456.25</v>
      </c>
      <c r="R118" s="42">
        <f t="shared" si="44"/>
        <v>179</v>
      </c>
      <c r="S118" s="42">
        <f t="shared" si="45"/>
        <v>6519603.71</v>
      </c>
      <c r="T118" s="42">
        <f t="shared" si="2"/>
        <v>506</v>
      </c>
      <c r="U118" s="42">
        <f t="shared" si="3"/>
        <v>13164985.629999999</v>
      </c>
      <c r="V118" s="16"/>
    </row>
    <row r="119" spans="1:22" s="9" customFormat="1" x14ac:dyDescent="0.2">
      <c r="A119" s="30">
        <v>112</v>
      </c>
      <c r="B119" s="53" t="s">
        <v>220</v>
      </c>
      <c r="C119" s="32" t="s">
        <v>92</v>
      </c>
      <c r="D119" s="43">
        <v>10</v>
      </c>
      <c r="E119" s="43">
        <v>81447.240000000005</v>
      </c>
      <c r="F119" s="43">
        <v>51</v>
      </c>
      <c r="G119" s="43">
        <v>898705.36</v>
      </c>
      <c r="H119" s="43">
        <v>488</v>
      </c>
      <c r="I119" s="43">
        <v>573608.38</v>
      </c>
      <c r="J119" s="43">
        <v>2407</v>
      </c>
      <c r="K119" s="43">
        <v>4552341.88</v>
      </c>
      <c r="L119" s="43">
        <f t="shared" si="0"/>
        <v>2956</v>
      </c>
      <c r="M119" s="43">
        <f t="shared" si="1"/>
        <v>6106102.8600000003</v>
      </c>
      <c r="N119" s="43">
        <v>320</v>
      </c>
      <c r="O119" s="43">
        <v>5859200.0099999998</v>
      </c>
      <c r="P119" s="43">
        <v>15</v>
      </c>
      <c r="Q119" s="43">
        <v>1051925.3500000001</v>
      </c>
      <c r="R119" s="43">
        <f t="shared" si="44"/>
        <v>335</v>
      </c>
      <c r="S119" s="43">
        <f t="shared" si="45"/>
        <v>6911125.3599999994</v>
      </c>
      <c r="T119" s="43">
        <f t="shared" si="2"/>
        <v>3291</v>
      </c>
      <c r="U119" s="43">
        <f t="shared" si="3"/>
        <v>13017228.219999999</v>
      </c>
      <c r="V119" s="16"/>
    </row>
    <row r="120" spans="1:22" s="9" customFormat="1" x14ac:dyDescent="0.2">
      <c r="A120" s="33">
        <v>113</v>
      </c>
      <c r="B120" s="54" t="s">
        <v>283</v>
      </c>
      <c r="C120" s="1" t="s">
        <v>121</v>
      </c>
      <c r="D120" s="44"/>
      <c r="E120" s="44"/>
      <c r="F120" s="44"/>
      <c r="G120" s="44"/>
      <c r="H120" s="44">
        <v>1</v>
      </c>
      <c r="I120" s="44">
        <v>18443.400000000001</v>
      </c>
      <c r="J120" s="44">
        <v>6</v>
      </c>
      <c r="K120" s="44">
        <v>4517.92</v>
      </c>
      <c r="L120" s="42">
        <f t="shared" si="0"/>
        <v>7</v>
      </c>
      <c r="M120" s="42">
        <f t="shared" si="1"/>
        <v>22961.32</v>
      </c>
      <c r="N120" s="44">
        <v>1</v>
      </c>
      <c r="O120" s="44">
        <v>12551128.539999999</v>
      </c>
      <c r="P120" s="44"/>
      <c r="Q120" s="44"/>
      <c r="R120" s="42">
        <f t="shared" si="44"/>
        <v>1</v>
      </c>
      <c r="S120" s="42">
        <f t="shared" si="45"/>
        <v>12551128.539999999</v>
      </c>
      <c r="T120" s="42">
        <f t="shared" si="2"/>
        <v>8</v>
      </c>
      <c r="U120" s="42">
        <f t="shared" si="3"/>
        <v>12574089.859999999</v>
      </c>
      <c r="V120" s="16"/>
    </row>
    <row r="121" spans="1:22" s="9" customFormat="1" x14ac:dyDescent="0.2">
      <c r="A121" s="30">
        <v>114</v>
      </c>
      <c r="B121" s="31" t="s">
        <v>275</v>
      </c>
      <c r="C121" s="32" t="s">
        <v>113</v>
      </c>
      <c r="D121" s="43">
        <v>26</v>
      </c>
      <c r="E121" s="43">
        <v>3421765.05</v>
      </c>
      <c r="F121" s="43">
        <v>3</v>
      </c>
      <c r="G121" s="43">
        <v>146444.1</v>
      </c>
      <c r="H121" s="43">
        <v>20</v>
      </c>
      <c r="I121" s="43">
        <v>923184.54</v>
      </c>
      <c r="J121" s="43">
        <v>173</v>
      </c>
      <c r="K121" s="43">
        <v>1518726.98</v>
      </c>
      <c r="L121" s="43">
        <f t="shared" ref="L121:L128" si="46">J121+H121+F121+D121</f>
        <v>222</v>
      </c>
      <c r="M121" s="43">
        <f t="shared" ref="M121:M128" si="47">K121+I121+G121+E121</f>
        <v>6010120.6699999999</v>
      </c>
      <c r="N121" s="43">
        <v>32</v>
      </c>
      <c r="O121" s="43">
        <v>1569627.27</v>
      </c>
      <c r="P121" s="43">
        <v>24</v>
      </c>
      <c r="Q121" s="43">
        <v>4318330.2300000004</v>
      </c>
      <c r="R121" s="43">
        <f t="shared" si="44"/>
        <v>56</v>
      </c>
      <c r="S121" s="43">
        <f t="shared" si="45"/>
        <v>5887957.5</v>
      </c>
      <c r="T121" s="43">
        <f t="shared" ref="T121:T128" si="48">R121+L121</f>
        <v>278</v>
      </c>
      <c r="U121" s="43">
        <f t="shared" ref="U121:U128" si="49">S121+M121</f>
        <v>11898078.17</v>
      </c>
      <c r="V121" s="16"/>
    </row>
    <row r="122" spans="1:22" s="9" customFormat="1" x14ac:dyDescent="0.2">
      <c r="A122" s="33">
        <v>115</v>
      </c>
      <c r="B122" s="54" t="s">
        <v>267</v>
      </c>
      <c r="C122" s="1" t="s">
        <v>107</v>
      </c>
      <c r="D122" s="44"/>
      <c r="E122" s="44"/>
      <c r="F122" s="44">
        <v>25</v>
      </c>
      <c r="G122" s="44">
        <v>546690.37</v>
      </c>
      <c r="H122" s="44">
        <v>14</v>
      </c>
      <c r="I122" s="44">
        <v>204665.93</v>
      </c>
      <c r="J122" s="44">
        <v>126</v>
      </c>
      <c r="K122" s="44">
        <v>5317169.1500000004</v>
      </c>
      <c r="L122" s="42">
        <f t="shared" si="46"/>
        <v>165</v>
      </c>
      <c r="M122" s="42">
        <f t="shared" si="47"/>
        <v>6068525.4500000002</v>
      </c>
      <c r="N122" s="44">
        <v>347</v>
      </c>
      <c r="O122" s="44">
        <v>5672807.4100000001</v>
      </c>
      <c r="P122" s="44">
        <v>4</v>
      </c>
      <c r="Q122" s="44">
        <v>42466.13</v>
      </c>
      <c r="R122" s="42">
        <f t="shared" si="44"/>
        <v>351</v>
      </c>
      <c r="S122" s="42">
        <f t="shared" si="45"/>
        <v>5715273.54</v>
      </c>
      <c r="T122" s="42">
        <f t="shared" si="48"/>
        <v>516</v>
      </c>
      <c r="U122" s="42">
        <f t="shared" si="49"/>
        <v>11783798.99</v>
      </c>
      <c r="V122" s="16"/>
    </row>
    <row r="123" spans="1:22" s="9" customFormat="1" x14ac:dyDescent="0.2">
      <c r="A123" s="30">
        <v>116</v>
      </c>
      <c r="B123" s="53" t="s">
        <v>340</v>
      </c>
      <c r="C123" s="32" t="s">
        <v>341</v>
      </c>
      <c r="D123" s="43"/>
      <c r="E123" s="43"/>
      <c r="F123" s="43"/>
      <c r="G123" s="43"/>
      <c r="H123" s="43">
        <v>13</v>
      </c>
      <c r="I123" s="43">
        <v>520713.61</v>
      </c>
      <c r="J123" s="43">
        <v>189</v>
      </c>
      <c r="K123" s="43">
        <v>5000119.6500000004</v>
      </c>
      <c r="L123" s="43">
        <f t="shared" si="46"/>
        <v>202</v>
      </c>
      <c r="M123" s="43">
        <f t="shared" si="47"/>
        <v>5520833.2600000007</v>
      </c>
      <c r="N123" s="43">
        <v>186</v>
      </c>
      <c r="O123" s="43">
        <v>5066061.59</v>
      </c>
      <c r="P123" s="43">
        <v>14</v>
      </c>
      <c r="Q123" s="43">
        <v>536767.25</v>
      </c>
      <c r="R123" s="43">
        <f t="shared" si="44"/>
        <v>200</v>
      </c>
      <c r="S123" s="43">
        <f t="shared" si="45"/>
        <v>5602828.8399999999</v>
      </c>
      <c r="T123" s="43">
        <f t="shared" si="48"/>
        <v>402</v>
      </c>
      <c r="U123" s="43">
        <f t="shared" si="49"/>
        <v>11123662.100000001</v>
      </c>
      <c r="V123" s="16"/>
    </row>
    <row r="124" spans="1:22" s="9" customFormat="1" x14ac:dyDescent="0.2">
      <c r="A124" s="33">
        <v>117</v>
      </c>
      <c r="B124" s="54" t="s">
        <v>249</v>
      </c>
      <c r="C124" s="1" t="s">
        <v>98</v>
      </c>
      <c r="D124" s="44"/>
      <c r="E124" s="44"/>
      <c r="F124" s="44"/>
      <c r="G124" s="44"/>
      <c r="H124" s="44">
        <v>207</v>
      </c>
      <c r="I124" s="44">
        <v>791770.22</v>
      </c>
      <c r="J124" s="44">
        <v>626</v>
      </c>
      <c r="K124" s="44">
        <v>5317063.82</v>
      </c>
      <c r="L124" s="42">
        <f t="shared" si="46"/>
        <v>833</v>
      </c>
      <c r="M124" s="42">
        <f t="shared" si="47"/>
        <v>6108834.04</v>
      </c>
      <c r="N124" s="44">
        <v>130</v>
      </c>
      <c r="O124" s="44">
        <v>4423948.1500000004</v>
      </c>
      <c r="P124" s="44"/>
      <c r="Q124" s="44"/>
      <c r="R124" s="42">
        <f t="shared" si="44"/>
        <v>130</v>
      </c>
      <c r="S124" s="42">
        <f t="shared" si="45"/>
        <v>4423948.1500000004</v>
      </c>
      <c r="T124" s="42">
        <f t="shared" si="48"/>
        <v>963</v>
      </c>
      <c r="U124" s="42">
        <f t="shared" si="49"/>
        <v>10532782.190000001</v>
      </c>
      <c r="V124" s="16"/>
    </row>
    <row r="125" spans="1:22" s="9" customFormat="1" x14ac:dyDescent="0.2">
      <c r="A125" s="30">
        <v>118</v>
      </c>
      <c r="B125" s="53" t="s">
        <v>248</v>
      </c>
      <c r="C125" s="32" t="s">
        <v>134</v>
      </c>
      <c r="D125" s="43"/>
      <c r="E125" s="43"/>
      <c r="F125" s="43"/>
      <c r="G125" s="43"/>
      <c r="H125" s="43">
        <v>114</v>
      </c>
      <c r="I125" s="43">
        <v>567540.74</v>
      </c>
      <c r="J125" s="43">
        <v>315</v>
      </c>
      <c r="K125" s="43">
        <v>5095702.03</v>
      </c>
      <c r="L125" s="43">
        <f t="shared" si="46"/>
        <v>429</v>
      </c>
      <c r="M125" s="43">
        <f t="shared" si="47"/>
        <v>5663242.7700000005</v>
      </c>
      <c r="N125" s="43">
        <v>273</v>
      </c>
      <c r="O125" s="43">
        <v>4567025.91</v>
      </c>
      <c r="P125" s="43">
        <v>7</v>
      </c>
      <c r="Q125" s="43">
        <v>21341.51</v>
      </c>
      <c r="R125" s="43">
        <f t="shared" si="44"/>
        <v>280</v>
      </c>
      <c r="S125" s="43">
        <f t="shared" si="45"/>
        <v>4588367.42</v>
      </c>
      <c r="T125" s="43">
        <f t="shared" si="48"/>
        <v>709</v>
      </c>
      <c r="U125" s="43">
        <f t="shared" si="49"/>
        <v>10251610.190000001</v>
      </c>
      <c r="V125" s="16"/>
    </row>
    <row r="126" spans="1:22" s="9" customFormat="1" x14ac:dyDescent="0.2">
      <c r="A126" s="33">
        <v>119</v>
      </c>
      <c r="B126" s="54" t="s">
        <v>221</v>
      </c>
      <c r="C126" s="1" t="s">
        <v>7</v>
      </c>
      <c r="D126" s="44">
        <v>9</v>
      </c>
      <c r="E126" s="44">
        <v>1155921.9199999999</v>
      </c>
      <c r="F126" s="44">
        <v>14</v>
      </c>
      <c r="G126" s="44">
        <v>3486013.88</v>
      </c>
      <c r="H126" s="44">
        <v>354</v>
      </c>
      <c r="I126" s="44">
        <v>318153.82</v>
      </c>
      <c r="J126" s="44">
        <v>70</v>
      </c>
      <c r="K126" s="44">
        <v>176254.01</v>
      </c>
      <c r="L126" s="42">
        <f t="shared" si="46"/>
        <v>447</v>
      </c>
      <c r="M126" s="42">
        <f t="shared" si="47"/>
        <v>5136343.63</v>
      </c>
      <c r="N126" s="44">
        <v>8</v>
      </c>
      <c r="O126" s="44">
        <v>2594782.37</v>
      </c>
      <c r="P126" s="44">
        <v>7</v>
      </c>
      <c r="Q126" s="44">
        <v>2421918.16</v>
      </c>
      <c r="R126" s="42">
        <f t="shared" si="44"/>
        <v>15</v>
      </c>
      <c r="S126" s="42">
        <f t="shared" si="45"/>
        <v>5016700.53</v>
      </c>
      <c r="T126" s="42">
        <f t="shared" si="48"/>
        <v>462</v>
      </c>
      <c r="U126" s="42">
        <f t="shared" si="49"/>
        <v>10153044.16</v>
      </c>
      <c r="V126" s="16"/>
    </row>
    <row r="127" spans="1:22" s="9" customFormat="1" x14ac:dyDescent="0.2">
      <c r="A127" s="30">
        <v>120</v>
      </c>
      <c r="B127" s="53" t="s">
        <v>203</v>
      </c>
      <c r="C127" s="32" t="s">
        <v>124</v>
      </c>
      <c r="D127" s="43">
        <v>21</v>
      </c>
      <c r="E127" s="43">
        <v>196612.88</v>
      </c>
      <c r="F127" s="43">
        <v>44</v>
      </c>
      <c r="G127" s="43">
        <v>2109787.39</v>
      </c>
      <c r="H127" s="43">
        <v>15</v>
      </c>
      <c r="I127" s="43">
        <v>637223.35</v>
      </c>
      <c r="J127" s="43">
        <v>54</v>
      </c>
      <c r="K127" s="43">
        <v>437523</v>
      </c>
      <c r="L127" s="43">
        <f t="shared" si="46"/>
        <v>134</v>
      </c>
      <c r="M127" s="43">
        <f t="shared" si="47"/>
        <v>3381146.62</v>
      </c>
      <c r="N127" s="43">
        <v>150</v>
      </c>
      <c r="O127" s="43">
        <v>3805827.12</v>
      </c>
      <c r="P127" s="43">
        <v>70</v>
      </c>
      <c r="Q127" s="43">
        <v>2708096.83</v>
      </c>
      <c r="R127" s="43">
        <f t="shared" si="44"/>
        <v>220</v>
      </c>
      <c r="S127" s="43">
        <f t="shared" si="45"/>
        <v>6513923.9500000002</v>
      </c>
      <c r="T127" s="43">
        <f t="shared" si="48"/>
        <v>354</v>
      </c>
      <c r="U127" s="43">
        <f t="shared" si="49"/>
        <v>9895070.5700000003</v>
      </c>
      <c r="V127" s="16"/>
    </row>
    <row r="128" spans="1:22" s="9" customFormat="1" x14ac:dyDescent="0.2">
      <c r="A128" s="33">
        <v>121</v>
      </c>
      <c r="B128" s="54" t="s">
        <v>279</v>
      </c>
      <c r="C128" s="1" t="s">
        <v>112</v>
      </c>
      <c r="D128" s="44"/>
      <c r="E128" s="44"/>
      <c r="F128" s="44">
        <v>23</v>
      </c>
      <c r="G128" s="44">
        <v>794491.7</v>
      </c>
      <c r="H128" s="44">
        <v>4</v>
      </c>
      <c r="I128" s="44">
        <v>3752</v>
      </c>
      <c r="J128" s="44">
        <v>229</v>
      </c>
      <c r="K128" s="44">
        <v>3915738.95</v>
      </c>
      <c r="L128" s="42">
        <f t="shared" si="46"/>
        <v>256</v>
      </c>
      <c r="M128" s="42">
        <f t="shared" si="47"/>
        <v>4713982.6500000004</v>
      </c>
      <c r="N128" s="44">
        <v>167</v>
      </c>
      <c r="O128" s="44">
        <v>4822169.8499999996</v>
      </c>
      <c r="P128" s="44"/>
      <c r="Q128" s="44"/>
      <c r="R128" s="42">
        <f t="shared" si="44"/>
        <v>167</v>
      </c>
      <c r="S128" s="42">
        <f t="shared" si="45"/>
        <v>4822169.8499999996</v>
      </c>
      <c r="T128" s="42">
        <f t="shared" si="48"/>
        <v>423</v>
      </c>
      <c r="U128" s="42">
        <f t="shared" si="49"/>
        <v>9536152.5</v>
      </c>
      <c r="V128" s="16"/>
    </row>
    <row r="129" spans="1:22" s="9" customFormat="1" x14ac:dyDescent="0.2">
      <c r="A129" s="30">
        <v>122</v>
      </c>
      <c r="B129" s="53" t="s">
        <v>258</v>
      </c>
      <c r="C129" s="32" t="s">
        <v>139</v>
      </c>
      <c r="D129" s="43"/>
      <c r="E129" s="43"/>
      <c r="F129" s="43"/>
      <c r="G129" s="43"/>
      <c r="H129" s="43">
        <v>276</v>
      </c>
      <c r="I129" s="43">
        <v>2584967.6</v>
      </c>
      <c r="J129" s="43">
        <v>411</v>
      </c>
      <c r="K129" s="43">
        <v>3885740.24</v>
      </c>
      <c r="L129" s="43">
        <f t="shared" si="0"/>
        <v>687</v>
      </c>
      <c r="M129" s="43">
        <f t="shared" si="1"/>
        <v>6470707.8399999999</v>
      </c>
      <c r="N129" s="43">
        <v>312</v>
      </c>
      <c r="O129" s="43">
        <v>2146593.4500000002</v>
      </c>
      <c r="P129" s="43">
        <v>35</v>
      </c>
      <c r="Q129" s="43">
        <v>843624.11</v>
      </c>
      <c r="R129" s="43">
        <f t="shared" ref="R129:R179" si="50">N129+P129</f>
        <v>347</v>
      </c>
      <c r="S129" s="43">
        <f t="shared" ref="S129:S179" si="51">O129+Q129</f>
        <v>2990217.56</v>
      </c>
      <c r="T129" s="43">
        <f t="shared" si="2"/>
        <v>1034</v>
      </c>
      <c r="U129" s="43">
        <f t="shared" si="3"/>
        <v>9460925.4000000004</v>
      </c>
      <c r="V129" s="16"/>
    </row>
    <row r="130" spans="1:22" s="9" customFormat="1" x14ac:dyDescent="0.2">
      <c r="A130" s="33">
        <v>123</v>
      </c>
      <c r="B130" s="54" t="s">
        <v>265</v>
      </c>
      <c r="C130" s="1" t="s">
        <v>108</v>
      </c>
      <c r="D130" s="44">
        <v>2</v>
      </c>
      <c r="E130" s="44">
        <v>13421.79</v>
      </c>
      <c r="F130" s="44">
        <v>49</v>
      </c>
      <c r="G130" s="44">
        <v>1903677.63</v>
      </c>
      <c r="H130" s="44">
        <v>30</v>
      </c>
      <c r="I130" s="44">
        <v>1338528.29</v>
      </c>
      <c r="J130" s="44">
        <v>110</v>
      </c>
      <c r="K130" s="44">
        <v>1433135.69</v>
      </c>
      <c r="L130" s="42">
        <f t="shared" si="0"/>
        <v>191</v>
      </c>
      <c r="M130" s="42">
        <f t="shared" si="1"/>
        <v>4688763.3999999994</v>
      </c>
      <c r="N130" s="44">
        <v>114</v>
      </c>
      <c r="O130" s="44">
        <v>3264411.02</v>
      </c>
      <c r="P130" s="44">
        <v>25</v>
      </c>
      <c r="Q130" s="44">
        <v>1225434.28</v>
      </c>
      <c r="R130" s="42">
        <f t="shared" si="50"/>
        <v>139</v>
      </c>
      <c r="S130" s="42">
        <f t="shared" si="51"/>
        <v>4489845.3</v>
      </c>
      <c r="T130" s="42">
        <f t="shared" si="2"/>
        <v>330</v>
      </c>
      <c r="U130" s="42">
        <f t="shared" si="3"/>
        <v>9178608.6999999993</v>
      </c>
      <c r="V130" s="16"/>
    </row>
    <row r="131" spans="1:22" s="9" customFormat="1" x14ac:dyDescent="0.2">
      <c r="A131" s="30">
        <v>124</v>
      </c>
      <c r="B131" s="53" t="s">
        <v>87</v>
      </c>
      <c r="C131" s="32" t="s">
        <v>88</v>
      </c>
      <c r="D131" s="43"/>
      <c r="E131" s="43"/>
      <c r="F131" s="43">
        <v>3</v>
      </c>
      <c r="G131" s="43">
        <v>40504.1</v>
      </c>
      <c r="H131" s="43">
        <v>79</v>
      </c>
      <c r="I131" s="43">
        <v>2234147.36</v>
      </c>
      <c r="J131" s="43">
        <v>513</v>
      </c>
      <c r="K131" s="43">
        <v>4005139.82</v>
      </c>
      <c r="L131" s="43">
        <f t="shared" si="0"/>
        <v>595</v>
      </c>
      <c r="M131" s="43">
        <f t="shared" si="1"/>
        <v>6279791.2799999993</v>
      </c>
      <c r="N131" s="43">
        <v>10</v>
      </c>
      <c r="O131" s="43">
        <v>1709343.7</v>
      </c>
      <c r="P131" s="43">
        <v>1</v>
      </c>
      <c r="Q131" s="43">
        <v>3673.56</v>
      </c>
      <c r="R131" s="43">
        <f t="shared" si="50"/>
        <v>11</v>
      </c>
      <c r="S131" s="43">
        <f t="shared" si="51"/>
        <v>1713017.26</v>
      </c>
      <c r="T131" s="43">
        <f t="shared" si="2"/>
        <v>606</v>
      </c>
      <c r="U131" s="43">
        <f t="shared" si="3"/>
        <v>7992808.5399999991</v>
      </c>
      <c r="V131" s="16"/>
    </row>
    <row r="132" spans="1:22" s="9" customFormat="1" x14ac:dyDescent="0.2">
      <c r="A132" s="33">
        <v>125</v>
      </c>
      <c r="B132" s="54" t="s">
        <v>254</v>
      </c>
      <c r="C132" s="1" t="s">
        <v>103</v>
      </c>
      <c r="D132" s="44">
        <v>6</v>
      </c>
      <c r="E132" s="44">
        <v>114608.52</v>
      </c>
      <c r="F132" s="44">
        <v>21</v>
      </c>
      <c r="G132" s="44">
        <v>339968.79</v>
      </c>
      <c r="H132" s="44">
        <v>36</v>
      </c>
      <c r="I132" s="44">
        <v>578309.72</v>
      </c>
      <c r="J132" s="44">
        <v>369</v>
      </c>
      <c r="K132" s="44">
        <v>2955791.09</v>
      </c>
      <c r="L132" s="42">
        <f t="shared" si="0"/>
        <v>432</v>
      </c>
      <c r="M132" s="42">
        <f t="shared" si="1"/>
        <v>3988678.1199999996</v>
      </c>
      <c r="N132" s="44">
        <v>145</v>
      </c>
      <c r="O132" s="44">
        <v>2860459.19</v>
      </c>
      <c r="P132" s="44">
        <v>15</v>
      </c>
      <c r="Q132" s="44">
        <v>260569.57</v>
      </c>
      <c r="R132" s="42">
        <f t="shared" si="50"/>
        <v>160</v>
      </c>
      <c r="S132" s="42">
        <f t="shared" si="51"/>
        <v>3121028.76</v>
      </c>
      <c r="T132" s="42">
        <f t="shared" si="2"/>
        <v>592</v>
      </c>
      <c r="U132" s="42">
        <f t="shared" si="3"/>
        <v>7109706.879999999</v>
      </c>
      <c r="V132" s="16"/>
    </row>
    <row r="133" spans="1:22" s="9" customFormat="1" x14ac:dyDescent="0.2">
      <c r="A133" s="30">
        <v>126</v>
      </c>
      <c r="B133" s="53" t="s">
        <v>215</v>
      </c>
      <c r="C133" s="32" t="s">
        <v>75</v>
      </c>
      <c r="D133" s="43"/>
      <c r="E133" s="43"/>
      <c r="F133" s="43">
        <v>26</v>
      </c>
      <c r="G133" s="43">
        <v>1032020.46</v>
      </c>
      <c r="H133" s="43">
        <v>78</v>
      </c>
      <c r="I133" s="43">
        <v>180935.83</v>
      </c>
      <c r="J133" s="43">
        <v>176</v>
      </c>
      <c r="K133" s="43">
        <v>2084007.13</v>
      </c>
      <c r="L133" s="43">
        <f t="shared" si="0"/>
        <v>280</v>
      </c>
      <c r="M133" s="43">
        <f t="shared" si="1"/>
        <v>3296963.42</v>
      </c>
      <c r="N133" s="43">
        <v>138</v>
      </c>
      <c r="O133" s="43">
        <v>3374754.82</v>
      </c>
      <c r="P133" s="43">
        <v>11</v>
      </c>
      <c r="Q133" s="43">
        <v>404697.44</v>
      </c>
      <c r="R133" s="43">
        <f t="shared" si="50"/>
        <v>149</v>
      </c>
      <c r="S133" s="43">
        <f t="shared" si="51"/>
        <v>3779452.26</v>
      </c>
      <c r="T133" s="43">
        <f t="shared" si="2"/>
        <v>429</v>
      </c>
      <c r="U133" s="43">
        <f t="shared" si="3"/>
        <v>7076415.6799999997</v>
      </c>
      <c r="V133" s="16"/>
    </row>
    <row r="134" spans="1:22" s="9" customFormat="1" x14ac:dyDescent="0.2">
      <c r="A134" s="33">
        <v>127</v>
      </c>
      <c r="B134" s="54" t="s">
        <v>231</v>
      </c>
      <c r="C134" s="1" t="s">
        <v>94</v>
      </c>
      <c r="D134" s="44"/>
      <c r="E134" s="44"/>
      <c r="F134" s="44">
        <v>26</v>
      </c>
      <c r="G134" s="44">
        <v>249672.16</v>
      </c>
      <c r="H134" s="44">
        <v>21</v>
      </c>
      <c r="I134" s="44">
        <v>171146.35</v>
      </c>
      <c r="J134" s="44">
        <v>413</v>
      </c>
      <c r="K134" s="44">
        <v>2896355.79</v>
      </c>
      <c r="L134" s="42">
        <f t="shared" si="0"/>
        <v>460</v>
      </c>
      <c r="M134" s="42">
        <f t="shared" si="1"/>
        <v>3317174.3000000003</v>
      </c>
      <c r="N134" s="44">
        <v>236</v>
      </c>
      <c r="O134" s="44">
        <v>3055088.19</v>
      </c>
      <c r="P134" s="44">
        <v>6</v>
      </c>
      <c r="Q134" s="44">
        <v>86425.600000000006</v>
      </c>
      <c r="R134" s="42">
        <f t="shared" si="50"/>
        <v>242</v>
      </c>
      <c r="S134" s="42">
        <f t="shared" si="51"/>
        <v>3141513.79</v>
      </c>
      <c r="T134" s="42">
        <f t="shared" si="2"/>
        <v>702</v>
      </c>
      <c r="U134" s="42">
        <f t="shared" si="3"/>
        <v>6458688.0899999999</v>
      </c>
      <c r="V134" s="16"/>
    </row>
    <row r="135" spans="1:22" s="9" customFormat="1" x14ac:dyDescent="0.2">
      <c r="A135" s="30">
        <v>128</v>
      </c>
      <c r="B135" s="53" t="s">
        <v>243</v>
      </c>
      <c r="C135" s="32" t="s">
        <v>95</v>
      </c>
      <c r="D135" s="43"/>
      <c r="E135" s="43"/>
      <c r="F135" s="43"/>
      <c r="G135" s="43"/>
      <c r="H135" s="43">
        <v>162</v>
      </c>
      <c r="I135" s="43">
        <v>651429.69999999995</v>
      </c>
      <c r="J135" s="43">
        <v>328</v>
      </c>
      <c r="K135" s="43">
        <v>3102239.31</v>
      </c>
      <c r="L135" s="43">
        <f t="shared" si="0"/>
        <v>490</v>
      </c>
      <c r="M135" s="43">
        <f t="shared" si="1"/>
        <v>3753669.01</v>
      </c>
      <c r="N135" s="43">
        <v>229</v>
      </c>
      <c r="O135" s="43">
        <v>2484773.2599999998</v>
      </c>
      <c r="P135" s="43">
        <v>1</v>
      </c>
      <c r="Q135" s="43">
        <v>9396.14</v>
      </c>
      <c r="R135" s="43">
        <f t="shared" si="50"/>
        <v>230</v>
      </c>
      <c r="S135" s="43">
        <f t="shared" si="51"/>
        <v>2494169.4</v>
      </c>
      <c r="T135" s="43">
        <f t="shared" si="2"/>
        <v>720</v>
      </c>
      <c r="U135" s="43">
        <f t="shared" si="3"/>
        <v>6247838.4100000001</v>
      </c>
      <c r="V135" s="16"/>
    </row>
    <row r="136" spans="1:22" s="9" customFormat="1" x14ac:dyDescent="0.2">
      <c r="A136" s="33">
        <v>129</v>
      </c>
      <c r="B136" s="54" t="s">
        <v>236</v>
      </c>
      <c r="C136" s="1" t="s">
        <v>89</v>
      </c>
      <c r="D136" s="44"/>
      <c r="E136" s="44"/>
      <c r="F136" s="44">
        <v>5</v>
      </c>
      <c r="G136" s="44">
        <v>35643</v>
      </c>
      <c r="H136" s="44">
        <v>236</v>
      </c>
      <c r="I136" s="44">
        <v>2134459.38</v>
      </c>
      <c r="J136" s="44">
        <v>363</v>
      </c>
      <c r="K136" s="44">
        <v>2758740.12</v>
      </c>
      <c r="L136" s="42">
        <f t="shared" ref="L136:L143" si="52">J136+H136+F136+D136</f>
        <v>604</v>
      </c>
      <c r="M136" s="42">
        <f t="shared" ref="M136:M143" si="53">K136+I136+G136+E136</f>
        <v>4928842.5</v>
      </c>
      <c r="N136" s="44">
        <v>127</v>
      </c>
      <c r="O136" s="44">
        <v>1009622.93</v>
      </c>
      <c r="P136" s="44">
        <v>19</v>
      </c>
      <c r="Q136" s="44">
        <v>257503.59</v>
      </c>
      <c r="R136" s="42">
        <f t="shared" si="50"/>
        <v>146</v>
      </c>
      <c r="S136" s="42">
        <f t="shared" si="51"/>
        <v>1267126.52</v>
      </c>
      <c r="T136" s="42">
        <f t="shared" ref="T136:T143" si="54">R136+L136</f>
        <v>750</v>
      </c>
      <c r="U136" s="42">
        <f t="shared" ref="U136:U143" si="55">S136+M136</f>
        <v>6195969.0199999996</v>
      </c>
      <c r="V136" s="16"/>
    </row>
    <row r="137" spans="1:22" s="9" customFormat="1" x14ac:dyDescent="0.2">
      <c r="A137" s="30">
        <v>130</v>
      </c>
      <c r="B137" s="53" t="s">
        <v>230</v>
      </c>
      <c r="C137" s="32" t="s">
        <v>351</v>
      </c>
      <c r="D137" s="43">
        <v>2</v>
      </c>
      <c r="E137" s="43">
        <v>117021.19</v>
      </c>
      <c r="F137" s="43"/>
      <c r="G137" s="43"/>
      <c r="H137" s="43">
        <v>18</v>
      </c>
      <c r="I137" s="43">
        <v>405359.68</v>
      </c>
      <c r="J137" s="43">
        <v>8</v>
      </c>
      <c r="K137" s="43">
        <v>2909229.51</v>
      </c>
      <c r="L137" s="43">
        <f t="shared" si="52"/>
        <v>28</v>
      </c>
      <c r="M137" s="43">
        <f t="shared" si="53"/>
        <v>3431610.38</v>
      </c>
      <c r="N137" s="43">
        <v>1</v>
      </c>
      <c r="O137" s="43">
        <v>1750000</v>
      </c>
      <c r="P137" s="43">
        <v>2</v>
      </c>
      <c r="Q137" s="43">
        <v>800000</v>
      </c>
      <c r="R137" s="43">
        <f t="shared" si="50"/>
        <v>3</v>
      </c>
      <c r="S137" s="43">
        <f t="shared" si="51"/>
        <v>2550000</v>
      </c>
      <c r="T137" s="43">
        <f t="shared" si="54"/>
        <v>31</v>
      </c>
      <c r="U137" s="43">
        <f t="shared" si="55"/>
        <v>5981610.3799999999</v>
      </c>
      <c r="V137" s="16"/>
    </row>
    <row r="138" spans="1:22" s="9" customFormat="1" x14ac:dyDescent="0.2">
      <c r="A138" s="33">
        <v>131</v>
      </c>
      <c r="B138" s="54" t="s">
        <v>252</v>
      </c>
      <c r="C138" s="1" t="s">
        <v>97</v>
      </c>
      <c r="D138" s="44"/>
      <c r="E138" s="44"/>
      <c r="F138" s="44"/>
      <c r="G138" s="44"/>
      <c r="H138" s="44">
        <v>340</v>
      </c>
      <c r="I138" s="44">
        <v>380766.43</v>
      </c>
      <c r="J138" s="44">
        <v>1316</v>
      </c>
      <c r="K138" s="44">
        <v>2778539.9</v>
      </c>
      <c r="L138" s="42">
        <f t="shared" si="52"/>
        <v>1656</v>
      </c>
      <c r="M138" s="42">
        <f t="shared" si="53"/>
        <v>3159306.33</v>
      </c>
      <c r="N138" s="44">
        <v>69</v>
      </c>
      <c r="O138" s="44">
        <v>2582487.35</v>
      </c>
      <c r="P138" s="44"/>
      <c r="Q138" s="44"/>
      <c r="R138" s="42">
        <f t="shared" si="50"/>
        <v>69</v>
      </c>
      <c r="S138" s="42">
        <f t="shared" si="51"/>
        <v>2582487.35</v>
      </c>
      <c r="T138" s="42">
        <f t="shared" si="54"/>
        <v>1725</v>
      </c>
      <c r="U138" s="42">
        <f t="shared" si="55"/>
        <v>5741793.6799999997</v>
      </c>
      <c r="V138" s="16"/>
    </row>
    <row r="139" spans="1:22" s="9" customFormat="1" x14ac:dyDescent="0.2">
      <c r="A139" s="30">
        <v>132</v>
      </c>
      <c r="B139" s="53" t="s">
        <v>342</v>
      </c>
      <c r="C139" s="32" t="s">
        <v>343</v>
      </c>
      <c r="D139" s="43"/>
      <c r="E139" s="43"/>
      <c r="F139" s="43"/>
      <c r="G139" s="43"/>
      <c r="H139" s="43">
        <v>155</v>
      </c>
      <c r="I139" s="43">
        <v>647377.67000000004</v>
      </c>
      <c r="J139" s="43">
        <v>323</v>
      </c>
      <c r="K139" s="43">
        <v>2825803.86</v>
      </c>
      <c r="L139" s="43">
        <f t="shared" si="52"/>
        <v>478</v>
      </c>
      <c r="M139" s="43">
        <f t="shared" si="53"/>
        <v>3473181.53</v>
      </c>
      <c r="N139" s="43">
        <v>247</v>
      </c>
      <c r="O139" s="43">
        <v>2185789.33</v>
      </c>
      <c r="P139" s="43"/>
      <c r="Q139" s="43"/>
      <c r="R139" s="43">
        <f t="shared" si="50"/>
        <v>247</v>
      </c>
      <c r="S139" s="43">
        <f t="shared" si="51"/>
        <v>2185789.33</v>
      </c>
      <c r="T139" s="43">
        <f t="shared" si="54"/>
        <v>725</v>
      </c>
      <c r="U139" s="43">
        <f t="shared" si="55"/>
        <v>5658970.8599999994</v>
      </c>
      <c r="V139" s="16"/>
    </row>
    <row r="140" spans="1:22" s="9" customFormat="1" x14ac:dyDescent="0.2">
      <c r="A140" s="33">
        <v>133</v>
      </c>
      <c r="B140" s="54" t="s">
        <v>357</v>
      </c>
      <c r="C140" s="1" t="s">
        <v>358</v>
      </c>
      <c r="D140" s="44"/>
      <c r="E140" s="44"/>
      <c r="F140" s="44"/>
      <c r="G140" s="44"/>
      <c r="H140" s="44">
        <v>175</v>
      </c>
      <c r="I140" s="44">
        <v>348535.3</v>
      </c>
      <c r="J140" s="44">
        <v>436</v>
      </c>
      <c r="K140" s="44">
        <v>2761137.85</v>
      </c>
      <c r="L140" s="42">
        <f t="shared" si="52"/>
        <v>611</v>
      </c>
      <c r="M140" s="42">
        <f t="shared" si="53"/>
        <v>3109673.15</v>
      </c>
      <c r="N140" s="44">
        <v>225</v>
      </c>
      <c r="O140" s="44">
        <v>2389782.21</v>
      </c>
      <c r="P140" s="44"/>
      <c r="Q140" s="44"/>
      <c r="R140" s="42">
        <f t="shared" si="50"/>
        <v>225</v>
      </c>
      <c r="S140" s="42">
        <f t="shared" si="51"/>
        <v>2389782.21</v>
      </c>
      <c r="T140" s="42">
        <f t="shared" si="54"/>
        <v>836</v>
      </c>
      <c r="U140" s="42">
        <f t="shared" si="55"/>
        <v>5499455.3599999994</v>
      </c>
      <c r="V140" s="16"/>
    </row>
    <row r="141" spans="1:22" s="9" customFormat="1" x14ac:dyDescent="0.2">
      <c r="A141" s="30">
        <v>134</v>
      </c>
      <c r="B141" s="53" t="s">
        <v>228</v>
      </c>
      <c r="C141" s="32" t="s">
        <v>300</v>
      </c>
      <c r="D141" s="43"/>
      <c r="E141" s="43"/>
      <c r="F141" s="43">
        <v>16</v>
      </c>
      <c r="G141" s="43">
        <v>289519.77</v>
      </c>
      <c r="H141" s="43">
        <v>96</v>
      </c>
      <c r="I141" s="43">
        <v>57547.74</v>
      </c>
      <c r="J141" s="43">
        <v>1143</v>
      </c>
      <c r="K141" s="43">
        <v>2290694.0099999998</v>
      </c>
      <c r="L141" s="43">
        <f t="shared" si="52"/>
        <v>1255</v>
      </c>
      <c r="M141" s="43">
        <f t="shared" si="53"/>
        <v>2637761.52</v>
      </c>
      <c r="N141" s="43">
        <v>380</v>
      </c>
      <c r="O141" s="43">
        <v>2474344.75</v>
      </c>
      <c r="P141" s="43">
        <v>1</v>
      </c>
      <c r="Q141" s="43">
        <v>792</v>
      </c>
      <c r="R141" s="43">
        <f t="shared" si="50"/>
        <v>381</v>
      </c>
      <c r="S141" s="43">
        <f t="shared" si="51"/>
        <v>2475136.75</v>
      </c>
      <c r="T141" s="43">
        <f t="shared" si="54"/>
        <v>1636</v>
      </c>
      <c r="U141" s="43">
        <f t="shared" si="55"/>
        <v>5112898.2699999996</v>
      </c>
      <c r="V141" s="16"/>
    </row>
    <row r="142" spans="1:22" s="9" customFormat="1" x14ac:dyDescent="0.2">
      <c r="A142" s="33">
        <v>135</v>
      </c>
      <c r="B142" s="54" t="s">
        <v>321</v>
      </c>
      <c r="C142" s="1" t="s">
        <v>322</v>
      </c>
      <c r="D142" s="44"/>
      <c r="E142" s="44"/>
      <c r="F142" s="44"/>
      <c r="G142" s="44"/>
      <c r="H142" s="44">
        <v>71</v>
      </c>
      <c r="I142" s="44">
        <v>481305.29</v>
      </c>
      <c r="J142" s="44">
        <v>190</v>
      </c>
      <c r="K142" s="44">
        <v>2340243.12</v>
      </c>
      <c r="L142" s="44">
        <f t="shared" si="52"/>
        <v>261</v>
      </c>
      <c r="M142" s="44">
        <f t="shared" si="53"/>
        <v>2821548.41</v>
      </c>
      <c r="N142" s="44">
        <v>233</v>
      </c>
      <c r="O142" s="44">
        <v>1860214.14</v>
      </c>
      <c r="P142" s="44"/>
      <c r="Q142" s="44"/>
      <c r="R142" s="42">
        <f t="shared" si="50"/>
        <v>233</v>
      </c>
      <c r="S142" s="42">
        <f t="shared" si="51"/>
        <v>1860214.14</v>
      </c>
      <c r="T142" s="44">
        <f t="shared" si="54"/>
        <v>494</v>
      </c>
      <c r="U142" s="44">
        <f t="shared" si="55"/>
        <v>4681762.55</v>
      </c>
      <c r="V142" s="16"/>
    </row>
    <row r="143" spans="1:22" s="9" customFormat="1" x14ac:dyDescent="0.2">
      <c r="A143" s="30">
        <v>136</v>
      </c>
      <c r="B143" s="53" t="s">
        <v>246</v>
      </c>
      <c r="C143" s="32" t="s">
        <v>91</v>
      </c>
      <c r="D143" s="43"/>
      <c r="E143" s="43"/>
      <c r="F143" s="43">
        <v>2</v>
      </c>
      <c r="G143" s="43">
        <v>7512</v>
      </c>
      <c r="H143" s="43">
        <v>393</v>
      </c>
      <c r="I143" s="43">
        <v>190437.41</v>
      </c>
      <c r="J143" s="43">
        <v>2276</v>
      </c>
      <c r="K143" s="43">
        <v>2246814.6</v>
      </c>
      <c r="L143" s="43">
        <f t="shared" si="52"/>
        <v>2671</v>
      </c>
      <c r="M143" s="43">
        <f t="shared" si="53"/>
        <v>2444764.0100000002</v>
      </c>
      <c r="N143" s="43">
        <v>106</v>
      </c>
      <c r="O143" s="43">
        <v>2169783.15</v>
      </c>
      <c r="P143" s="43"/>
      <c r="Q143" s="43"/>
      <c r="R143" s="43">
        <f t="shared" si="50"/>
        <v>106</v>
      </c>
      <c r="S143" s="43">
        <f t="shared" si="51"/>
        <v>2169783.15</v>
      </c>
      <c r="T143" s="43">
        <f t="shared" si="54"/>
        <v>2777</v>
      </c>
      <c r="U143" s="43">
        <f t="shared" si="55"/>
        <v>4614547.16</v>
      </c>
      <c r="V143" s="16"/>
    </row>
    <row r="144" spans="1:22" s="9" customFormat="1" x14ac:dyDescent="0.2">
      <c r="A144" s="33">
        <v>137</v>
      </c>
      <c r="B144" s="54" t="s">
        <v>255</v>
      </c>
      <c r="C144" s="1" t="s">
        <v>256</v>
      </c>
      <c r="D144" s="44"/>
      <c r="E144" s="44"/>
      <c r="F144" s="44"/>
      <c r="G144" s="44"/>
      <c r="H144" s="44">
        <v>137</v>
      </c>
      <c r="I144" s="44">
        <v>451256.23</v>
      </c>
      <c r="J144" s="44">
        <v>353</v>
      </c>
      <c r="K144" s="44">
        <v>2227757.08</v>
      </c>
      <c r="L144" s="42">
        <f t="shared" si="0"/>
        <v>490</v>
      </c>
      <c r="M144" s="42">
        <f t="shared" si="1"/>
        <v>2679013.31</v>
      </c>
      <c r="N144" s="44">
        <v>124</v>
      </c>
      <c r="O144" s="44">
        <v>1791931.61</v>
      </c>
      <c r="P144" s="44"/>
      <c r="Q144" s="44"/>
      <c r="R144" s="42">
        <f t="shared" si="50"/>
        <v>124</v>
      </c>
      <c r="S144" s="42">
        <f t="shared" si="51"/>
        <v>1791931.61</v>
      </c>
      <c r="T144" s="42">
        <f t="shared" si="2"/>
        <v>614</v>
      </c>
      <c r="U144" s="42">
        <f t="shared" si="3"/>
        <v>4470944.92</v>
      </c>
      <c r="V144" s="16"/>
    </row>
    <row r="145" spans="1:22" s="9" customFormat="1" x14ac:dyDescent="0.2">
      <c r="A145" s="30">
        <v>138</v>
      </c>
      <c r="B145" s="31" t="s">
        <v>266</v>
      </c>
      <c r="C145" s="32" t="s">
        <v>129</v>
      </c>
      <c r="D145" s="43"/>
      <c r="E145" s="43"/>
      <c r="F145" s="43">
        <v>3</v>
      </c>
      <c r="G145" s="43">
        <v>142115</v>
      </c>
      <c r="H145" s="43">
        <v>15</v>
      </c>
      <c r="I145" s="43">
        <v>85420.1</v>
      </c>
      <c r="J145" s="43">
        <v>437</v>
      </c>
      <c r="K145" s="43">
        <v>2035176.47</v>
      </c>
      <c r="L145" s="43">
        <f t="shared" si="0"/>
        <v>455</v>
      </c>
      <c r="M145" s="43">
        <f t="shared" si="1"/>
        <v>2262711.5699999998</v>
      </c>
      <c r="N145" s="43">
        <v>395</v>
      </c>
      <c r="O145" s="43">
        <v>2092068.07</v>
      </c>
      <c r="P145" s="43">
        <v>1</v>
      </c>
      <c r="Q145" s="43">
        <v>6144.69</v>
      </c>
      <c r="R145" s="43">
        <f t="shared" si="50"/>
        <v>396</v>
      </c>
      <c r="S145" s="43">
        <f t="shared" si="51"/>
        <v>2098212.7600000002</v>
      </c>
      <c r="T145" s="43">
        <f t="shared" si="2"/>
        <v>851</v>
      </c>
      <c r="U145" s="43">
        <f t="shared" si="3"/>
        <v>4360924.33</v>
      </c>
      <c r="V145" s="16"/>
    </row>
    <row r="146" spans="1:22" s="9" customFormat="1" x14ac:dyDescent="0.2">
      <c r="A146" s="33">
        <v>139</v>
      </c>
      <c r="B146" s="54" t="s">
        <v>347</v>
      </c>
      <c r="C146" s="1" t="s">
        <v>348</v>
      </c>
      <c r="D146" s="44">
        <v>1</v>
      </c>
      <c r="E146" s="44">
        <v>1766</v>
      </c>
      <c r="F146" s="44"/>
      <c r="G146" s="44"/>
      <c r="H146" s="44">
        <v>21</v>
      </c>
      <c r="I146" s="44">
        <v>612820.99</v>
      </c>
      <c r="J146" s="44">
        <v>62</v>
      </c>
      <c r="K146" s="44">
        <v>1603431.61</v>
      </c>
      <c r="L146" s="42">
        <f t="shared" si="0"/>
        <v>84</v>
      </c>
      <c r="M146" s="42">
        <f t="shared" si="1"/>
        <v>2218018.6</v>
      </c>
      <c r="N146" s="44">
        <v>33</v>
      </c>
      <c r="O146" s="44">
        <v>1454585.99</v>
      </c>
      <c r="P146" s="44">
        <v>25</v>
      </c>
      <c r="Q146" s="44">
        <v>631477.73</v>
      </c>
      <c r="R146" s="42">
        <f t="shared" si="50"/>
        <v>58</v>
      </c>
      <c r="S146" s="42">
        <f t="shared" si="51"/>
        <v>2086063.72</v>
      </c>
      <c r="T146" s="42">
        <f t="shared" si="2"/>
        <v>142</v>
      </c>
      <c r="U146" s="42">
        <f t="shared" si="3"/>
        <v>4304082.32</v>
      </c>
      <c r="V146" s="16"/>
    </row>
    <row r="147" spans="1:22" s="9" customFormat="1" x14ac:dyDescent="0.2">
      <c r="A147" s="30">
        <v>140</v>
      </c>
      <c r="B147" s="53" t="s">
        <v>269</v>
      </c>
      <c r="C147" s="32" t="s">
        <v>137</v>
      </c>
      <c r="D147" s="43"/>
      <c r="E147" s="43"/>
      <c r="F147" s="43"/>
      <c r="G147" s="43"/>
      <c r="H147" s="43">
        <v>27</v>
      </c>
      <c r="I147" s="43">
        <v>44956.88</v>
      </c>
      <c r="J147" s="43">
        <v>277</v>
      </c>
      <c r="K147" s="43">
        <v>1976430.57</v>
      </c>
      <c r="L147" s="43">
        <f t="shared" si="0"/>
        <v>304</v>
      </c>
      <c r="M147" s="43">
        <f t="shared" si="1"/>
        <v>2021387.45</v>
      </c>
      <c r="N147" s="43">
        <v>420</v>
      </c>
      <c r="O147" s="43">
        <v>1924928.22</v>
      </c>
      <c r="P147" s="43">
        <v>2</v>
      </c>
      <c r="Q147" s="43">
        <v>68.650000000000006</v>
      </c>
      <c r="R147" s="43">
        <f t="shared" si="50"/>
        <v>422</v>
      </c>
      <c r="S147" s="43">
        <f t="shared" si="51"/>
        <v>1924996.8699999999</v>
      </c>
      <c r="T147" s="43">
        <f t="shared" si="2"/>
        <v>726</v>
      </c>
      <c r="U147" s="43">
        <f t="shared" si="3"/>
        <v>3946384.32</v>
      </c>
      <c r="V147" s="16"/>
    </row>
    <row r="148" spans="1:22" s="9" customFormat="1" x14ac:dyDescent="0.2">
      <c r="A148" s="33">
        <v>141</v>
      </c>
      <c r="B148" s="54" t="s">
        <v>280</v>
      </c>
      <c r="C148" s="1" t="s">
        <v>335</v>
      </c>
      <c r="D148" s="44">
        <v>1</v>
      </c>
      <c r="E148" s="44">
        <v>856</v>
      </c>
      <c r="F148" s="44">
        <v>26</v>
      </c>
      <c r="G148" s="44">
        <v>1151375.49</v>
      </c>
      <c r="H148" s="44">
        <v>10</v>
      </c>
      <c r="I148" s="44">
        <v>279309.32</v>
      </c>
      <c r="J148" s="44">
        <v>96</v>
      </c>
      <c r="K148" s="44">
        <v>449993.39</v>
      </c>
      <c r="L148" s="42">
        <f t="shared" si="0"/>
        <v>133</v>
      </c>
      <c r="M148" s="42">
        <f t="shared" si="1"/>
        <v>1881534.2</v>
      </c>
      <c r="N148" s="44">
        <v>109</v>
      </c>
      <c r="O148" s="44">
        <v>1601172.7</v>
      </c>
      <c r="P148" s="44">
        <v>8</v>
      </c>
      <c r="Q148" s="44">
        <v>273665.32</v>
      </c>
      <c r="R148" s="42">
        <f t="shared" si="50"/>
        <v>117</v>
      </c>
      <c r="S148" s="42">
        <f t="shared" si="51"/>
        <v>1874838.02</v>
      </c>
      <c r="T148" s="42">
        <f t="shared" si="2"/>
        <v>250</v>
      </c>
      <c r="U148" s="42">
        <f t="shared" si="3"/>
        <v>3756372.2199999997</v>
      </c>
      <c r="V148" s="16"/>
    </row>
    <row r="149" spans="1:22" s="9" customFormat="1" x14ac:dyDescent="0.2">
      <c r="A149" s="30">
        <v>142</v>
      </c>
      <c r="B149" s="53" t="s">
        <v>284</v>
      </c>
      <c r="C149" s="32" t="s">
        <v>285</v>
      </c>
      <c r="D149" s="43"/>
      <c r="E149" s="43"/>
      <c r="F149" s="43"/>
      <c r="G149" s="43"/>
      <c r="H149" s="43">
        <v>162</v>
      </c>
      <c r="I149" s="43">
        <v>560139.18000000005</v>
      </c>
      <c r="J149" s="43">
        <v>265</v>
      </c>
      <c r="K149" s="43">
        <v>1765720.62</v>
      </c>
      <c r="L149" s="43">
        <f t="shared" ref="L149:L156" si="56">J149+H149+F149+D149</f>
        <v>427</v>
      </c>
      <c r="M149" s="43">
        <f t="shared" ref="M149:M156" si="57">K149+I149+G149+E149</f>
        <v>2325859.8000000003</v>
      </c>
      <c r="N149" s="43">
        <v>101</v>
      </c>
      <c r="O149" s="43">
        <v>1246336.68</v>
      </c>
      <c r="P149" s="43"/>
      <c r="Q149" s="43"/>
      <c r="R149" s="43">
        <f t="shared" si="50"/>
        <v>101</v>
      </c>
      <c r="S149" s="43">
        <f t="shared" si="51"/>
        <v>1246336.68</v>
      </c>
      <c r="T149" s="43">
        <f t="shared" ref="T149:T156" si="58">R149+L149</f>
        <v>528</v>
      </c>
      <c r="U149" s="43">
        <f t="shared" ref="U149:U156" si="59">S149+M149</f>
        <v>3572196.4800000004</v>
      </c>
      <c r="V149" s="16"/>
    </row>
    <row r="150" spans="1:22" s="9" customFormat="1" x14ac:dyDescent="0.2">
      <c r="A150" s="33">
        <v>143</v>
      </c>
      <c r="B150" s="54" t="s">
        <v>263</v>
      </c>
      <c r="C150" s="1" t="s">
        <v>122</v>
      </c>
      <c r="D150" s="44"/>
      <c r="E150" s="44"/>
      <c r="F150" s="44"/>
      <c r="G150" s="44"/>
      <c r="H150" s="44">
        <v>1759</v>
      </c>
      <c r="I150" s="44">
        <v>765767.26</v>
      </c>
      <c r="J150" s="44">
        <v>2394</v>
      </c>
      <c r="K150" s="44">
        <v>1611056.58</v>
      </c>
      <c r="L150" s="44">
        <f t="shared" si="56"/>
        <v>4153</v>
      </c>
      <c r="M150" s="44">
        <f t="shared" si="57"/>
        <v>2376823.84</v>
      </c>
      <c r="N150" s="44">
        <v>79</v>
      </c>
      <c r="O150" s="44">
        <v>861332.89</v>
      </c>
      <c r="P150" s="44"/>
      <c r="Q150" s="44"/>
      <c r="R150" s="42">
        <f t="shared" si="50"/>
        <v>79</v>
      </c>
      <c r="S150" s="42">
        <f t="shared" si="51"/>
        <v>861332.89</v>
      </c>
      <c r="T150" s="44">
        <f t="shared" si="58"/>
        <v>4232</v>
      </c>
      <c r="U150" s="44">
        <f t="shared" si="59"/>
        <v>3238156.73</v>
      </c>
      <c r="V150" s="16"/>
    </row>
    <row r="151" spans="1:22" s="9" customFormat="1" x14ac:dyDescent="0.2">
      <c r="A151" s="30">
        <v>144</v>
      </c>
      <c r="B151" s="53" t="s">
        <v>251</v>
      </c>
      <c r="C151" s="32" t="s">
        <v>128</v>
      </c>
      <c r="D151" s="43"/>
      <c r="E151" s="43"/>
      <c r="F151" s="43"/>
      <c r="G151" s="43"/>
      <c r="H151" s="43">
        <v>16</v>
      </c>
      <c r="I151" s="43">
        <v>36677.54</v>
      </c>
      <c r="J151" s="43">
        <v>204</v>
      </c>
      <c r="K151" s="43">
        <v>1393937.97</v>
      </c>
      <c r="L151" s="43">
        <f t="shared" si="56"/>
        <v>220</v>
      </c>
      <c r="M151" s="43">
        <f t="shared" si="57"/>
        <v>1430615.51</v>
      </c>
      <c r="N151" s="43">
        <v>247</v>
      </c>
      <c r="O151" s="43">
        <v>1421137.24</v>
      </c>
      <c r="P151" s="43">
        <v>3</v>
      </c>
      <c r="Q151" s="43">
        <v>78152.75</v>
      </c>
      <c r="R151" s="43">
        <f t="shared" si="50"/>
        <v>250</v>
      </c>
      <c r="S151" s="43">
        <f t="shared" si="51"/>
        <v>1499289.99</v>
      </c>
      <c r="T151" s="43">
        <f t="shared" si="58"/>
        <v>470</v>
      </c>
      <c r="U151" s="43">
        <f t="shared" si="59"/>
        <v>2929905.5</v>
      </c>
      <c r="V151" s="16"/>
    </row>
    <row r="152" spans="1:22" s="9" customFormat="1" x14ac:dyDescent="0.2">
      <c r="A152" s="33">
        <v>145</v>
      </c>
      <c r="B152" s="54" t="s">
        <v>264</v>
      </c>
      <c r="C152" s="1" t="s">
        <v>110</v>
      </c>
      <c r="D152" s="44">
        <v>5</v>
      </c>
      <c r="E152" s="44">
        <v>389388.57</v>
      </c>
      <c r="F152" s="44">
        <v>22</v>
      </c>
      <c r="G152" s="44">
        <v>744318.22</v>
      </c>
      <c r="H152" s="44">
        <v>41</v>
      </c>
      <c r="I152" s="44">
        <v>370195.04</v>
      </c>
      <c r="J152" s="44">
        <v>121</v>
      </c>
      <c r="K152" s="44">
        <v>340700.71</v>
      </c>
      <c r="L152" s="44">
        <f t="shared" si="56"/>
        <v>189</v>
      </c>
      <c r="M152" s="44">
        <f t="shared" si="57"/>
        <v>1844602.54</v>
      </c>
      <c r="N152" s="44">
        <v>78</v>
      </c>
      <c r="O152" s="44">
        <v>694543.68</v>
      </c>
      <c r="P152" s="44">
        <v>20</v>
      </c>
      <c r="Q152" s="44">
        <v>372285.38</v>
      </c>
      <c r="R152" s="42">
        <f t="shared" si="50"/>
        <v>98</v>
      </c>
      <c r="S152" s="42">
        <f t="shared" si="51"/>
        <v>1066829.06</v>
      </c>
      <c r="T152" s="44">
        <f t="shared" si="58"/>
        <v>287</v>
      </c>
      <c r="U152" s="44">
        <f t="shared" si="59"/>
        <v>2911431.6</v>
      </c>
      <c r="V152" s="16"/>
    </row>
    <row r="153" spans="1:22" s="9" customFormat="1" x14ac:dyDescent="0.2">
      <c r="A153" s="30">
        <v>146</v>
      </c>
      <c r="B153" s="53" t="s">
        <v>250</v>
      </c>
      <c r="C153" s="32" t="s">
        <v>101</v>
      </c>
      <c r="D153" s="43">
        <v>7</v>
      </c>
      <c r="E153" s="43">
        <v>34763.61</v>
      </c>
      <c r="F153" s="43">
        <v>4</v>
      </c>
      <c r="G153" s="43">
        <v>53081.96</v>
      </c>
      <c r="H153" s="43">
        <v>85</v>
      </c>
      <c r="I153" s="43">
        <v>395251.12</v>
      </c>
      <c r="J153" s="43">
        <v>589</v>
      </c>
      <c r="K153" s="43">
        <v>1122672.1299999999</v>
      </c>
      <c r="L153" s="43">
        <f t="shared" si="56"/>
        <v>685</v>
      </c>
      <c r="M153" s="43">
        <f t="shared" si="57"/>
        <v>1605768.82</v>
      </c>
      <c r="N153" s="43">
        <v>101</v>
      </c>
      <c r="O153" s="43">
        <v>953220.09</v>
      </c>
      <c r="P153" s="43">
        <v>8</v>
      </c>
      <c r="Q153" s="43">
        <v>177325.83</v>
      </c>
      <c r="R153" s="43">
        <f t="shared" si="50"/>
        <v>109</v>
      </c>
      <c r="S153" s="43">
        <f t="shared" si="51"/>
        <v>1130545.92</v>
      </c>
      <c r="T153" s="43">
        <f t="shared" si="58"/>
        <v>794</v>
      </c>
      <c r="U153" s="43">
        <f t="shared" si="59"/>
        <v>2736314.74</v>
      </c>
      <c r="V153" s="16"/>
    </row>
    <row r="154" spans="1:22" s="9" customFormat="1" x14ac:dyDescent="0.2">
      <c r="A154" s="33">
        <v>147</v>
      </c>
      <c r="B154" s="54" t="s">
        <v>317</v>
      </c>
      <c r="C154" s="1" t="s">
        <v>318</v>
      </c>
      <c r="D154" s="44"/>
      <c r="E154" s="44"/>
      <c r="F154" s="44"/>
      <c r="G154" s="44"/>
      <c r="H154" s="44">
        <v>115</v>
      </c>
      <c r="I154" s="44">
        <v>480264.97</v>
      </c>
      <c r="J154" s="44">
        <v>153</v>
      </c>
      <c r="K154" s="44">
        <v>1070247.83</v>
      </c>
      <c r="L154" s="44">
        <f t="shared" si="56"/>
        <v>268</v>
      </c>
      <c r="M154" s="44">
        <f t="shared" si="57"/>
        <v>1550512.8</v>
      </c>
      <c r="N154" s="44">
        <v>77</v>
      </c>
      <c r="O154" s="44">
        <v>641045.98</v>
      </c>
      <c r="P154" s="44">
        <v>3</v>
      </c>
      <c r="Q154" s="44">
        <v>37223</v>
      </c>
      <c r="R154" s="42">
        <f t="shared" si="50"/>
        <v>80</v>
      </c>
      <c r="S154" s="42">
        <f t="shared" si="51"/>
        <v>678268.98</v>
      </c>
      <c r="T154" s="44">
        <f t="shared" si="58"/>
        <v>348</v>
      </c>
      <c r="U154" s="44">
        <f t="shared" si="59"/>
        <v>2228781.7800000003</v>
      </c>
      <c r="V154" s="16"/>
    </row>
    <row r="155" spans="1:22" s="9" customFormat="1" x14ac:dyDescent="0.2">
      <c r="A155" s="30">
        <v>148</v>
      </c>
      <c r="B155" s="53" t="s">
        <v>313</v>
      </c>
      <c r="C155" s="32" t="s">
        <v>314</v>
      </c>
      <c r="D155" s="43"/>
      <c r="E155" s="43"/>
      <c r="F155" s="43"/>
      <c r="G155" s="43"/>
      <c r="H155" s="43">
        <v>690</v>
      </c>
      <c r="I155" s="43">
        <v>233381.71</v>
      </c>
      <c r="J155" s="43">
        <v>647</v>
      </c>
      <c r="K155" s="43">
        <v>573898.93000000005</v>
      </c>
      <c r="L155" s="43">
        <f t="shared" si="56"/>
        <v>1337</v>
      </c>
      <c r="M155" s="43">
        <f t="shared" si="57"/>
        <v>807280.64000000001</v>
      </c>
      <c r="N155" s="43">
        <v>58</v>
      </c>
      <c r="O155" s="43">
        <v>803855.58</v>
      </c>
      <c r="P155" s="43">
        <v>24</v>
      </c>
      <c r="Q155" s="43">
        <v>462057.7</v>
      </c>
      <c r="R155" s="43">
        <f t="shared" si="50"/>
        <v>82</v>
      </c>
      <c r="S155" s="43">
        <f t="shared" si="51"/>
        <v>1265913.28</v>
      </c>
      <c r="T155" s="43">
        <f t="shared" si="58"/>
        <v>1419</v>
      </c>
      <c r="U155" s="43">
        <f t="shared" si="59"/>
        <v>2073193.92</v>
      </c>
      <c r="V155" s="16"/>
    </row>
    <row r="156" spans="1:22" s="9" customFormat="1" x14ac:dyDescent="0.2">
      <c r="A156" s="33">
        <v>149</v>
      </c>
      <c r="B156" s="54" t="s">
        <v>261</v>
      </c>
      <c r="C156" s="1" t="s">
        <v>131</v>
      </c>
      <c r="D156" s="44"/>
      <c r="E156" s="44"/>
      <c r="F156" s="44"/>
      <c r="G156" s="44"/>
      <c r="H156" s="44">
        <v>94</v>
      </c>
      <c r="I156" s="44">
        <v>380403.65</v>
      </c>
      <c r="J156" s="44">
        <v>234</v>
      </c>
      <c r="K156" s="44">
        <v>1003524.83</v>
      </c>
      <c r="L156" s="44">
        <f t="shared" si="56"/>
        <v>328</v>
      </c>
      <c r="M156" s="44">
        <f t="shared" si="57"/>
        <v>1383928.48</v>
      </c>
      <c r="N156" s="44">
        <v>90</v>
      </c>
      <c r="O156" s="44">
        <v>622072.42000000004</v>
      </c>
      <c r="P156" s="44"/>
      <c r="Q156" s="44"/>
      <c r="R156" s="42">
        <f t="shared" si="50"/>
        <v>90</v>
      </c>
      <c r="S156" s="42">
        <f t="shared" si="51"/>
        <v>622072.42000000004</v>
      </c>
      <c r="T156" s="44">
        <f t="shared" si="58"/>
        <v>418</v>
      </c>
      <c r="U156" s="44">
        <f t="shared" si="59"/>
        <v>2006000.9</v>
      </c>
      <c r="V156" s="16"/>
    </row>
    <row r="157" spans="1:22" s="9" customFormat="1" x14ac:dyDescent="0.2">
      <c r="A157" s="30">
        <v>150</v>
      </c>
      <c r="B157" s="53" t="s">
        <v>259</v>
      </c>
      <c r="C157" s="32" t="s">
        <v>133</v>
      </c>
      <c r="D157" s="43"/>
      <c r="E157" s="43"/>
      <c r="F157" s="43">
        <v>3</v>
      </c>
      <c r="G157" s="43">
        <v>8820</v>
      </c>
      <c r="H157" s="43">
        <v>50</v>
      </c>
      <c r="I157" s="43">
        <v>105361.51</v>
      </c>
      <c r="J157" s="43">
        <v>578</v>
      </c>
      <c r="K157" s="43">
        <v>864838.97</v>
      </c>
      <c r="L157" s="43">
        <f t="shared" si="0"/>
        <v>631</v>
      </c>
      <c r="M157" s="43">
        <f t="shared" si="1"/>
        <v>979020.48</v>
      </c>
      <c r="N157" s="43">
        <v>103</v>
      </c>
      <c r="O157" s="43">
        <v>827950.12</v>
      </c>
      <c r="P157" s="43">
        <v>4</v>
      </c>
      <c r="Q157" s="43">
        <v>18000</v>
      </c>
      <c r="R157" s="43">
        <f t="shared" si="50"/>
        <v>107</v>
      </c>
      <c r="S157" s="43">
        <f t="shared" si="51"/>
        <v>845950.12</v>
      </c>
      <c r="T157" s="43">
        <f t="shared" si="2"/>
        <v>738</v>
      </c>
      <c r="U157" s="43">
        <f t="shared" si="3"/>
        <v>1824970.6</v>
      </c>
      <c r="V157" s="16"/>
    </row>
    <row r="158" spans="1:22" s="9" customFormat="1" x14ac:dyDescent="0.2">
      <c r="A158" s="33">
        <v>151</v>
      </c>
      <c r="B158" s="54" t="s">
        <v>157</v>
      </c>
      <c r="C158" s="1" t="s">
        <v>37</v>
      </c>
      <c r="D158" s="44"/>
      <c r="E158" s="44"/>
      <c r="F158" s="44"/>
      <c r="G158" s="44"/>
      <c r="H158" s="44">
        <v>3</v>
      </c>
      <c r="I158" s="44">
        <v>748118.13</v>
      </c>
      <c r="J158" s="44">
        <v>4</v>
      </c>
      <c r="K158" s="44">
        <v>27596.6</v>
      </c>
      <c r="L158" s="44">
        <f t="shared" si="0"/>
        <v>7</v>
      </c>
      <c r="M158" s="44">
        <f t="shared" si="1"/>
        <v>775714.73</v>
      </c>
      <c r="N158" s="44"/>
      <c r="O158" s="44"/>
      <c r="P158" s="44">
        <v>1</v>
      </c>
      <c r="Q158" s="44">
        <v>1000000</v>
      </c>
      <c r="R158" s="42">
        <f t="shared" si="50"/>
        <v>1</v>
      </c>
      <c r="S158" s="42">
        <f t="shared" si="51"/>
        <v>1000000</v>
      </c>
      <c r="T158" s="44">
        <f t="shared" si="2"/>
        <v>8</v>
      </c>
      <c r="U158" s="44">
        <f t="shared" si="3"/>
        <v>1775714.73</v>
      </c>
      <c r="V158" s="16"/>
    </row>
    <row r="159" spans="1:22" s="9" customFormat="1" x14ac:dyDescent="0.2">
      <c r="A159" s="30">
        <v>152</v>
      </c>
      <c r="B159" s="53" t="s">
        <v>311</v>
      </c>
      <c r="C159" s="32" t="s">
        <v>312</v>
      </c>
      <c r="D159" s="43">
        <v>13</v>
      </c>
      <c r="E159" s="43">
        <v>410645.3</v>
      </c>
      <c r="F159" s="43">
        <v>16</v>
      </c>
      <c r="G159" s="43">
        <v>250244.88</v>
      </c>
      <c r="H159" s="43">
        <v>3</v>
      </c>
      <c r="I159" s="43">
        <v>47653.5</v>
      </c>
      <c r="J159" s="43">
        <v>46</v>
      </c>
      <c r="K159" s="43">
        <v>149640.23000000001</v>
      </c>
      <c r="L159" s="43">
        <f t="shared" si="0"/>
        <v>78</v>
      </c>
      <c r="M159" s="43">
        <f t="shared" si="1"/>
        <v>858183.90999999992</v>
      </c>
      <c r="N159" s="43">
        <v>23</v>
      </c>
      <c r="O159" s="43">
        <v>378921.74</v>
      </c>
      <c r="P159" s="43">
        <v>16</v>
      </c>
      <c r="Q159" s="43">
        <v>458116.21</v>
      </c>
      <c r="R159" s="43">
        <f t="shared" si="50"/>
        <v>39</v>
      </c>
      <c r="S159" s="43">
        <f t="shared" si="51"/>
        <v>837037.95</v>
      </c>
      <c r="T159" s="43">
        <f t="shared" si="2"/>
        <v>117</v>
      </c>
      <c r="U159" s="43">
        <f t="shared" si="3"/>
        <v>1695221.8599999999</v>
      </c>
      <c r="V159" s="16"/>
    </row>
    <row r="160" spans="1:22" s="9" customFormat="1" x14ac:dyDescent="0.2">
      <c r="A160" s="33">
        <v>153</v>
      </c>
      <c r="B160" s="54" t="s">
        <v>257</v>
      </c>
      <c r="C160" s="1" t="s">
        <v>104</v>
      </c>
      <c r="D160" s="44"/>
      <c r="E160" s="44"/>
      <c r="F160" s="44"/>
      <c r="G160" s="44"/>
      <c r="H160" s="44">
        <v>52</v>
      </c>
      <c r="I160" s="44">
        <v>20110.36</v>
      </c>
      <c r="J160" s="44">
        <v>437</v>
      </c>
      <c r="K160" s="44">
        <v>821854.2</v>
      </c>
      <c r="L160" s="44">
        <f t="shared" si="0"/>
        <v>489</v>
      </c>
      <c r="M160" s="44">
        <f t="shared" si="1"/>
        <v>841964.55999999994</v>
      </c>
      <c r="N160" s="44">
        <v>78</v>
      </c>
      <c r="O160" s="44">
        <v>809003.19</v>
      </c>
      <c r="P160" s="44"/>
      <c r="Q160" s="44"/>
      <c r="R160" s="42">
        <f t="shared" si="50"/>
        <v>78</v>
      </c>
      <c r="S160" s="42">
        <f t="shared" si="51"/>
        <v>809003.19</v>
      </c>
      <c r="T160" s="44">
        <f t="shared" si="2"/>
        <v>567</v>
      </c>
      <c r="U160" s="44">
        <f t="shared" si="3"/>
        <v>1650967.75</v>
      </c>
      <c r="V160" s="16"/>
    </row>
    <row r="161" spans="1:22" s="9" customFormat="1" x14ac:dyDescent="0.2">
      <c r="A161" s="30">
        <v>154</v>
      </c>
      <c r="B161" s="53" t="s">
        <v>262</v>
      </c>
      <c r="C161" s="32" t="s">
        <v>144</v>
      </c>
      <c r="D161" s="43"/>
      <c r="E161" s="43"/>
      <c r="F161" s="43"/>
      <c r="G161" s="43"/>
      <c r="H161" s="43">
        <v>90</v>
      </c>
      <c r="I161" s="43">
        <v>47960.37</v>
      </c>
      <c r="J161" s="43">
        <v>327</v>
      </c>
      <c r="K161" s="43">
        <v>646442.42000000004</v>
      </c>
      <c r="L161" s="43">
        <f t="shared" si="0"/>
        <v>417</v>
      </c>
      <c r="M161" s="43">
        <f t="shared" si="1"/>
        <v>694402.79</v>
      </c>
      <c r="N161" s="43">
        <v>68</v>
      </c>
      <c r="O161" s="43">
        <v>596734.18999999994</v>
      </c>
      <c r="P161" s="43">
        <v>1</v>
      </c>
      <c r="Q161" s="43">
        <v>476.4</v>
      </c>
      <c r="R161" s="43">
        <f t="shared" si="50"/>
        <v>69</v>
      </c>
      <c r="S161" s="43">
        <f t="shared" si="51"/>
        <v>597210.59</v>
      </c>
      <c r="T161" s="43">
        <f t="shared" si="2"/>
        <v>486</v>
      </c>
      <c r="U161" s="43">
        <f t="shared" si="3"/>
        <v>1291613.3799999999</v>
      </c>
      <c r="V161" s="16"/>
    </row>
    <row r="162" spans="1:22" s="9" customFormat="1" x14ac:dyDescent="0.2">
      <c r="A162" s="33">
        <v>155</v>
      </c>
      <c r="B162" s="54" t="s">
        <v>186</v>
      </c>
      <c r="C162" s="1" t="s">
        <v>296</v>
      </c>
      <c r="D162" s="44"/>
      <c r="E162" s="44"/>
      <c r="F162" s="44"/>
      <c r="G162" s="44"/>
      <c r="H162" s="44">
        <v>8</v>
      </c>
      <c r="I162" s="44">
        <v>7748.55</v>
      </c>
      <c r="J162" s="44">
        <v>128</v>
      </c>
      <c r="K162" s="44">
        <v>487977.58</v>
      </c>
      <c r="L162" s="44">
        <f t="shared" si="0"/>
        <v>136</v>
      </c>
      <c r="M162" s="44">
        <f t="shared" si="1"/>
        <v>495726.13</v>
      </c>
      <c r="N162" s="44">
        <v>64</v>
      </c>
      <c r="O162" s="44">
        <v>501085.16</v>
      </c>
      <c r="P162" s="44"/>
      <c r="Q162" s="44"/>
      <c r="R162" s="42">
        <f t="shared" si="50"/>
        <v>64</v>
      </c>
      <c r="S162" s="42">
        <f t="shared" si="51"/>
        <v>501085.16</v>
      </c>
      <c r="T162" s="44">
        <f t="shared" si="2"/>
        <v>200</v>
      </c>
      <c r="U162" s="44">
        <f t="shared" si="3"/>
        <v>996811.29</v>
      </c>
      <c r="V162" s="16"/>
    </row>
    <row r="163" spans="1:22" s="9" customFormat="1" x14ac:dyDescent="0.2">
      <c r="A163" s="30">
        <v>156</v>
      </c>
      <c r="B163" s="53" t="s">
        <v>260</v>
      </c>
      <c r="C163" s="32" t="s">
        <v>99</v>
      </c>
      <c r="D163" s="43"/>
      <c r="E163" s="43"/>
      <c r="F163" s="43"/>
      <c r="G163" s="43"/>
      <c r="H163" s="43">
        <v>74</v>
      </c>
      <c r="I163" s="43">
        <v>21067.11</v>
      </c>
      <c r="J163" s="43">
        <v>453</v>
      </c>
      <c r="K163" s="43">
        <v>474622.03</v>
      </c>
      <c r="L163" s="43">
        <f t="shared" si="0"/>
        <v>527</v>
      </c>
      <c r="M163" s="43">
        <f t="shared" si="1"/>
        <v>495689.14</v>
      </c>
      <c r="N163" s="43">
        <v>236</v>
      </c>
      <c r="O163" s="43">
        <v>452309.77</v>
      </c>
      <c r="P163" s="43"/>
      <c r="Q163" s="43"/>
      <c r="R163" s="43">
        <f t="shared" si="50"/>
        <v>236</v>
      </c>
      <c r="S163" s="43">
        <f t="shared" si="51"/>
        <v>452309.77</v>
      </c>
      <c r="T163" s="43">
        <f t="shared" si="2"/>
        <v>763</v>
      </c>
      <c r="U163" s="43">
        <f t="shared" si="3"/>
        <v>947998.91</v>
      </c>
      <c r="V163" s="16"/>
    </row>
    <row r="164" spans="1:22" s="9" customFormat="1" x14ac:dyDescent="0.2">
      <c r="A164" s="33">
        <v>157</v>
      </c>
      <c r="B164" s="54" t="s">
        <v>274</v>
      </c>
      <c r="C164" s="1" t="s">
        <v>100</v>
      </c>
      <c r="D164" s="44"/>
      <c r="E164" s="44"/>
      <c r="F164" s="44"/>
      <c r="G164" s="44"/>
      <c r="H164" s="44">
        <v>35</v>
      </c>
      <c r="I164" s="44">
        <v>138487.07</v>
      </c>
      <c r="J164" s="44">
        <v>2</v>
      </c>
      <c r="K164" s="44">
        <v>1840.4</v>
      </c>
      <c r="L164" s="44">
        <f t="shared" si="0"/>
        <v>37</v>
      </c>
      <c r="M164" s="44">
        <f t="shared" si="1"/>
        <v>140327.47</v>
      </c>
      <c r="N164" s="44">
        <v>1</v>
      </c>
      <c r="O164" s="44">
        <v>766871.17</v>
      </c>
      <c r="P164" s="44"/>
      <c r="Q164" s="44"/>
      <c r="R164" s="42">
        <f t="shared" si="50"/>
        <v>1</v>
      </c>
      <c r="S164" s="42">
        <f t="shared" si="51"/>
        <v>766871.17</v>
      </c>
      <c r="T164" s="44">
        <f t="shared" si="2"/>
        <v>38</v>
      </c>
      <c r="U164" s="44">
        <f t="shared" si="3"/>
        <v>907198.64</v>
      </c>
      <c r="V164" s="16"/>
    </row>
    <row r="165" spans="1:22" s="9" customFormat="1" x14ac:dyDescent="0.2">
      <c r="A165" s="30">
        <v>158</v>
      </c>
      <c r="B165" s="53" t="s">
        <v>328</v>
      </c>
      <c r="C165" s="32" t="s">
        <v>329</v>
      </c>
      <c r="D165" s="43"/>
      <c r="E165" s="43"/>
      <c r="F165" s="43"/>
      <c r="G165" s="43"/>
      <c r="H165" s="43"/>
      <c r="I165" s="43"/>
      <c r="J165" s="43">
        <v>295</v>
      </c>
      <c r="K165" s="43">
        <v>417739.5</v>
      </c>
      <c r="L165" s="43">
        <f t="shared" ref="L165:L172" si="60">J165+H165+F165+D165</f>
        <v>295</v>
      </c>
      <c r="M165" s="43">
        <f t="shared" ref="M165:M172" si="61">K165+I165+G165+E165</f>
        <v>417739.5</v>
      </c>
      <c r="N165" s="43">
        <v>34</v>
      </c>
      <c r="O165" s="43">
        <v>444967.43</v>
      </c>
      <c r="P165" s="43"/>
      <c r="Q165" s="43"/>
      <c r="R165" s="43">
        <f t="shared" si="50"/>
        <v>34</v>
      </c>
      <c r="S165" s="43">
        <f t="shared" si="51"/>
        <v>444967.43</v>
      </c>
      <c r="T165" s="43">
        <f t="shared" ref="T165:T174" si="62">R165+L165</f>
        <v>329</v>
      </c>
      <c r="U165" s="43">
        <f t="shared" ref="U165:U174" si="63">S165+M165</f>
        <v>862706.92999999993</v>
      </c>
      <c r="V165" s="16"/>
    </row>
    <row r="166" spans="1:22" s="9" customFormat="1" x14ac:dyDescent="0.2">
      <c r="A166" s="33">
        <v>159</v>
      </c>
      <c r="B166" s="54" t="s">
        <v>165</v>
      </c>
      <c r="C166" s="1" t="s">
        <v>36</v>
      </c>
      <c r="D166" s="44"/>
      <c r="E166" s="44"/>
      <c r="F166" s="44"/>
      <c r="G166" s="44"/>
      <c r="H166" s="44">
        <v>5</v>
      </c>
      <c r="I166" s="44">
        <v>334900.90999999997</v>
      </c>
      <c r="J166" s="44">
        <v>4</v>
      </c>
      <c r="K166" s="44">
        <v>157753.60999999999</v>
      </c>
      <c r="L166" s="44">
        <f t="shared" si="60"/>
        <v>9</v>
      </c>
      <c r="M166" s="44">
        <f t="shared" si="61"/>
        <v>492654.51999999996</v>
      </c>
      <c r="N166" s="44">
        <v>3</v>
      </c>
      <c r="O166" s="44">
        <v>26971.25</v>
      </c>
      <c r="P166" s="44">
        <v>4</v>
      </c>
      <c r="Q166" s="44">
        <v>288944.99</v>
      </c>
      <c r="R166" s="42">
        <f t="shared" si="50"/>
        <v>7</v>
      </c>
      <c r="S166" s="42">
        <f t="shared" si="51"/>
        <v>315916.24</v>
      </c>
      <c r="T166" s="44">
        <f t="shared" si="62"/>
        <v>16</v>
      </c>
      <c r="U166" s="44">
        <f t="shared" si="63"/>
        <v>808570.76</v>
      </c>
      <c r="V166" s="16"/>
    </row>
    <row r="167" spans="1:22" s="9" customFormat="1" x14ac:dyDescent="0.2">
      <c r="A167" s="30">
        <v>160</v>
      </c>
      <c r="B167" s="53" t="s">
        <v>271</v>
      </c>
      <c r="C167" s="32" t="s">
        <v>111</v>
      </c>
      <c r="D167" s="43"/>
      <c r="E167" s="43"/>
      <c r="F167" s="43"/>
      <c r="G167" s="43"/>
      <c r="H167" s="43">
        <v>16</v>
      </c>
      <c r="I167" s="43">
        <v>15042.46</v>
      </c>
      <c r="J167" s="43">
        <v>214</v>
      </c>
      <c r="K167" s="43">
        <v>395990.4</v>
      </c>
      <c r="L167" s="43">
        <f t="shared" si="60"/>
        <v>230</v>
      </c>
      <c r="M167" s="43">
        <f t="shared" si="61"/>
        <v>411032.86000000004</v>
      </c>
      <c r="N167" s="43">
        <v>85</v>
      </c>
      <c r="O167" s="43">
        <v>388607.8</v>
      </c>
      <c r="P167" s="43"/>
      <c r="Q167" s="43"/>
      <c r="R167" s="43">
        <f t="shared" si="50"/>
        <v>85</v>
      </c>
      <c r="S167" s="43">
        <f t="shared" si="51"/>
        <v>388607.8</v>
      </c>
      <c r="T167" s="43">
        <f t="shared" si="62"/>
        <v>315</v>
      </c>
      <c r="U167" s="43">
        <f t="shared" si="63"/>
        <v>799640.66</v>
      </c>
      <c r="V167" s="16"/>
    </row>
    <row r="168" spans="1:22" s="9" customFormat="1" x14ac:dyDescent="0.2">
      <c r="A168" s="33">
        <v>161</v>
      </c>
      <c r="B168" s="54" t="s">
        <v>270</v>
      </c>
      <c r="C168" s="1" t="s">
        <v>120</v>
      </c>
      <c r="D168" s="44"/>
      <c r="E168" s="44"/>
      <c r="F168" s="44"/>
      <c r="G168" s="44"/>
      <c r="H168" s="44">
        <v>47</v>
      </c>
      <c r="I168" s="44">
        <v>43600.24</v>
      </c>
      <c r="J168" s="44">
        <v>100</v>
      </c>
      <c r="K168" s="44">
        <v>375764.84</v>
      </c>
      <c r="L168" s="44">
        <f t="shared" si="60"/>
        <v>147</v>
      </c>
      <c r="M168" s="44">
        <f t="shared" si="61"/>
        <v>419365.08</v>
      </c>
      <c r="N168" s="44">
        <v>39</v>
      </c>
      <c r="O168" s="44">
        <v>330566.96999999997</v>
      </c>
      <c r="P168" s="44"/>
      <c r="Q168" s="44"/>
      <c r="R168" s="42">
        <f t="shared" si="50"/>
        <v>39</v>
      </c>
      <c r="S168" s="42">
        <f t="shared" si="51"/>
        <v>330566.96999999997</v>
      </c>
      <c r="T168" s="44">
        <f t="shared" si="62"/>
        <v>186</v>
      </c>
      <c r="U168" s="44">
        <f t="shared" si="63"/>
        <v>749932.05</v>
      </c>
      <c r="V168" s="16"/>
    </row>
    <row r="169" spans="1:22" s="9" customFormat="1" x14ac:dyDescent="0.2">
      <c r="A169" s="30">
        <v>162</v>
      </c>
      <c r="B169" s="53" t="s">
        <v>237</v>
      </c>
      <c r="C169" s="32" t="s">
        <v>93</v>
      </c>
      <c r="D169" s="43"/>
      <c r="E169" s="43"/>
      <c r="F169" s="43">
        <v>1</v>
      </c>
      <c r="G169" s="43">
        <v>392</v>
      </c>
      <c r="H169" s="43">
        <v>40</v>
      </c>
      <c r="I169" s="43">
        <v>48064.18</v>
      </c>
      <c r="J169" s="43">
        <v>124</v>
      </c>
      <c r="K169" s="43">
        <v>289490.69</v>
      </c>
      <c r="L169" s="43">
        <f t="shared" si="60"/>
        <v>165</v>
      </c>
      <c r="M169" s="43">
        <f t="shared" si="61"/>
        <v>337946.87</v>
      </c>
      <c r="N169" s="43">
        <v>133</v>
      </c>
      <c r="O169" s="43">
        <v>282342.75</v>
      </c>
      <c r="P169" s="43">
        <v>2</v>
      </c>
      <c r="Q169" s="43">
        <v>40207</v>
      </c>
      <c r="R169" s="43">
        <f t="shared" si="50"/>
        <v>135</v>
      </c>
      <c r="S169" s="43">
        <f t="shared" si="51"/>
        <v>322549.75</v>
      </c>
      <c r="T169" s="43">
        <f t="shared" si="62"/>
        <v>300</v>
      </c>
      <c r="U169" s="43">
        <f t="shared" si="63"/>
        <v>660496.62</v>
      </c>
      <c r="V169" s="16"/>
    </row>
    <row r="170" spans="1:22" s="9" customFormat="1" x14ac:dyDescent="0.2">
      <c r="A170" s="33">
        <v>163</v>
      </c>
      <c r="B170" s="54" t="s">
        <v>268</v>
      </c>
      <c r="C170" s="1" t="s">
        <v>326</v>
      </c>
      <c r="D170" s="44"/>
      <c r="E170" s="44"/>
      <c r="F170" s="44"/>
      <c r="G170" s="44"/>
      <c r="H170" s="44"/>
      <c r="I170" s="44"/>
      <c r="J170" s="44">
        <v>15</v>
      </c>
      <c r="K170" s="44">
        <v>147093.85</v>
      </c>
      <c r="L170" s="44">
        <f t="shared" si="60"/>
        <v>15</v>
      </c>
      <c r="M170" s="44">
        <f t="shared" si="61"/>
        <v>147093.85</v>
      </c>
      <c r="N170" s="44">
        <v>15</v>
      </c>
      <c r="O170" s="44">
        <v>147093.85</v>
      </c>
      <c r="P170" s="44"/>
      <c r="Q170" s="44"/>
      <c r="R170" s="42">
        <f t="shared" si="50"/>
        <v>15</v>
      </c>
      <c r="S170" s="42">
        <f t="shared" si="51"/>
        <v>147093.85</v>
      </c>
      <c r="T170" s="44">
        <f t="shared" si="62"/>
        <v>30</v>
      </c>
      <c r="U170" s="44">
        <f t="shared" si="63"/>
        <v>294187.7</v>
      </c>
      <c r="V170" s="16"/>
    </row>
    <row r="171" spans="1:22" s="9" customFormat="1" x14ac:dyDescent="0.2">
      <c r="A171" s="30">
        <v>164</v>
      </c>
      <c r="B171" s="53" t="s">
        <v>355</v>
      </c>
      <c r="C171" s="32" t="s">
        <v>356</v>
      </c>
      <c r="D171" s="43"/>
      <c r="E171" s="43"/>
      <c r="F171" s="43"/>
      <c r="G171" s="43"/>
      <c r="H171" s="43">
        <v>1</v>
      </c>
      <c r="I171" s="43">
        <v>228939.94</v>
      </c>
      <c r="J171" s="43">
        <v>4</v>
      </c>
      <c r="K171" s="43">
        <v>10000.67</v>
      </c>
      <c r="L171" s="43">
        <f t="shared" si="60"/>
        <v>5</v>
      </c>
      <c r="M171" s="43">
        <f t="shared" si="61"/>
        <v>238940.61000000002</v>
      </c>
      <c r="N171" s="43">
        <v>1</v>
      </c>
      <c r="O171" s="43">
        <v>103.87</v>
      </c>
      <c r="P171" s="43">
        <v>1</v>
      </c>
      <c r="Q171" s="43">
        <v>104.3</v>
      </c>
      <c r="R171" s="43">
        <f t="shared" si="50"/>
        <v>2</v>
      </c>
      <c r="S171" s="43">
        <f t="shared" si="51"/>
        <v>208.17000000000002</v>
      </c>
      <c r="T171" s="43">
        <f t="shared" si="62"/>
        <v>7</v>
      </c>
      <c r="U171" s="43">
        <f t="shared" si="63"/>
        <v>239148.78000000003</v>
      </c>
      <c r="V171" s="16"/>
    </row>
    <row r="172" spans="1:22" s="9" customFormat="1" x14ac:dyDescent="0.2">
      <c r="A172" s="33">
        <v>165</v>
      </c>
      <c r="B172" s="54" t="s">
        <v>273</v>
      </c>
      <c r="C172" s="1" t="s">
        <v>123</v>
      </c>
      <c r="D172" s="44"/>
      <c r="E172" s="44"/>
      <c r="F172" s="44"/>
      <c r="G172" s="44"/>
      <c r="H172" s="44">
        <v>84</v>
      </c>
      <c r="I172" s="44">
        <v>54436.72</v>
      </c>
      <c r="J172" s="44">
        <v>54</v>
      </c>
      <c r="K172" s="44">
        <v>51826.47</v>
      </c>
      <c r="L172" s="44">
        <f t="shared" si="60"/>
        <v>138</v>
      </c>
      <c r="M172" s="44">
        <f t="shared" si="61"/>
        <v>106263.19</v>
      </c>
      <c r="N172" s="44"/>
      <c r="O172" s="44"/>
      <c r="P172" s="44"/>
      <c r="Q172" s="44"/>
      <c r="R172" s="42">
        <f t="shared" si="50"/>
        <v>0</v>
      </c>
      <c r="S172" s="42">
        <f t="shared" si="51"/>
        <v>0</v>
      </c>
      <c r="T172" s="44">
        <f t="shared" si="62"/>
        <v>138</v>
      </c>
      <c r="U172" s="44">
        <f t="shared" si="63"/>
        <v>106263.19</v>
      </c>
      <c r="V172" s="16"/>
    </row>
    <row r="173" spans="1:22" s="9" customFormat="1" x14ac:dyDescent="0.2">
      <c r="A173" s="30">
        <v>166</v>
      </c>
      <c r="B173" s="53" t="s">
        <v>277</v>
      </c>
      <c r="C173" s="32" t="s">
        <v>106</v>
      </c>
      <c r="D173" s="43"/>
      <c r="E173" s="43"/>
      <c r="F173" s="43"/>
      <c r="G173" s="43"/>
      <c r="H173" s="43">
        <v>1</v>
      </c>
      <c r="I173" s="43">
        <v>85795.09</v>
      </c>
      <c r="J173" s="43">
        <v>3</v>
      </c>
      <c r="K173" s="43">
        <v>18912.14</v>
      </c>
      <c r="L173" s="43">
        <f t="shared" si="0"/>
        <v>4</v>
      </c>
      <c r="M173" s="43">
        <f t="shared" si="1"/>
        <v>104707.23</v>
      </c>
      <c r="N173" s="43"/>
      <c r="O173" s="43"/>
      <c r="P173" s="43"/>
      <c r="Q173" s="43"/>
      <c r="R173" s="43">
        <f t="shared" si="50"/>
        <v>0</v>
      </c>
      <c r="S173" s="43">
        <f t="shared" si="51"/>
        <v>0</v>
      </c>
      <c r="T173" s="43">
        <f t="shared" si="62"/>
        <v>4</v>
      </c>
      <c r="U173" s="43">
        <f t="shared" si="63"/>
        <v>104707.23</v>
      </c>
      <c r="V173" s="16"/>
    </row>
    <row r="174" spans="1:22" s="9" customFormat="1" x14ac:dyDescent="0.2">
      <c r="A174" s="33">
        <v>167</v>
      </c>
      <c r="B174" s="54" t="s">
        <v>310</v>
      </c>
      <c r="C174" s="1" t="s">
        <v>350</v>
      </c>
      <c r="D174" s="44"/>
      <c r="E174" s="44"/>
      <c r="F174" s="44"/>
      <c r="G174" s="44"/>
      <c r="H174" s="44">
        <v>1</v>
      </c>
      <c r="I174" s="44">
        <v>285.3</v>
      </c>
      <c r="J174" s="44">
        <v>3</v>
      </c>
      <c r="K174" s="44">
        <v>20783.080000000002</v>
      </c>
      <c r="L174" s="44">
        <f t="shared" si="0"/>
        <v>4</v>
      </c>
      <c r="M174" s="44">
        <f t="shared" si="1"/>
        <v>21068.38</v>
      </c>
      <c r="N174" s="44"/>
      <c r="O174" s="44"/>
      <c r="P174" s="44"/>
      <c r="Q174" s="44"/>
      <c r="R174" s="42">
        <f t="shared" si="50"/>
        <v>0</v>
      </c>
      <c r="S174" s="42">
        <f t="shared" si="51"/>
        <v>0</v>
      </c>
      <c r="T174" s="44">
        <f t="shared" si="62"/>
        <v>4</v>
      </c>
      <c r="U174" s="44">
        <f t="shared" si="63"/>
        <v>21068.38</v>
      </c>
      <c r="V174" s="16"/>
    </row>
    <row r="175" spans="1:22" s="9" customFormat="1" x14ac:dyDescent="0.2">
      <c r="A175" s="30">
        <v>168</v>
      </c>
      <c r="B175" s="53" t="s">
        <v>282</v>
      </c>
      <c r="C175" s="32" t="s">
        <v>114</v>
      </c>
      <c r="D175" s="43"/>
      <c r="E175" s="43"/>
      <c r="F175" s="43"/>
      <c r="G175" s="43"/>
      <c r="H175" s="43">
        <v>1</v>
      </c>
      <c r="I175" s="43">
        <v>2692.18</v>
      </c>
      <c r="J175" s="43">
        <v>3</v>
      </c>
      <c r="K175" s="43">
        <v>1376.71</v>
      </c>
      <c r="L175" s="43">
        <f t="shared" si="0"/>
        <v>4</v>
      </c>
      <c r="M175" s="43">
        <f t="shared" si="1"/>
        <v>4068.89</v>
      </c>
      <c r="N175" s="43"/>
      <c r="O175" s="43"/>
      <c r="P175" s="43"/>
      <c r="Q175" s="43"/>
      <c r="R175" s="43">
        <f t="shared" si="50"/>
        <v>0</v>
      </c>
      <c r="S175" s="43">
        <f t="shared" si="51"/>
        <v>0</v>
      </c>
      <c r="T175" s="43">
        <f t="shared" si="2"/>
        <v>4</v>
      </c>
      <c r="U175" s="43">
        <f t="shared" si="3"/>
        <v>4068.89</v>
      </c>
      <c r="V175" s="16"/>
    </row>
    <row r="176" spans="1:22" s="9" customFormat="1" x14ac:dyDescent="0.2">
      <c r="A176" s="33">
        <v>169</v>
      </c>
      <c r="B176" s="54" t="s">
        <v>224</v>
      </c>
      <c r="C176" s="1" t="s">
        <v>298</v>
      </c>
      <c r="D176" s="44"/>
      <c r="E176" s="44"/>
      <c r="F176" s="44"/>
      <c r="G176" s="44"/>
      <c r="H176" s="44"/>
      <c r="I176" s="44"/>
      <c r="J176" s="44">
        <v>2</v>
      </c>
      <c r="K176" s="44">
        <v>314.72000000000003</v>
      </c>
      <c r="L176" s="44">
        <f t="shared" si="0"/>
        <v>2</v>
      </c>
      <c r="M176" s="44">
        <f t="shared" si="1"/>
        <v>314.72000000000003</v>
      </c>
      <c r="N176" s="44">
        <v>5</v>
      </c>
      <c r="O176" s="44">
        <v>799.1</v>
      </c>
      <c r="P176" s="44">
        <v>1</v>
      </c>
      <c r="Q176" s="44">
        <v>159.28</v>
      </c>
      <c r="R176" s="42">
        <f t="shared" si="50"/>
        <v>6</v>
      </c>
      <c r="S176" s="42">
        <f t="shared" si="51"/>
        <v>958.38</v>
      </c>
      <c r="T176" s="44">
        <f t="shared" si="2"/>
        <v>8</v>
      </c>
      <c r="U176" s="44">
        <f t="shared" si="3"/>
        <v>1273.0999999999999</v>
      </c>
      <c r="V176" s="16"/>
    </row>
    <row r="177" spans="1:25" s="9" customFormat="1" x14ac:dyDescent="0.2">
      <c r="A177" s="30">
        <v>170</v>
      </c>
      <c r="B177" s="31" t="s">
        <v>308</v>
      </c>
      <c r="C177" s="32" t="s">
        <v>309</v>
      </c>
      <c r="D177" s="43"/>
      <c r="E177" s="43"/>
      <c r="F177" s="43"/>
      <c r="G177" s="43"/>
      <c r="H177" s="43"/>
      <c r="I177" s="43"/>
      <c r="J177" s="43">
        <v>2</v>
      </c>
      <c r="K177" s="43">
        <v>673.89</v>
      </c>
      <c r="L177" s="43">
        <f t="shared" si="0"/>
        <v>2</v>
      </c>
      <c r="M177" s="43">
        <f t="shared" si="1"/>
        <v>673.89</v>
      </c>
      <c r="N177" s="43"/>
      <c r="O177" s="43"/>
      <c r="P177" s="43"/>
      <c r="Q177" s="43"/>
      <c r="R177" s="43">
        <f t="shared" si="50"/>
        <v>0</v>
      </c>
      <c r="S177" s="43">
        <f t="shared" si="51"/>
        <v>0</v>
      </c>
      <c r="T177" s="43">
        <f t="shared" si="2"/>
        <v>2</v>
      </c>
      <c r="U177" s="43">
        <f t="shared" si="3"/>
        <v>673.89</v>
      </c>
      <c r="V177" s="16"/>
    </row>
    <row r="178" spans="1:25" s="9" customFormat="1" x14ac:dyDescent="0.2">
      <c r="A178" s="33">
        <v>171</v>
      </c>
      <c r="B178" s="54" t="s">
        <v>276</v>
      </c>
      <c r="C178" s="1" t="s">
        <v>349</v>
      </c>
      <c r="D178" s="44"/>
      <c r="E178" s="44"/>
      <c r="F178" s="44"/>
      <c r="G178" s="44"/>
      <c r="H178" s="44"/>
      <c r="I178" s="44"/>
      <c r="J178" s="44">
        <v>1</v>
      </c>
      <c r="K178" s="44">
        <v>577.04</v>
      </c>
      <c r="L178" s="44">
        <f t="shared" si="0"/>
        <v>1</v>
      </c>
      <c r="M178" s="44">
        <f t="shared" si="1"/>
        <v>577.04</v>
      </c>
      <c r="N178" s="44"/>
      <c r="O178" s="44"/>
      <c r="P178" s="44"/>
      <c r="Q178" s="44"/>
      <c r="R178" s="42">
        <f t="shared" si="50"/>
        <v>0</v>
      </c>
      <c r="S178" s="42">
        <f t="shared" si="51"/>
        <v>0</v>
      </c>
      <c r="T178" s="44">
        <f t="shared" si="2"/>
        <v>1</v>
      </c>
      <c r="U178" s="44">
        <f t="shared" si="3"/>
        <v>577.04</v>
      </c>
      <c r="V178" s="16"/>
    </row>
    <row r="179" spans="1:25" s="9" customFormat="1" ht="13.5" thickBot="1" x14ac:dyDescent="0.25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>
        <f t="shared" si="0"/>
        <v>0</v>
      </c>
      <c r="M179" s="43">
        <f t="shared" si="1"/>
        <v>0</v>
      </c>
      <c r="N179" s="43"/>
      <c r="O179" s="43"/>
      <c r="P179" s="43"/>
      <c r="Q179" s="43"/>
      <c r="R179" s="43">
        <f t="shared" si="50"/>
        <v>0</v>
      </c>
      <c r="S179" s="43">
        <f t="shared" si="51"/>
        <v>0</v>
      </c>
      <c r="T179" s="43">
        <f t="shared" si="2"/>
        <v>0</v>
      </c>
      <c r="U179" s="43">
        <f t="shared" si="3"/>
        <v>0</v>
      </c>
      <c r="V179" s="16"/>
    </row>
    <row r="180" spans="1:25" s="9" customFormat="1" ht="14.25" thickTop="1" thickBot="1" x14ac:dyDescent="0.25">
      <c r="A180" s="55" t="s">
        <v>0</v>
      </c>
      <c r="B180" s="55"/>
      <c r="C180" s="56"/>
      <c r="D180" s="50">
        <f t="shared" ref="D180:U180" si="64">SUM(D8:D179)</f>
        <v>31193</v>
      </c>
      <c r="E180" s="50">
        <f t="shared" si="64"/>
        <v>13808220210.970003</v>
      </c>
      <c r="F180" s="50">
        <f t="shared" si="64"/>
        <v>95101</v>
      </c>
      <c r="G180" s="50">
        <f t="shared" si="64"/>
        <v>11563089354.739996</v>
      </c>
      <c r="H180" s="50">
        <f t="shared" si="64"/>
        <v>182561</v>
      </c>
      <c r="I180" s="50">
        <f t="shared" si="64"/>
        <v>40995710609.970055</v>
      </c>
      <c r="J180" s="50">
        <f t="shared" si="64"/>
        <v>231662</v>
      </c>
      <c r="K180" s="50">
        <f t="shared" si="64"/>
        <v>39548920361.530022</v>
      </c>
      <c r="L180" s="50">
        <f t="shared" si="64"/>
        <v>540517</v>
      </c>
      <c r="M180" s="50">
        <f t="shared" si="64"/>
        <v>105915940537.20999</v>
      </c>
      <c r="N180" s="50">
        <f t="shared" si="64"/>
        <v>52823</v>
      </c>
      <c r="O180" s="50">
        <f t="shared" si="64"/>
        <v>53459829155.510033</v>
      </c>
      <c r="P180" s="50">
        <f t="shared" si="64"/>
        <v>52823</v>
      </c>
      <c r="Q180" s="50">
        <f t="shared" si="64"/>
        <v>53460071022.099983</v>
      </c>
      <c r="R180" s="50">
        <f t="shared" si="64"/>
        <v>105646</v>
      </c>
      <c r="S180" s="50">
        <f t="shared" si="64"/>
        <v>106919900177.60995</v>
      </c>
      <c r="T180" s="50">
        <f t="shared" si="64"/>
        <v>646163</v>
      </c>
      <c r="U180" s="50">
        <f t="shared" si="64"/>
        <v>212835840714.82007</v>
      </c>
    </row>
    <row r="181" spans="1:25" s="9" customFormat="1" ht="13.5" thickTop="1" x14ac:dyDescent="0.2">
      <c r="A181" s="11" t="s">
        <v>361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 x14ac:dyDescent="0.2">
      <c r="A182" s="11" t="s">
        <v>362</v>
      </c>
    </row>
    <row r="183" spans="1:25" x14ac:dyDescent="0.2">
      <c r="A183" s="11" t="s">
        <v>363</v>
      </c>
      <c r="E183" s="12"/>
      <c r="F183" s="12"/>
      <c r="G183" s="12"/>
      <c r="H183" s="12"/>
    </row>
    <row r="184" spans="1:25" x14ac:dyDescent="0.2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 x14ac:dyDescent="0.2">
      <c r="A185" s="17"/>
      <c r="B185" s="18"/>
      <c r="C185" s="19" t="s">
        <v>141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 x14ac:dyDescent="0.2">
      <c r="C188" s="65"/>
    </row>
    <row r="189" spans="1:25" x14ac:dyDescent="0.2">
      <c r="C189" s="65"/>
    </row>
  </sheetData>
  <mergeCells count="13">
    <mergeCell ref="A180:C180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Jan 2017</vt:lpstr>
      <vt:lpstr>'Jan 2017'!Area_de_impressao</vt:lpstr>
      <vt:lpstr>Cab_Val</vt:lpstr>
      <vt:lpstr>'Jan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2017-02-10T17:37:38Z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