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sbcrs003\desig\CORAC\Rankings\INTERNET\IFs\2018-11\"/>
    </mc:Choice>
  </mc:AlternateContent>
  <bookViews>
    <workbookView xWindow="21630" yWindow="195" windowWidth="21660" windowHeight="9870"/>
  </bookViews>
  <sheets>
    <sheet name="Nov 2018" sheetId="8" r:id="rId1"/>
    <sheet name="Jan-Nov 2018" sheetId="7" r:id="rId2"/>
  </sheets>
  <definedNames>
    <definedName name="_xlnm.Print_Area" localSheetId="1">'Jan-Nov 2018'!$A$1:$U$188</definedName>
    <definedName name="Cab_Perc">#REF!</definedName>
    <definedName name="Cab_Val">'Jan-Nov 2018'!$A$7</definedName>
    <definedName name="_xlnm.Print_Titles" localSheetId="1">'Jan-Nov 2018'!$A:$C,'Jan-Nov 2018'!$1:$7</definedName>
    <definedName name="Tot_Perc">#REF!</definedName>
    <definedName name="Tot_Val">'Jan-Nov 2018'!$A$187</definedName>
  </definedNames>
  <calcPr calcId="152511"/>
</workbook>
</file>

<file path=xl/calcChain.xml><?xml version="1.0" encoding="utf-8"?>
<calcChain xmlns="http://schemas.openxmlformats.org/spreadsheetml/2006/main">
  <c r="S27" i="7" l="1"/>
  <c r="R27" i="7"/>
  <c r="M27" i="7"/>
  <c r="L27" i="7"/>
  <c r="S26" i="7"/>
  <c r="R26" i="7"/>
  <c r="M26" i="7"/>
  <c r="L26" i="7"/>
  <c r="S25" i="7"/>
  <c r="R25" i="7"/>
  <c r="M25" i="7"/>
  <c r="L25" i="7"/>
  <c r="S24" i="7"/>
  <c r="R24" i="7"/>
  <c r="M24" i="7"/>
  <c r="L24" i="7"/>
  <c r="S23" i="7"/>
  <c r="R23" i="7"/>
  <c r="M23" i="7"/>
  <c r="L23" i="7"/>
  <c r="S22" i="7"/>
  <c r="R22" i="7"/>
  <c r="M22" i="7"/>
  <c r="L22" i="7"/>
  <c r="S21" i="7"/>
  <c r="R21" i="7"/>
  <c r="M21" i="7"/>
  <c r="L21" i="7"/>
  <c r="S20" i="7"/>
  <c r="R20" i="7"/>
  <c r="M20" i="7"/>
  <c r="L20" i="7"/>
  <c r="S27" i="8"/>
  <c r="R27" i="8"/>
  <c r="M27" i="8"/>
  <c r="L27" i="8"/>
  <c r="S26" i="8"/>
  <c r="R26" i="8"/>
  <c r="M26" i="8"/>
  <c r="L26" i="8"/>
  <c r="S25" i="8"/>
  <c r="R25" i="8"/>
  <c r="M25" i="8"/>
  <c r="L25" i="8"/>
  <c r="S24" i="8"/>
  <c r="R24" i="8"/>
  <c r="M24" i="8"/>
  <c r="L24" i="8"/>
  <c r="S23" i="8"/>
  <c r="R23" i="8"/>
  <c r="M23" i="8"/>
  <c r="L23" i="8"/>
  <c r="S22" i="8"/>
  <c r="R22" i="8"/>
  <c r="M22" i="8"/>
  <c r="L22" i="8"/>
  <c r="S21" i="8"/>
  <c r="R21" i="8"/>
  <c r="M21" i="8"/>
  <c r="L21" i="8"/>
  <c r="S20" i="8"/>
  <c r="R20" i="8"/>
  <c r="M20" i="8"/>
  <c r="L20" i="8"/>
  <c r="U20" i="7" l="1"/>
  <c r="U22" i="7"/>
  <c r="U24" i="7"/>
  <c r="U26" i="7"/>
  <c r="T21" i="7"/>
  <c r="T23" i="7"/>
  <c r="T25" i="7"/>
  <c r="T27" i="7"/>
  <c r="U21" i="7"/>
  <c r="U23" i="7"/>
  <c r="U25" i="7"/>
  <c r="U27" i="7"/>
  <c r="T20" i="8"/>
  <c r="T22" i="8"/>
  <c r="T24" i="8"/>
  <c r="T26" i="8"/>
  <c r="U20" i="8"/>
  <c r="U22" i="8"/>
  <c r="U24" i="8"/>
  <c r="U26" i="8"/>
  <c r="T21" i="8"/>
  <c r="T23" i="8"/>
  <c r="T25" i="8"/>
  <c r="T27" i="8"/>
  <c r="U21" i="8"/>
  <c r="U23" i="8"/>
  <c r="U25" i="8"/>
  <c r="U27" i="8"/>
  <c r="T20" i="7"/>
  <c r="T22" i="7"/>
  <c r="T24" i="7"/>
  <c r="T26" i="7"/>
  <c r="S43" i="7"/>
  <c r="R43" i="7"/>
  <c r="M43" i="7"/>
  <c r="L43" i="7"/>
  <c r="S42" i="7"/>
  <c r="R42" i="7"/>
  <c r="M42" i="7"/>
  <c r="L42" i="7"/>
  <c r="S41" i="7"/>
  <c r="R41" i="7"/>
  <c r="M41" i="7"/>
  <c r="L41" i="7"/>
  <c r="S40" i="7"/>
  <c r="R40" i="7"/>
  <c r="M40" i="7"/>
  <c r="L40" i="7"/>
  <c r="S107" i="8"/>
  <c r="R107" i="8"/>
  <c r="M107" i="8"/>
  <c r="L107" i="8"/>
  <c r="S106" i="8"/>
  <c r="R106" i="8"/>
  <c r="M106" i="8"/>
  <c r="L106" i="8"/>
  <c r="S105" i="8"/>
  <c r="R105" i="8"/>
  <c r="M105" i="8"/>
  <c r="L105" i="8"/>
  <c r="S104" i="8"/>
  <c r="R104" i="8"/>
  <c r="M104" i="8"/>
  <c r="L104" i="8"/>
  <c r="U42" i="7" l="1"/>
  <c r="T106" i="8"/>
  <c r="T104" i="8"/>
  <c r="U104" i="8"/>
  <c r="U106" i="8"/>
  <c r="T105" i="8"/>
  <c r="T107" i="8"/>
  <c r="U105" i="8"/>
  <c r="U107" i="8"/>
  <c r="T41" i="7"/>
  <c r="T43" i="7"/>
  <c r="U43" i="7"/>
  <c r="U41" i="7"/>
  <c r="T40" i="7"/>
  <c r="T42" i="7"/>
  <c r="U40" i="7"/>
  <c r="S31" i="7" l="1"/>
  <c r="R31" i="7"/>
  <c r="M31" i="7"/>
  <c r="L31" i="7"/>
  <c r="S30" i="7"/>
  <c r="R30" i="7"/>
  <c r="M30" i="7"/>
  <c r="L30" i="7"/>
  <c r="S29" i="7"/>
  <c r="R29" i="7"/>
  <c r="M29" i="7"/>
  <c r="L29" i="7"/>
  <c r="S28" i="7"/>
  <c r="R28" i="7"/>
  <c r="M28" i="7"/>
  <c r="L28" i="7"/>
  <c r="S19" i="7"/>
  <c r="R19" i="7"/>
  <c r="M19" i="7"/>
  <c r="L19" i="7"/>
  <c r="S18" i="7"/>
  <c r="R18" i="7"/>
  <c r="M18" i="7"/>
  <c r="L18" i="7"/>
  <c r="S69" i="8"/>
  <c r="R69" i="8"/>
  <c r="M69" i="8"/>
  <c r="L69" i="8"/>
  <c r="S68" i="8"/>
  <c r="R68" i="8"/>
  <c r="M68" i="8"/>
  <c r="L68" i="8"/>
  <c r="S67" i="8"/>
  <c r="R67" i="8"/>
  <c r="M67" i="8"/>
  <c r="L67" i="8"/>
  <c r="S66" i="8"/>
  <c r="R66" i="8"/>
  <c r="M66" i="8"/>
  <c r="L66" i="8"/>
  <c r="S65" i="8"/>
  <c r="R65" i="8"/>
  <c r="M65" i="8"/>
  <c r="L65" i="8"/>
  <c r="S64" i="8"/>
  <c r="R64" i="8"/>
  <c r="M64" i="8"/>
  <c r="L64" i="8"/>
  <c r="U64" i="8" l="1"/>
  <c r="U66" i="8"/>
  <c r="U68" i="8"/>
  <c r="T65" i="8"/>
  <c r="T67" i="8"/>
  <c r="T69" i="8"/>
  <c r="U65" i="8"/>
  <c r="U67" i="8"/>
  <c r="U69" i="8"/>
  <c r="T64" i="8"/>
  <c r="T66" i="8"/>
  <c r="T68" i="8"/>
  <c r="T18" i="7"/>
  <c r="T28" i="7"/>
  <c r="T30" i="7"/>
  <c r="U18" i="7"/>
  <c r="U28" i="7"/>
  <c r="U30" i="7"/>
  <c r="T19" i="7"/>
  <c r="T29" i="7"/>
  <c r="T31" i="7"/>
  <c r="U19" i="7"/>
  <c r="U29" i="7"/>
  <c r="U31" i="7"/>
  <c r="L8" i="7"/>
  <c r="L9" i="7"/>
  <c r="L10" i="7"/>
  <c r="L11" i="7"/>
  <c r="L12" i="7"/>
  <c r="L13" i="7"/>
  <c r="L14" i="7"/>
  <c r="L15" i="7"/>
  <c r="L16" i="7"/>
  <c r="L17" i="7"/>
  <c r="L32" i="7"/>
  <c r="L33" i="7"/>
  <c r="L34" i="7"/>
  <c r="L35" i="7"/>
  <c r="L36" i="7"/>
  <c r="L37" i="7"/>
  <c r="L38" i="7"/>
  <c r="L39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S48" i="7"/>
  <c r="R48" i="7"/>
  <c r="T48" i="7" s="1"/>
  <c r="M48" i="7"/>
  <c r="S47" i="7"/>
  <c r="R47" i="7"/>
  <c r="M47" i="7"/>
  <c r="S46" i="7"/>
  <c r="R46" i="7"/>
  <c r="M46" i="7"/>
  <c r="S45" i="7"/>
  <c r="R45" i="7"/>
  <c r="M45" i="7"/>
  <c r="S46" i="8"/>
  <c r="R46" i="8"/>
  <c r="M46" i="8"/>
  <c r="L46" i="8"/>
  <c r="S45" i="8"/>
  <c r="R45" i="8"/>
  <c r="M45" i="8"/>
  <c r="L45" i="8"/>
  <c r="S44" i="8"/>
  <c r="R44" i="8"/>
  <c r="M44" i="8"/>
  <c r="L44" i="8"/>
  <c r="S43" i="8"/>
  <c r="R43" i="8"/>
  <c r="M43" i="8"/>
  <c r="L43" i="8"/>
  <c r="U44" i="8" l="1"/>
  <c r="U46" i="8"/>
  <c r="T43" i="8"/>
  <c r="T45" i="8"/>
  <c r="T44" i="8"/>
  <c r="T46" i="8"/>
  <c r="U43" i="8"/>
  <c r="U45" i="8"/>
  <c r="T46" i="7"/>
  <c r="T47" i="7"/>
  <c r="T45" i="7"/>
  <c r="U47" i="7"/>
  <c r="U45" i="7"/>
  <c r="U46" i="7"/>
  <c r="U48" i="7"/>
  <c r="S34" i="7"/>
  <c r="R34" i="7"/>
  <c r="M34" i="7"/>
  <c r="S33" i="7"/>
  <c r="R33" i="7"/>
  <c r="M33" i="7"/>
  <c r="S32" i="7"/>
  <c r="R32" i="7"/>
  <c r="M32" i="7"/>
  <c r="S17" i="7"/>
  <c r="R17" i="7"/>
  <c r="M17" i="7"/>
  <c r="S16" i="7"/>
  <c r="R16" i="7"/>
  <c r="M16" i="7"/>
  <c r="S15" i="7"/>
  <c r="R15" i="7"/>
  <c r="M15" i="7"/>
  <c r="S14" i="7"/>
  <c r="R14" i="7"/>
  <c r="M14" i="7"/>
  <c r="S13" i="7"/>
  <c r="R13" i="7"/>
  <c r="M13" i="7"/>
  <c r="S28" i="8"/>
  <c r="R28" i="8"/>
  <c r="M28" i="8"/>
  <c r="L28" i="8"/>
  <c r="S19" i="8"/>
  <c r="R19" i="8"/>
  <c r="M19" i="8"/>
  <c r="L19" i="8"/>
  <c r="S18" i="8"/>
  <c r="R18" i="8"/>
  <c r="M18" i="8"/>
  <c r="L18" i="8"/>
  <c r="S17" i="8"/>
  <c r="R17" i="8"/>
  <c r="M17" i="8"/>
  <c r="L17" i="8"/>
  <c r="S16" i="8"/>
  <c r="R16" i="8"/>
  <c r="M16" i="8"/>
  <c r="L16" i="8"/>
  <c r="S15" i="8"/>
  <c r="R15" i="8"/>
  <c r="M15" i="8"/>
  <c r="L15" i="8"/>
  <c r="S14" i="8"/>
  <c r="R14" i="8"/>
  <c r="M14" i="8"/>
  <c r="L14" i="8"/>
  <c r="S13" i="8"/>
  <c r="R13" i="8"/>
  <c r="M13" i="8"/>
  <c r="L13" i="8"/>
  <c r="T13" i="8" l="1"/>
  <c r="T15" i="8"/>
  <c r="T17" i="8"/>
  <c r="T19" i="8"/>
  <c r="T14" i="7"/>
  <c r="T16" i="7"/>
  <c r="T32" i="7"/>
  <c r="T34" i="7"/>
  <c r="U14" i="7"/>
  <c r="U16" i="7"/>
  <c r="U32" i="7"/>
  <c r="U34" i="7"/>
  <c r="T13" i="7"/>
  <c r="T15" i="7"/>
  <c r="T17" i="7"/>
  <c r="T33" i="7"/>
  <c r="U13" i="7"/>
  <c r="U15" i="7"/>
  <c r="U17" i="7"/>
  <c r="U33" i="7"/>
  <c r="U14" i="8"/>
  <c r="U16" i="8"/>
  <c r="U18" i="8"/>
  <c r="U28" i="8"/>
  <c r="T14" i="8"/>
  <c r="T16" i="8"/>
  <c r="T18" i="8"/>
  <c r="T28" i="8"/>
  <c r="U13" i="8"/>
  <c r="U15" i="8"/>
  <c r="U17" i="8"/>
  <c r="U19" i="8"/>
  <c r="S53" i="7" l="1"/>
  <c r="R53" i="7"/>
  <c r="M53" i="7"/>
  <c r="S52" i="7"/>
  <c r="R52" i="7"/>
  <c r="M52" i="7"/>
  <c r="S51" i="7"/>
  <c r="R51" i="7"/>
  <c r="M51" i="7"/>
  <c r="S50" i="7"/>
  <c r="R50" i="7"/>
  <c r="M50" i="7"/>
  <c r="T51" i="7" l="1"/>
  <c r="T53" i="7"/>
  <c r="U51" i="7"/>
  <c r="U53" i="7"/>
  <c r="T50" i="7"/>
  <c r="T52" i="7"/>
  <c r="U50" i="7"/>
  <c r="U52" i="7"/>
  <c r="S54" i="7" l="1"/>
  <c r="R54" i="7"/>
  <c r="M54" i="7"/>
  <c r="S49" i="7"/>
  <c r="R49" i="7"/>
  <c r="M49" i="7"/>
  <c r="S44" i="7"/>
  <c r="R44" i="7"/>
  <c r="M44" i="7"/>
  <c r="S39" i="7"/>
  <c r="R39" i="7"/>
  <c r="M39" i="7"/>
  <c r="S38" i="7"/>
  <c r="R38" i="7"/>
  <c r="M38" i="7"/>
  <c r="S37" i="7"/>
  <c r="R37" i="7"/>
  <c r="M37" i="7"/>
  <c r="S36" i="7"/>
  <c r="R36" i="7"/>
  <c r="M36" i="7"/>
  <c r="S35" i="7"/>
  <c r="R35" i="7"/>
  <c r="M35" i="7"/>
  <c r="T35" i="7" l="1"/>
  <c r="T37" i="7"/>
  <c r="T39" i="7"/>
  <c r="T49" i="7"/>
  <c r="U35" i="7"/>
  <c r="U54" i="7"/>
  <c r="U37" i="7"/>
  <c r="U39" i="7"/>
  <c r="U49" i="7"/>
  <c r="T44" i="7"/>
  <c r="T36" i="7"/>
  <c r="T38" i="7"/>
  <c r="U36" i="7"/>
  <c r="U38" i="7"/>
  <c r="U44" i="7"/>
  <c r="T54" i="7"/>
  <c r="S62" i="7" l="1"/>
  <c r="R62" i="7"/>
  <c r="M62" i="7"/>
  <c r="S61" i="7"/>
  <c r="R61" i="7"/>
  <c r="M61" i="7"/>
  <c r="S60" i="7"/>
  <c r="R60" i="7"/>
  <c r="M60" i="7"/>
  <c r="S59" i="7"/>
  <c r="R59" i="7"/>
  <c r="M59" i="7"/>
  <c r="S35" i="8"/>
  <c r="R35" i="8"/>
  <c r="M35" i="8"/>
  <c r="L35" i="8"/>
  <c r="S34" i="8"/>
  <c r="R34" i="8"/>
  <c r="M34" i="8"/>
  <c r="L34" i="8"/>
  <c r="S33" i="8"/>
  <c r="R33" i="8"/>
  <c r="M33" i="8"/>
  <c r="L33" i="8"/>
  <c r="S32" i="8"/>
  <c r="R32" i="8"/>
  <c r="M32" i="8"/>
  <c r="L32" i="8"/>
  <c r="T32" i="8" l="1"/>
  <c r="T34" i="8"/>
  <c r="U59" i="7"/>
  <c r="U61" i="7"/>
  <c r="U32" i="8"/>
  <c r="U34" i="8"/>
  <c r="T59" i="7"/>
  <c r="T61" i="7"/>
  <c r="T60" i="7"/>
  <c r="T62" i="7"/>
  <c r="U60" i="7"/>
  <c r="U62" i="7"/>
  <c r="T33" i="8"/>
  <c r="T35" i="8"/>
  <c r="U33" i="8"/>
  <c r="U35" i="8"/>
  <c r="Q178" i="8" l="1"/>
  <c r="P178" i="8"/>
  <c r="O178" i="8"/>
  <c r="N178" i="8"/>
  <c r="K178" i="8"/>
  <c r="J178" i="8"/>
  <c r="I178" i="8"/>
  <c r="H178" i="8"/>
  <c r="G178" i="8"/>
  <c r="F178" i="8"/>
  <c r="E178" i="8"/>
  <c r="D178" i="8"/>
  <c r="S177" i="8"/>
  <c r="R177" i="8"/>
  <c r="M177" i="8"/>
  <c r="L177" i="8"/>
  <c r="S176" i="8"/>
  <c r="R176" i="8"/>
  <c r="M176" i="8"/>
  <c r="L176" i="8"/>
  <c r="S175" i="8"/>
  <c r="R175" i="8"/>
  <c r="M175" i="8"/>
  <c r="L175" i="8"/>
  <c r="S174" i="8"/>
  <c r="R174" i="8"/>
  <c r="M174" i="8"/>
  <c r="L174" i="8"/>
  <c r="S173" i="8"/>
  <c r="R173" i="8"/>
  <c r="M173" i="8"/>
  <c r="L173" i="8"/>
  <c r="S172" i="8"/>
  <c r="R172" i="8"/>
  <c r="M172" i="8"/>
  <c r="L172" i="8"/>
  <c r="S171" i="8"/>
  <c r="R171" i="8"/>
  <c r="M171" i="8"/>
  <c r="L171" i="8"/>
  <c r="S170" i="8"/>
  <c r="R170" i="8"/>
  <c r="M170" i="8"/>
  <c r="L170" i="8"/>
  <c r="S169" i="8"/>
  <c r="R169" i="8"/>
  <c r="M169" i="8"/>
  <c r="L169" i="8"/>
  <c r="S168" i="8"/>
  <c r="R168" i="8"/>
  <c r="M168" i="8"/>
  <c r="L168" i="8"/>
  <c r="S167" i="8"/>
  <c r="R167" i="8"/>
  <c r="M167" i="8"/>
  <c r="L167" i="8"/>
  <c r="S166" i="8"/>
  <c r="R166" i="8"/>
  <c r="M166" i="8"/>
  <c r="L166" i="8"/>
  <c r="S165" i="8"/>
  <c r="R165" i="8"/>
  <c r="M165" i="8"/>
  <c r="L165" i="8"/>
  <c r="S164" i="8"/>
  <c r="R164" i="8"/>
  <c r="M164" i="8"/>
  <c r="L164" i="8"/>
  <c r="S163" i="8"/>
  <c r="R163" i="8"/>
  <c r="M163" i="8"/>
  <c r="L163" i="8"/>
  <c r="S162" i="8"/>
  <c r="R162" i="8"/>
  <c r="M162" i="8"/>
  <c r="L162" i="8"/>
  <c r="S161" i="8"/>
  <c r="R161" i="8"/>
  <c r="M161" i="8"/>
  <c r="L161" i="8"/>
  <c r="S160" i="8"/>
  <c r="R160" i="8"/>
  <c r="M160" i="8"/>
  <c r="L160" i="8"/>
  <c r="S159" i="8"/>
  <c r="R159" i="8"/>
  <c r="M159" i="8"/>
  <c r="L159" i="8"/>
  <c r="S158" i="8"/>
  <c r="R158" i="8"/>
  <c r="M158" i="8"/>
  <c r="L158" i="8"/>
  <c r="S157" i="8"/>
  <c r="R157" i="8"/>
  <c r="M157" i="8"/>
  <c r="L157" i="8"/>
  <c r="S156" i="8"/>
  <c r="R156" i="8"/>
  <c r="M156" i="8"/>
  <c r="L156" i="8"/>
  <c r="S155" i="8"/>
  <c r="R155" i="8"/>
  <c r="M155" i="8"/>
  <c r="L155" i="8"/>
  <c r="S154" i="8"/>
  <c r="R154" i="8"/>
  <c r="M154" i="8"/>
  <c r="L154" i="8"/>
  <c r="S153" i="8"/>
  <c r="R153" i="8"/>
  <c r="M153" i="8"/>
  <c r="L153" i="8"/>
  <c r="S152" i="8"/>
  <c r="R152" i="8"/>
  <c r="M152" i="8"/>
  <c r="L152" i="8"/>
  <c r="S151" i="8"/>
  <c r="R151" i="8"/>
  <c r="M151" i="8"/>
  <c r="L151" i="8"/>
  <c r="S150" i="8"/>
  <c r="R150" i="8"/>
  <c r="M150" i="8"/>
  <c r="L150" i="8"/>
  <c r="S149" i="8"/>
  <c r="R149" i="8"/>
  <c r="M149" i="8"/>
  <c r="L149" i="8"/>
  <c r="S148" i="8"/>
  <c r="R148" i="8"/>
  <c r="M148" i="8"/>
  <c r="L148" i="8"/>
  <c r="S147" i="8"/>
  <c r="R147" i="8"/>
  <c r="M147" i="8"/>
  <c r="L147" i="8"/>
  <c r="S146" i="8"/>
  <c r="R146" i="8"/>
  <c r="M146" i="8"/>
  <c r="L146" i="8"/>
  <c r="S145" i="8"/>
  <c r="R145" i="8"/>
  <c r="M145" i="8"/>
  <c r="L145" i="8"/>
  <c r="S144" i="8"/>
  <c r="R144" i="8"/>
  <c r="M144" i="8"/>
  <c r="L144" i="8"/>
  <c r="S143" i="8"/>
  <c r="R143" i="8"/>
  <c r="M143" i="8"/>
  <c r="L143" i="8"/>
  <c r="S142" i="8"/>
  <c r="R142" i="8"/>
  <c r="M142" i="8"/>
  <c r="L142" i="8"/>
  <c r="S141" i="8"/>
  <c r="R141" i="8"/>
  <c r="M141" i="8"/>
  <c r="L141" i="8"/>
  <c r="S140" i="8"/>
  <c r="R140" i="8"/>
  <c r="M140" i="8"/>
  <c r="L140" i="8"/>
  <c r="S139" i="8"/>
  <c r="R139" i="8"/>
  <c r="M139" i="8"/>
  <c r="L139" i="8"/>
  <c r="S138" i="8"/>
  <c r="R138" i="8"/>
  <c r="M138" i="8"/>
  <c r="L138" i="8"/>
  <c r="S137" i="8"/>
  <c r="R137" i="8"/>
  <c r="M137" i="8"/>
  <c r="L137" i="8"/>
  <c r="S136" i="8"/>
  <c r="R136" i="8"/>
  <c r="M136" i="8"/>
  <c r="L136" i="8"/>
  <c r="S135" i="8"/>
  <c r="R135" i="8"/>
  <c r="M135" i="8"/>
  <c r="L135" i="8"/>
  <c r="S134" i="8"/>
  <c r="R134" i="8"/>
  <c r="M134" i="8"/>
  <c r="L134" i="8"/>
  <c r="S133" i="8"/>
  <c r="R133" i="8"/>
  <c r="M133" i="8"/>
  <c r="L133" i="8"/>
  <c r="S132" i="8"/>
  <c r="R132" i="8"/>
  <c r="M132" i="8"/>
  <c r="L132" i="8"/>
  <c r="S131" i="8"/>
  <c r="R131" i="8"/>
  <c r="M131" i="8"/>
  <c r="L131" i="8"/>
  <c r="S130" i="8"/>
  <c r="R130" i="8"/>
  <c r="M130" i="8"/>
  <c r="L130" i="8"/>
  <c r="S129" i="8"/>
  <c r="R129" i="8"/>
  <c r="M129" i="8"/>
  <c r="L129" i="8"/>
  <c r="S128" i="8"/>
  <c r="R128" i="8"/>
  <c r="M128" i="8"/>
  <c r="L128" i="8"/>
  <c r="S127" i="8"/>
  <c r="R127" i="8"/>
  <c r="M127" i="8"/>
  <c r="L127" i="8"/>
  <c r="S126" i="8"/>
  <c r="R126" i="8"/>
  <c r="M126" i="8"/>
  <c r="L126" i="8"/>
  <c r="S125" i="8"/>
  <c r="R125" i="8"/>
  <c r="M125" i="8"/>
  <c r="L125" i="8"/>
  <c r="S124" i="8"/>
  <c r="R124" i="8"/>
  <c r="M124" i="8"/>
  <c r="L124" i="8"/>
  <c r="S123" i="8"/>
  <c r="R123" i="8"/>
  <c r="M123" i="8"/>
  <c r="L123" i="8"/>
  <c r="S122" i="8"/>
  <c r="R122" i="8"/>
  <c r="M122" i="8"/>
  <c r="L122" i="8"/>
  <c r="S121" i="8"/>
  <c r="R121" i="8"/>
  <c r="M121" i="8"/>
  <c r="L121" i="8"/>
  <c r="S120" i="8"/>
  <c r="R120" i="8"/>
  <c r="M120" i="8"/>
  <c r="L120" i="8"/>
  <c r="S119" i="8"/>
  <c r="R119" i="8"/>
  <c r="M119" i="8"/>
  <c r="L119" i="8"/>
  <c r="S118" i="8"/>
  <c r="R118" i="8"/>
  <c r="M118" i="8"/>
  <c r="L118" i="8"/>
  <c r="S117" i="8"/>
  <c r="R117" i="8"/>
  <c r="M117" i="8"/>
  <c r="L117" i="8"/>
  <c r="S116" i="8"/>
  <c r="R116" i="8"/>
  <c r="M116" i="8"/>
  <c r="L116" i="8"/>
  <c r="S115" i="8"/>
  <c r="R115" i="8"/>
  <c r="M115" i="8"/>
  <c r="L115" i="8"/>
  <c r="S114" i="8"/>
  <c r="R114" i="8"/>
  <c r="M114" i="8"/>
  <c r="L114" i="8"/>
  <c r="S113" i="8"/>
  <c r="R113" i="8"/>
  <c r="M113" i="8"/>
  <c r="L113" i="8"/>
  <c r="S112" i="8"/>
  <c r="R112" i="8"/>
  <c r="M112" i="8"/>
  <c r="L112" i="8"/>
  <c r="S111" i="8"/>
  <c r="R111" i="8"/>
  <c r="M111" i="8"/>
  <c r="L111" i="8"/>
  <c r="S110" i="8"/>
  <c r="R110" i="8"/>
  <c r="M110" i="8"/>
  <c r="L110" i="8"/>
  <c r="S109" i="8"/>
  <c r="R109" i="8"/>
  <c r="M109" i="8"/>
  <c r="L109" i="8"/>
  <c r="S108" i="8"/>
  <c r="R108" i="8"/>
  <c r="M108" i="8"/>
  <c r="L108" i="8"/>
  <c r="S103" i="8"/>
  <c r="R103" i="8"/>
  <c r="M103" i="8"/>
  <c r="L103" i="8"/>
  <c r="S102" i="8"/>
  <c r="R102" i="8"/>
  <c r="M102" i="8"/>
  <c r="L102" i="8"/>
  <c r="S101" i="8"/>
  <c r="R101" i="8"/>
  <c r="M101" i="8"/>
  <c r="L101" i="8"/>
  <c r="S100" i="8"/>
  <c r="R100" i="8"/>
  <c r="M100" i="8"/>
  <c r="L100" i="8"/>
  <c r="S99" i="8"/>
  <c r="R99" i="8"/>
  <c r="M99" i="8"/>
  <c r="L99" i="8"/>
  <c r="S98" i="8"/>
  <c r="R98" i="8"/>
  <c r="M98" i="8"/>
  <c r="L98" i="8"/>
  <c r="S97" i="8"/>
  <c r="R97" i="8"/>
  <c r="M97" i="8"/>
  <c r="L97" i="8"/>
  <c r="S96" i="8"/>
  <c r="R96" i="8"/>
  <c r="M96" i="8"/>
  <c r="L96" i="8"/>
  <c r="S95" i="8"/>
  <c r="R95" i="8"/>
  <c r="M95" i="8"/>
  <c r="L95" i="8"/>
  <c r="S94" i="8"/>
  <c r="R94" i="8"/>
  <c r="M94" i="8"/>
  <c r="L94" i="8"/>
  <c r="S93" i="8"/>
  <c r="R93" i="8"/>
  <c r="M93" i="8"/>
  <c r="L93" i="8"/>
  <c r="S92" i="8"/>
  <c r="R92" i="8"/>
  <c r="M92" i="8"/>
  <c r="L92" i="8"/>
  <c r="S91" i="8"/>
  <c r="R91" i="8"/>
  <c r="M91" i="8"/>
  <c r="L91" i="8"/>
  <c r="S90" i="8"/>
  <c r="R90" i="8"/>
  <c r="M90" i="8"/>
  <c r="L90" i="8"/>
  <c r="S89" i="8"/>
  <c r="R89" i="8"/>
  <c r="M89" i="8"/>
  <c r="L89" i="8"/>
  <c r="S88" i="8"/>
  <c r="R88" i="8"/>
  <c r="M88" i="8"/>
  <c r="L88" i="8"/>
  <c r="S87" i="8"/>
  <c r="R87" i="8"/>
  <c r="M87" i="8"/>
  <c r="L87" i="8"/>
  <c r="S86" i="8"/>
  <c r="R86" i="8"/>
  <c r="M86" i="8"/>
  <c r="L86" i="8"/>
  <c r="S85" i="8"/>
  <c r="R85" i="8"/>
  <c r="M85" i="8"/>
  <c r="L85" i="8"/>
  <c r="S84" i="8"/>
  <c r="R84" i="8"/>
  <c r="M84" i="8"/>
  <c r="L84" i="8"/>
  <c r="S83" i="8"/>
  <c r="R83" i="8"/>
  <c r="M83" i="8"/>
  <c r="L83" i="8"/>
  <c r="S82" i="8"/>
  <c r="R82" i="8"/>
  <c r="M82" i="8"/>
  <c r="L82" i="8"/>
  <c r="S81" i="8"/>
  <c r="R81" i="8"/>
  <c r="M81" i="8"/>
  <c r="L81" i="8"/>
  <c r="S80" i="8"/>
  <c r="R80" i="8"/>
  <c r="M80" i="8"/>
  <c r="L80" i="8"/>
  <c r="S79" i="8"/>
  <c r="R79" i="8"/>
  <c r="M79" i="8"/>
  <c r="L79" i="8"/>
  <c r="S78" i="8"/>
  <c r="R78" i="8"/>
  <c r="M78" i="8"/>
  <c r="L78" i="8"/>
  <c r="S77" i="8"/>
  <c r="R77" i="8"/>
  <c r="M77" i="8"/>
  <c r="L77" i="8"/>
  <c r="S76" i="8"/>
  <c r="R76" i="8"/>
  <c r="M76" i="8"/>
  <c r="L76" i="8"/>
  <c r="S75" i="8"/>
  <c r="R75" i="8"/>
  <c r="M75" i="8"/>
  <c r="L75" i="8"/>
  <c r="S74" i="8"/>
  <c r="R74" i="8"/>
  <c r="M74" i="8"/>
  <c r="L74" i="8"/>
  <c r="S73" i="8"/>
  <c r="R73" i="8"/>
  <c r="M73" i="8"/>
  <c r="L73" i="8"/>
  <c r="S72" i="8"/>
  <c r="R72" i="8"/>
  <c r="M72" i="8"/>
  <c r="L72" i="8"/>
  <c r="S71" i="8"/>
  <c r="R71" i="8"/>
  <c r="M71" i="8"/>
  <c r="L71" i="8"/>
  <c r="S70" i="8"/>
  <c r="R70" i="8"/>
  <c r="M70" i="8"/>
  <c r="L70" i="8"/>
  <c r="S63" i="8"/>
  <c r="R63" i="8"/>
  <c r="M63" i="8"/>
  <c r="L63" i="8"/>
  <c r="S62" i="8"/>
  <c r="R62" i="8"/>
  <c r="M62" i="8"/>
  <c r="L62" i="8"/>
  <c r="S61" i="8"/>
  <c r="R61" i="8"/>
  <c r="M61" i="8"/>
  <c r="L61" i="8"/>
  <c r="S60" i="8"/>
  <c r="R60" i="8"/>
  <c r="M60" i="8"/>
  <c r="L60" i="8"/>
  <c r="S59" i="8"/>
  <c r="R59" i="8"/>
  <c r="M59" i="8"/>
  <c r="L59" i="8"/>
  <c r="S58" i="8"/>
  <c r="R58" i="8"/>
  <c r="M58" i="8"/>
  <c r="L58" i="8"/>
  <c r="S57" i="8"/>
  <c r="R57" i="8"/>
  <c r="M57" i="8"/>
  <c r="L57" i="8"/>
  <c r="S56" i="8"/>
  <c r="R56" i="8"/>
  <c r="M56" i="8"/>
  <c r="L56" i="8"/>
  <c r="S55" i="8"/>
  <c r="R55" i="8"/>
  <c r="M55" i="8"/>
  <c r="L55" i="8"/>
  <c r="S54" i="8"/>
  <c r="R54" i="8"/>
  <c r="M54" i="8"/>
  <c r="L54" i="8"/>
  <c r="S53" i="8"/>
  <c r="R53" i="8"/>
  <c r="M53" i="8"/>
  <c r="L53" i="8"/>
  <c r="S52" i="8"/>
  <c r="R52" i="8"/>
  <c r="M52" i="8"/>
  <c r="L52" i="8"/>
  <c r="S51" i="8"/>
  <c r="R51" i="8"/>
  <c r="M51" i="8"/>
  <c r="L51" i="8"/>
  <c r="S50" i="8"/>
  <c r="R50" i="8"/>
  <c r="M50" i="8"/>
  <c r="L50" i="8"/>
  <c r="S49" i="8"/>
  <c r="R49" i="8"/>
  <c r="M49" i="8"/>
  <c r="L49" i="8"/>
  <c r="S48" i="8"/>
  <c r="R48" i="8"/>
  <c r="M48" i="8"/>
  <c r="L48" i="8"/>
  <c r="S47" i="8"/>
  <c r="R47" i="8"/>
  <c r="M47" i="8"/>
  <c r="L47" i="8"/>
  <c r="S42" i="8"/>
  <c r="R42" i="8"/>
  <c r="M42" i="8"/>
  <c r="L42" i="8"/>
  <c r="S41" i="8"/>
  <c r="R41" i="8"/>
  <c r="M41" i="8"/>
  <c r="L41" i="8"/>
  <c r="S40" i="8"/>
  <c r="R40" i="8"/>
  <c r="M40" i="8"/>
  <c r="L40" i="8"/>
  <c r="S39" i="8"/>
  <c r="R39" i="8"/>
  <c r="M39" i="8"/>
  <c r="L39" i="8"/>
  <c r="S38" i="8"/>
  <c r="R38" i="8"/>
  <c r="M38" i="8"/>
  <c r="L38" i="8"/>
  <c r="S37" i="8"/>
  <c r="R37" i="8"/>
  <c r="M37" i="8"/>
  <c r="L37" i="8"/>
  <c r="S36" i="8"/>
  <c r="R36" i="8"/>
  <c r="M36" i="8"/>
  <c r="L36" i="8"/>
  <c r="S31" i="8"/>
  <c r="R31" i="8"/>
  <c r="M31" i="8"/>
  <c r="L31" i="8"/>
  <c r="S30" i="8"/>
  <c r="R30" i="8"/>
  <c r="M30" i="8"/>
  <c r="L30" i="8"/>
  <c r="S29" i="8"/>
  <c r="R29" i="8"/>
  <c r="M29" i="8"/>
  <c r="L29" i="8"/>
  <c r="S12" i="8"/>
  <c r="R12" i="8"/>
  <c r="M12" i="8"/>
  <c r="L12" i="8"/>
  <c r="S11" i="8"/>
  <c r="R11" i="8"/>
  <c r="M11" i="8"/>
  <c r="L11" i="8"/>
  <c r="S10" i="8"/>
  <c r="R10" i="8"/>
  <c r="M10" i="8"/>
  <c r="L10" i="8"/>
  <c r="S9" i="8"/>
  <c r="R9" i="8"/>
  <c r="M9" i="8"/>
  <c r="L9" i="8"/>
  <c r="S8" i="8"/>
  <c r="R8" i="8"/>
  <c r="M8" i="8"/>
  <c r="L8" i="8"/>
  <c r="T9" i="8" l="1"/>
  <c r="T11" i="8"/>
  <c r="T29" i="8"/>
  <c r="T36" i="8"/>
  <c r="T38" i="8"/>
  <c r="T39" i="8"/>
  <c r="T41" i="8"/>
  <c r="T48" i="8"/>
  <c r="T50" i="8"/>
  <c r="T51" i="8"/>
  <c r="T53" i="8"/>
  <c r="T56" i="8"/>
  <c r="T58" i="8"/>
  <c r="T59" i="8"/>
  <c r="T61" i="8"/>
  <c r="T70" i="8"/>
  <c r="T72" i="8"/>
  <c r="T73" i="8"/>
  <c r="T75" i="8"/>
  <c r="T77" i="8"/>
  <c r="T79" i="8"/>
  <c r="T81" i="8"/>
  <c r="T83" i="8"/>
  <c r="T85" i="8"/>
  <c r="T87" i="8"/>
  <c r="T89" i="8"/>
  <c r="T91" i="8"/>
  <c r="T93" i="8"/>
  <c r="T95" i="8"/>
  <c r="T97" i="8"/>
  <c r="T99" i="8"/>
  <c r="T101" i="8"/>
  <c r="T103" i="8"/>
  <c r="T109" i="8"/>
  <c r="T111" i="8"/>
  <c r="T113" i="8"/>
  <c r="T115" i="8"/>
  <c r="T117" i="8"/>
  <c r="T119" i="8"/>
  <c r="T121" i="8"/>
  <c r="T123" i="8"/>
  <c r="T125" i="8"/>
  <c r="T127" i="8"/>
  <c r="T129" i="8"/>
  <c r="T131" i="8"/>
  <c r="T133" i="8"/>
  <c r="T135" i="8"/>
  <c r="T137" i="8"/>
  <c r="T139" i="8"/>
  <c r="T141" i="8"/>
  <c r="T143" i="8"/>
  <c r="T145" i="8"/>
  <c r="T147" i="8"/>
  <c r="T149" i="8"/>
  <c r="T151" i="8"/>
  <c r="T153" i="8"/>
  <c r="T155" i="8"/>
  <c r="T157" i="8"/>
  <c r="T159" i="8"/>
  <c r="T161" i="8"/>
  <c r="T163" i="8"/>
  <c r="T167" i="8"/>
  <c r="T169" i="8"/>
  <c r="T171" i="8"/>
  <c r="T173" i="8"/>
  <c r="T175" i="8"/>
  <c r="T177" i="8"/>
  <c r="T165" i="8"/>
  <c r="U177" i="8"/>
  <c r="U11" i="8"/>
  <c r="U37" i="8"/>
  <c r="U47" i="8"/>
  <c r="U51" i="8"/>
  <c r="U57" i="8"/>
  <c r="U63" i="8"/>
  <c r="U75" i="8"/>
  <c r="U79" i="8"/>
  <c r="U85" i="8"/>
  <c r="U87" i="8"/>
  <c r="U93" i="8"/>
  <c r="U99" i="8"/>
  <c r="U111" i="8"/>
  <c r="U117" i="8"/>
  <c r="U123" i="8"/>
  <c r="U125" i="8"/>
  <c r="U129" i="8"/>
  <c r="U133" i="8"/>
  <c r="U135" i="8"/>
  <c r="U137" i="8"/>
  <c r="U139" i="8"/>
  <c r="U141" i="8"/>
  <c r="U143" i="8"/>
  <c r="U145" i="8"/>
  <c r="U147" i="8"/>
  <c r="U149" i="8"/>
  <c r="U151" i="8"/>
  <c r="U153" i="8"/>
  <c r="U155" i="8"/>
  <c r="U157" i="8"/>
  <c r="U159" i="8"/>
  <c r="U161" i="8"/>
  <c r="U163" i="8"/>
  <c r="U165" i="8"/>
  <c r="U167" i="8"/>
  <c r="U169" i="8"/>
  <c r="U171" i="8"/>
  <c r="U173" i="8"/>
  <c r="U175" i="8"/>
  <c r="U9" i="8"/>
  <c r="U29" i="8"/>
  <c r="U31" i="8"/>
  <c r="U39" i="8"/>
  <c r="U41" i="8"/>
  <c r="U49" i="8"/>
  <c r="U53" i="8"/>
  <c r="U55" i="8"/>
  <c r="U59" i="8"/>
  <c r="U61" i="8"/>
  <c r="U71" i="8"/>
  <c r="U73" i="8"/>
  <c r="U77" i="8"/>
  <c r="U81" i="8"/>
  <c r="U83" i="8"/>
  <c r="U89" i="8"/>
  <c r="U91" i="8"/>
  <c r="U95" i="8"/>
  <c r="U97" i="8"/>
  <c r="U101" i="8"/>
  <c r="U103" i="8"/>
  <c r="U109" i="8"/>
  <c r="U113" i="8"/>
  <c r="U115" i="8"/>
  <c r="U119" i="8"/>
  <c r="U121" i="8"/>
  <c r="U127" i="8"/>
  <c r="U131" i="8"/>
  <c r="R178" i="8"/>
  <c r="T10" i="8"/>
  <c r="T12" i="8"/>
  <c r="T30" i="8"/>
  <c r="T31" i="8"/>
  <c r="T37" i="8"/>
  <c r="T40" i="8"/>
  <c r="T42" i="8"/>
  <c r="T47" i="8"/>
  <c r="T49" i="8"/>
  <c r="T52" i="8"/>
  <c r="T54" i="8"/>
  <c r="T55" i="8"/>
  <c r="T57" i="8"/>
  <c r="T60" i="8"/>
  <c r="T62" i="8"/>
  <c r="T63" i="8"/>
  <c r="T71" i="8"/>
  <c r="T74" i="8"/>
  <c r="T76" i="8"/>
  <c r="T78" i="8"/>
  <c r="T80" i="8"/>
  <c r="T82" i="8"/>
  <c r="T84" i="8"/>
  <c r="T86" i="8"/>
  <c r="T88" i="8"/>
  <c r="T90" i="8"/>
  <c r="T92" i="8"/>
  <c r="T94" i="8"/>
  <c r="T96" i="8"/>
  <c r="T98" i="8"/>
  <c r="T100" i="8"/>
  <c r="T102" i="8"/>
  <c r="T108" i="8"/>
  <c r="T110" i="8"/>
  <c r="T112" i="8"/>
  <c r="T114" i="8"/>
  <c r="T116" i="8"/>
  <c r="T118" i="8"/>
  <c r="T120" i="8"/>
  <c r="T122" i="8"/>
  <c r="T124" i="8"/>
  <c r="T126" i="8"/>
  <c r="T128" i="8"/>
  <c r="T130" i="8"/>
  <c r="T132" i="8"/>
  <c r="T134" i="8"/>
  <c r="T136" i="8"/>
  <c r="T138" i="8"/>
  <c r="T140" i="8"/>
  <c r="T142" i="8"/>
  <c r="T144" i="8"/>
  <c r="T146" i="8"/>
  <c r="T148" i="8"/>
  <c r="T150" i="8"/>
  <c r="T152" i="8"/>
  <c r="T154" i="8"/>
  <c r="T156" i="8"/>
  <c r="T158" i="8"/>
  <c r="T160" i="8"/>
  <c r="T162" i="8"/>
  <c r="T164" i="8"/>
  <c r="T166" i="8"/>
  <c r="T168" i="8"/>
  <c r="T170" i="8"/>
  <c r="T172" i="8"/>
  <c r="T174" i="8"/>
  <c r="T176" i="8"/>
  <c r="U10" i="8"/>
  <c r="U12" i="8"/>
  <c r="U30" i="8"/>
  <c r="U36" i="8"/>
  <c r="U38" i="8"/>
  <c r="U40" i="8"/>
  <c r="U42" i="8"/>
  <c r="U48" i="8"/>
  <c r="U50" i="8"/>
  <c r="U52" i="8"/>
  <c r="U54" i="8"/>
  <c r="U56" i="8"/>
  <c r="U58" i="8"/>
  <c r="U60" i="8"/>
  <c r="U62" i="8"/>
  <c r="U70" i="8"/>
  <c r="U72" i="8"/>
  <c r="U74" i="8"/>
  <c r="U76" i="8"/>
  <c r="U78" i="8"/>
  <c r="U80" i="8"/>
  <c r="U82" i="8"/>
  <c r="U84" i="8"/>
  <c r="U86" i="8"/>
  <c r="U88" i="8"/>
  <c r="U90" i="8"/>
  <c r="U92" i="8"/>
  <c r="U94" i="8"/>
  <c r="U96" i="8"/>
  <c r="U98" i="8"/>
  <c r="U100" i="8"/>
  <c r="U102" i="8"/>
  <c r="U108" i="8"/>
  <c r="U110" i="8"/>
  <c r="U112" i="8"/>
  <c r="U114" i="8"/>
  <c r="U116" i="8"/>
  <c r="U118" i="8"/>
  <c r="U120" i="8"/>
  <c r="U122" i="8"/>
  <c r="U124" i="8"/>
  <c r="U126" i="8"/>
  <c r="U128" i="8"/>
  <c r="U130" i="8"/>
  <c r="U132" i="8"/>
  <c r="U134" i="8"/>
  <c r="U136" i="8"/>
  <c r="U138" i="8"/>
  <c r="U140" i="8"/>
  <c r="U142" i="8"/>
  <c r="U144" i="8"/>
  <c r="U146" i="8"/>
  <c r="U148" i="8"/>
  <c r="U150" i="8"/>
  <c r="U152" i="8"/>
  <c r="U154" i="8"/>
  <c r="U156" i="8"/>
  <c r="U158" i="8"/>
  <c r="U160" i="8"/>
  <c r="U162" i="8"/>
  <c r="U164" i="8"/>
  <c r="U166" i="8"/>
  <c r="U168" i="8"/>
  <c r="U170" i="8"/>
  <c r="U172" i="8"/>
  <c r="U174" i="8"/>
  <c r="U176" i="8"/>
  <c r="T8" i="8"/>
  <c r="S178" i="8"/>
  <c r="L178" i="8"/>
  <c r="M178" i="8"/>
  <c r="U8" i="8"/>
  <c r="S66" i="7"/>
  <c r="R66" i="7"/>
  <c r="M66" i="7"/>
  <c r="S65" i="7"/>
  <c r="R65" i="7"/>
  <c r="M65" i="7"/>
  <c r="S64" i="7"/>
  <c r="R64" i="7"/>
  <c r="M64" i="7"/>
  <c r="S63" i="7"/>
  <c r="R63" i="7"/>
  <c r="M63" i="7"/>
  <c r="S58" i="7"/>
  <c r="R58" i="7"/>
  <c r="M58" i="7"/>
  <c r="S57" i="7"/>
  <c r="R57" i="7"/>
  <c r="M57" i="7"/>
  <c r="S56" i="7"/>
  <c r="R56" i="7"/>
  <c r="M56" i="7"/>
  <c r="S55" i="7"/>
  <c r="R55" i="7"/>
  <c r="M55" i="7"/>
  <c r="T56" i="7" l="1"/>
  <c r="T58" i="7"/>
  <c r="T64" i="7"/>
  <c r="T66" i="7"/>
  <c r="U178" i="8"/>
  <c r="T178" i="8"/>
  <c r="U56" i="7"/>
  <c r="U58" i="7"/>
  <c r="U64" i="7"/>
  <c r="U66" i="7"/>
  <c r="U55" i="7"/>
  <c r="U57" i="7"/>
  <c r="U63" i="7"/>
  <c r="U65" i="7"/>
  <c r="T55" i="7"/>
  <c r="T57" i="7"/>
  <c r="T63" i="7"/>
  <c r="T65" i="7"/>
  <c r="R163" i="7"/>
  <c r="S163" i="7"/>
  <c r="R164" i="7"/>
  <c r="S164" i="7"/>
  <c r="R165" i="7"/>
  <c r="S165" i="7"/>
  <c r="R166" i="7"/>
  <c r="S166" i="7"/>
  <c r="R167" i="7"/>
  <c r="S167" i="7"/>
  <c r="R168" i="7"/>
  <c r="S168" i="7"/>
  <c r="R169" i="7"/>
  <c r="S169" i="7"/>
  <c r="R170" i="7"/>
  <c r="S170" i="7"/>
  <c r="R171" i="7"/>
  <c r="S171" i="7"/>
  <c r="R172" i="7"/>
  <c r="S172" i="7"/>
  <c r="R173" i="7"/>
  <c r="S173" i="7"/>
  <c r="R174" i="7"/>
  <c r="S174" i="7"/>
  <c r="R175" i="7"/>
  <c r="S175" i="7"/>
  <c r="R176" i="7"/>
  <c r="S176" i="7"/>
  <c r="R177" i="7"/>
  <c r="S177" i="7"/>
  <c r="R178" i="7"/>
  <c r="S178" i="7"/>
  <c r="R179" i="7"/>
  <c r="S179" i="7"/>
  <c r="R180" i="7"/>
  <c r="S180" i="7"/>
  <c r="R181" i="7"/>
  <c r="S181" i="7"/>
  <c r="R182" i="7"/>
  <c r="S182" i="7"/>
  <c r="R183" i="7"/>
  <c r="S183" i="7"/>
  <c r="R184" i="7"/>
  <c r="S184" i="7"/>
  <c r="R185" i="7"/>
  <c r="S185" i="7"/>
  <c r="R186" i="7"/>
  <c r="S186" i="7"/>
  <c r="R153" i="7"/>
  <c r="S153" i="7"/>
  <c r="R154" i="7"/>
  <c r="S154" i="7"/>
  <c r="R155" i="7"/>
  <c r="S155" i="7"/>
  <c r="R156" i="7"/>
  <c r="S156" i="7"/>
  <c r="R157" i="7"/>
  <c r="S157" i="7"/>
  <c r="R158" i="7"/>
  <c r="S158" i="7"/>
  <c r="R159" i="7"/>
  <c r="S159" i="7"/>
  <c r="R160" i="7"/>
  <c r="S160" i="7"/>
  <c r="R161" i="7"/>
  <c r="S161" i="7"/>
  <c r="R162" i="7"/>
  <c r="S162" i="7"/>
  <c r="R145" i="7"/>
  <c r="S145" i="7"/>
  <c r="R146" i="7"/>
  <c r="S146" i="7"/>
  <c r="R147" i="7"/>
  <c r="S147" i="7"/>
  <c r="R148" i="7"/>
  <c r="S148" i="7"/>
  <c r="R149" i="7"/>
  <c r="S149" i="7"/>
  <c r="R150" i="7"/>
  <c r="S150" i="7"/>
  <c r="R151" i="7"/>
  <c r="S151" i="7"/>
  <c r="R152" i="7"/>
  <c r="S152" i="7"/>
  <c r="R10" i="7"/>
  <c r="S10" i="7"/>
  <c r="R11" i="7"/>
  <c r="S11" i="7"/>
  <c r="R12" i="7"/>
  <c r="S12" i="7"/>
  <c r="R67" i="7"/>
  <c r="S67" i="7"/>
  <c r="R68" i="7"/>
  <c r="S68" i="7"/>
  <c r="R69" i="7"/>
  <c r="S69" i="7"/>
  <c r="R70" i="7"/>
  <c r="S70" i="7"/>
  <c r="R71" i="7"/>
  <c r="S71" i="7"/>
  <c r="R72" i="7"/>
  <c r="S72" i="7"/>
  <c r="R73" i="7"/>
  <c r="S73" i="7"/>
  <c r="R74" i="7"/>
  <c r="S74" i="7"/>
  <c r="R75" i="7"/>
  <c r="S75" i="7"/>
  <c r="R76" i="7"/>
  <c r="S76" i="7"/>
  <c r="R77" i="7"/>
  <c r="S77" i="7"/>
  <c r="R78" i="7"/>
  <c r="S78" i="7"/>
  <c r="R79" i="7"/>
  <c r="S79" i="7"/>
  <c r="R80" i="7"/>
  <c r="S80" i="7"/>
  <c r="R81" i="7"/>
  <c r="S81" i="7"/>
  <c r="R82" i="7"/>
  <c r="S82" i="7"/>
  <c r="R83" i="7"/>
  <c r="S83" i="7"/>
  <c r="R84" i="7"/>
  <c r="S84" i="7"/>
  <c r="R85" i="7"/>
  <c r="S85" i="7"/>
  <c r="R86" i="7"/>
  <c r="S86" i="7"/>
  <c r="R87" i="7"/>
  <c r="S87" i="7"/>
  <c r="R88" i="7"/>
  <c r="S88" i="7"/>
  <c r="R89" i="7"/>
  <c r="S89" i="7"/>
  <c r="R90" i="7"/>
  <c r="S90" i="7"/>
  <c r="R91" i="7"/>
  <c r="S91" i="7"/>
  <c r="R92" i="7"/>
  <c r="S92" i="7"/>
  <c r="R93" i="7"/>
  <c r="S93" i="7"/>
  <c r="R94" i="7"/>
  <c r="S94" i="7"/>
  <c r="R95" i="7"/>
  <c r="S95" i="7"/>
  <c r="R96" i="7"/>
  <c r="S96" i="7"/>
  <c r="R97" i="7"/>
  <c r="S97" i="7"/>
  <c r="R98" i="7"/>
  <c r="S98" i="7"/>
  <c r="R99" i="7"/>
  <c r="S99" i="7"/>
  <c r="R100" i="7"/>
  <c r="S100" i="7"/>
  <c r="R101" i="7"/>
  <c r="S101" i="7"/>
  <c r="R102" i="7"/>
  <c r="S102" i="7"/>
  <c r="R103" i="7"/>
  <c r="S103" i="7"/>
  <c r="R104" i="7"/>
  <c r="S104" i="7"/>
  <c r="R105" i="7"/>
  <c r="S105" i="7"/>
  <c r="R106" i="7"/>
  <c r="S106" i="7"/>
  <c r="R107" i="7"/>
  <c r="S107" i="7"/>
  <c r="R108" i="7"/>
  <c r="S108" i="7"/>
  <c r="R109" i="7"/>
  <c r="S109" i="7"/>
  <c r="R110" i="7"/>
  <c r="S110" i="7"/>
  <c r="R111" i="7"/>
  <c r="S111" i="7"/>
  <c r="R112" i="7"/>
  <c r="S112" i="7"/>
  <c r="R113" i="7"/>
  <c r="S113" i="7"/>
  <c r="R114" i="7"/>
  <c r="S114" i="7"/>
  <c r="R115" i="7"/>
  <c r="S115" i="7"/>
  <c r="R116" i="7"/>
  <c r="S116" i="7"/>
  <c r="R117" i="7"/>
  <c r="S117" i="7"/>
  <c r="R118" i="7"/>
  <c r="S118" i="7"/>
  <c r="R119" i="7"/>
  <c r="S119" i="7"/>
  <c r="R120" i="7"/>
  <c r="S120" i="7"/>
  <c r="R121" i="7"/>
  <c r="S121" i="7"/>
  <c r="R122" i="7"/>
  <c r="S122" i="7"/>
  <c r="R123" i="7"/>
  <c r="S123" i="7"/>
  <c r="R124" i="7"/>
  <c r="S124" i="7"/>
  <c r="R125" i="7"/>
  <c r="S125" i="7"/>
  <c r="R126" i="7"/>
  <c r="S126" i="7"/>
  <c r="R127" i="7"/>
  <c r="S127" i="7"/>
  <c r="R128" i="7"/>
  <c r="S128" i="7"/>
  <c r="R129" i="7"/>
  <c r="S129" i="7"/>
  <c r="R130" i="7"/>
  <c r="S130" i="7"/>
  <c r="R131" i="7"/>
  <c r="S131" i="7"/>
  <c r="R132" i="7"/>
  <c r="S132" i="7"/>
  <c r="R133" i="7"/>
  <c r="S133" i="7"/>
  <c r="R134" i="7"/>
  <c r="S134" i="7"/>
  <c r="R135" i="7"/>
  <c r="S135" i="7"/>
  <c r="R136" i="7"/>
  <c r="S136" i="7"/>
  <c r="R137" i="7"/>
  <c r="S137" i="7"/>
  <c r="R138" i="7"/>
  <c r="S138" i="7"/>
  <c r="R139" i="7"/>
  <c r="S139" i="7"/>
  <c r="R140" i="7"/>
  <c r="S140" i="7"/>
  <c r="R141" i="7"/>
  <c r="S141" i="7"/>
  <c r="R142" i="7"/>
  <c r="S142" i="7"/>
  <c r="R143" i="7"/>
  <c r="S143" i="7"/>
  <c r="R144" i="7"/>
  <c r="S144" i="7"/>
  <c r="S9" i="7"/>
  <c r="R9" i="7"/>
  <c r="S8" i="7"/>
  <c r="R8" i="7"/>
  <c r="M74" i="7" l="1"/>
  <c r="M73" i="7"/>
  <c r="M72" i="7"/>
  <c r="M71" i="7"/>
  <c r="M70" i="7"/>
  <c r="M69" i="7"/>
  <c r="M68" i="7"/>
  <c r="M67" i="7"/>
  <c r="T69" i="7" l="1"/>
  <c r="T71" i="7"/>
  <c r="T73" i="7"/>
  <c r="T67" i="7"/>
  <c r="U68" i="7"/>
  <c r="U70" i="7"/>
  <c r="U72" i="7"/>
  <c r="T68" i="7"/>
  <c r="T70" i="7"/>
  <c r="T72" i="7"/>
  <c r="T74" i="7"/>
  <c r="U67" i="7"/>
  <c r="U69" i="7"/>
  <c r="U71" i="7"/>
  <c r="U73" i="7"/>
  <c r="U74" i="7"/>
  <c r="M82" i="7" l="1"/>
  <c r="M81" i="7"/>
  <c r="M80" i="7"/>
  <c r="M79" i="7"/>
  <c r="M78" i="7"/>
  <c r="M77" i="7"/>
  <c r="M76" i="7"/>
  <c r="M75" i="7"/>
  <c r="T80" i="7" l="1"/>
  <c r="T76" i="7"/>
  <c r="T78" i="7"/>
  <c r="T81" i="7"/>
  <c r="T82" i="7"/>
  <c r="T75" i="7"/>
  <c r="T77" i="7"/>
  <c r="T79" i="7"/>
  <c r="U76" i="7"/>
  <c r="U78" i="7"/>
  <c r="U80" i="7"/>
  <c r="U82" i="7"/>
  <c r="U75" i="7"/>
  <c r="U77" i="7"/>
  <c r="U79" i="7"/>
  <c r="U81" i="7"/>
  <c r="M90" i="7" l="1"/>
  <c r="M89" i="7"/>
  <c r="M88" i="7"/>
  <c r="M87" i="7"/>
  <c r="M86" i="7"/>
  <c r="M85" i="7"/>
  <c r="M84" i="7"/>
  <c r="M83" i="7"/>
  <c r="T84" i="7" l="1"/>
  <c r="T86" i="7"/>
  <c r="T88" i="7"/>
  <c r="U84" i="7"/>
  <c r="T83" i="7"/>
  <c r="T85" i="7"/>
  <c r="T87" i="7"/>
  <c r="T89" i="7"/>
  <c r="T90" i="7"/>
  <c r="U83" i="7"/>
  <c r="U85" i="7"/>
  <c r="U86" i="7"/>
  <c r="U87" i="7"/>
  <c r="U88" i="7"/>
  <c r="U89" i="7"/>
  <c r="U90" i="7"/>
  <c r="M105" i="7" l="1"/>
  <c r="M104" i="7"/>
  <c r="M103" i="7"/>
  <c r="M102" i="7"/>
  <c r="M101" i="7"/>
  <c r="M100" i="7"/>
  <c r="M99" i="7"/>
  <c r="M98" i="7"/>
  <c r="T98" i="7" l="1"/>
  <c r="T100" i="7"/>
  <c r="T102" i="7"/>
  <c r="U98" i="7"/>
  <c r="U102" i="7"/>
  <c r="U104" i="7"/>
  <c r="U100" i="7"/>
  <c r="U103" i="7"/>
  <c r="T104" i="7"/>
  <c r="U99" i="7"/>
  <c r="U101" i="7"/>
  <c r="U105" i="7"/>
  <c r="T99" i="7"/>
  <c r="T101" i="7"/>
  <c r="T103" i="7"/>
  <c r="T105" i="7"/>
  <c r="M106" i="7"/>
  <c r="M97" i="7"/>
  <c r="M96" i="7"/>
  <c r="M95" i="7"/>
  <c r="M94" i="7"/>
  <c r="M93" i="7"/>
  <c r="M92" i="7"/>
  <c r="M91" i="7"/>
  <c r="U91" i="7" l="1"/>
  <c r="U93" i="7"/>
  <c r="U95" i="7"/>
  <c r="U97" i="7"/>
  <c r="T92" i="7"/>
  <c r="T94" i="7"/>
  <c r="T96" i="7"/>
  <c r="T106" i="7"/>
  <c r="U92" i="7"/>
  <c r="U96" i="7"/>
  <c r="U106" i="7"/>
  <c r="T91" i="7"/>
  <c r="T93" i="7"/>
  <c r="T95" i="7"/>
  <c r="T97" i="7"/>
  <c r="U94" i="7"/>
  <c r="M151" i="7"/>
  <c r="M150" i="7"/>
  <c r="M149" i="7"/>
  <c r="M148" i="7"/>
  <c r="M147" i="7"/>
  <c r="M146" i="7"/>
  <c r="M157" i="7"/>
  <c r="M156" i="7"/>
  <c r="M155" i="7"/>
  <c r="M154" i="7"/>
  <c r="M153" i="7"/>
  <c r="M152" i="7"/>
  <c r="M121" i="7"/>
  <c r="M120" i="7"/>
  <c r="M119" i="7"/>
  <c r="M118" i="7"/>
  <c r="M117" i="7"/>
  <c r="M116" i="7"/>
  <c r="M115" i="7"/>
  <c r="M114" i="7"/>
  <c r="M122" i="7"/>
  <c r="M113" i="7"/>
  <c r="M112" i="7"/>
  <c r="M111" i="7"/>
  <c r="M110" i="7"/>
  <c r="M109" i="7"/>
  <c r="M108" i="7"/>
  <c r="M107" i="7"/>
  <c r="M130" i="7"/>
  <c r="M129" i="7"/>
  <c r="M128" i="7"/>
  <c r="M127" i="7"/>
  <c r="M126" i="7"/>
  <c r="M125" i="7"/>
  <c r="M124" i="7"/>
  <c r="M123" i="7"/>
  <c r="M138" i="7"/>
  <c r="M137" i="7"/>
  <c r="M136" i="7"/>
  <c r="M135" i="7"/>
  <c r="M134" i="7"/>
  <c r="M133" i="7"/>
  <c r="M132" i="7"/>
  <c r="M131" i="7"/>
  <c r="M158" i="7"/>
  <c r="M145" i="7"/>
  <c r="M144" i="7"/>
  <c r="M143" i="7"/>
  <c r="M142" i="7"/>
  <c r="M141" i="7"/>
  <c r="M140" i="7"/>
  <c r="M139" i="7"/>
  <c r="M166" i="7"/>
  <c r="M165" i="7"/>
  <c r="M164" i="7"/>
  <c r="M163" i="7"/>
  <c r="M162" i="7"/>
  <c r="M161" i="7"/>
  <c r="M160" i="7"/>
  <c r="M159" i="7"/>
  <c r="M174" i="7"/>
  <c r="M173" i="7"/>
  <c r="M172" i="7"/>
  <c r="M171" i="7"/>
  <c r="M170" i="7"/>
  <c r="M169" i="7"/>
  <c r="M168" i="7"/>
  <c r="M167" i="7"/>
  <c r="M186" i="7"/>
  <c r="M185" i="7"/>
  <c r="M184" i="7"/>
  <c r="M183" i="7"/>
  <c r="M182" i="7"/>
  <c r="M10" i="7"/>
  <c r="M11" i="7"/>
  <c r="M12" i="7"/>
  <c r="M175" i="7"/>
  <c r="M176" i="7"/>
  <c r="M177" i="7"/>
  <c r="M178" i="7"/>
  <c r="M179" i="7"/>
  <c r="M180" i="7"/>
  <c r="M181" i="7"/>
  <c r="M9" i="7"/>
  <c r="E187" i="7"/>
  <c r="F187" i="7"/>
  <c r="G187" i="7"/>
  <c r="H187" i="7"/>
  <c r="I187" i="7"/>
  <c r="J187" i="7"/>
  <c r="K187" i="7"/>
  <c r="N187" i="7"/>
  <c r="O187" i="7"/>
  <c r="P187" i="7"/>
  <c r="Q187" i="7"/>
  <c r="D187" i="7"/>
  <c r="M8" i="7"/>
  <c r="M187" i="7" l="1"/>
  <c r="T153" i="7"/>
  <c r="U116" i="7"/>
  <c r="U177" i="7"/>
  <c r="T133" i="7"/>
  <c r="T8" i="7"/>
  <c r="U12" i="7"/>
  <c r="T131" i="7"/>
  <c r="T132" i="7"/>
  <c r="T134" i="7"/>
  <c r="T135" i="7"/>
  <c r="T136" i="7"/>
  <c r="T137" i="7"/>
  <c r="T138" i="7"/>
  <c r="T123" i="7"/>
  <c r="T124" i="7"/>
  <c r="T125" i="7"/>
  <c r="T126" i="7"/>
  <c r="T127" i="7"/>
  <c r="T128" i="7"/>
  <c r="T129" i="7"/>
  <c r="T130" i="7"/>
  <c r="T107" i="7"/>
  <c r="T108" i="7"/>
  <c r="T109" i="7"/>
  <c r="T110" i="7"/>
  <c r="T111" i="7"/>
  <c r="T112" i="7"/>
  <c r="T113" i="7"/>
  <c r="T122" i="7"/>
  <c r="U114" i="7"/>
  <c r="U115" i="7"/>
  <c r="U117" i="7"/>
  <c r="U118" i="7"/>
  <c r="U119" i="7"/>
  <c r="U120" i="7"/>
  <c r="U121" i="7"/>
  <c r="U152" i="7"/>
  <c r="U153" i="7"/>
  <c r="U154" i="7"/>
  <c r="U155" i="7"/>
  <c r="U156" i="7"/>
  <c r="U157" i="7"/>
  <c r="U146" i="7"/>
  <c r="U148" i="7"/>
  <c r="U149" i="7"/>
  <c r="U150" i="7"/>
  <c r="U151" i="7"/>
  <c r="T182" i="7"/>
  <c r="T185" i="7"/>
  <c r="T168" i="7"/>
  <c r="T173" i="7"/>
  <c r="T166" i="7"/>
  <c r="T158" i="7"/>
  <c r="T178" i="7"/>
  <c r="T12" i="7"/>
  <c r="U181" i="7"/>
  <c r="U11" i="7"/>
  <c r="T183" i="7"/>
  <c r="T184" i="7"/>
  <c r="T186" i="7"/>
  <c r="T167" i="7"/>
  <c r="T169" i="7"/>
  <c r="T170" i="7"/>
  <c r="T171" i="7"/>
  <c r="T172" i="7"/>
  <c r="T174" i="7"/>
  <c r="T159" i="7"/>
  <c r="T160" i="7"/>
  <c r="T161" i="7"/>
  <c r="T162" i="7"/>
  <c r="T163" i="7"/>
  <c r="T165" i="7"/>
  <c r="T139" i="7"/>
  <c r="T140" i="7"/>
  <c r="T141" i="7"/>
  <c r="T142" i="7"/>
  <c r="T143" i="7"/>
  <c r="T144" i="7"/>
  <c r="T145" i="7"/>
  <c r="T180" i="7"/>
  <c r="T176" i="7"/>
  <c r="U175" i="7"/>
  <c r="U131" i="7"/>
  <c r="U135" i="7"/>
  <c r="U124" i="7"/>
  <c r="U129" i="7"/>
  <c r="U109" i="7"/>
  <c r="U122" i="7"/>
  <c r="T120" i="7"/>
  <c r="T152" i="7"/>
  <c r="T154" i="7"/>
  <c r="T155" i="7"/>
  <c r="T156" i="7"/>
  <c r="T157" i="7"/>
  <c r="T146" i="7"/>
  <c r="T147" i="7"/>
  <c r="T148" i="7"/>
  <c r="T149" i="7"/>
  <c r="U9" i="7"/>
  <c r="T9" i="7"/>
  <c r="U132" i="7"/>
  <c r="U133" i="7"/>
  <c r="U134" i="7"/>
  <c r="U136" i="7"/>
  <c r="U137" i="7"/>
  <c r="U138" i="7"/>
  <c r="T114" i="7"/>
  <c r="T115" i="7"/>
  <c r="T116" i="7"/>
  <c r="T117" i="7"/>
  <c r="T118" i="7"/>
  <c r="T119" i="7"/>
  <c r="T121" i="7"/>
  <c r="U180" i="7"/>
  <c r="U176" i="7"/>
  <c r="U10" i="7"/>
  <c r="T179" i="7"/>
  <c r="T175" i="7"/>
  <c r="U178" i="7"/>
  <c r="U182" i="7"/>
  <c r="U183" i="7"/>
  <c r="U184" i="7"/>
  <c r="U185" i="7"/>
  <c r="U186" i="7"/>
  <c r="U167" i="7"/>
  <c r="U168" i="7"/>
  <c r="U169" i="7"/>
  <c r="U170" i="7"/>
  <c r="U171" i="7"/>
  <c r="U172" i="7"/>
  <c r="U173" i="7"/>
  <c r="U174" i="7"/>
  <c r="U159" i="7"/>
  <c r="U160" i="7"/>
  <c r="U161" i="7"/>
  <c r="U162" i="7"/>
  <c r="U163" i="7"/>
  <c r="U164" i="7"/>
  <c r="U165" i="7"/>
  <c r="U166" i="7"/>
  <c r="U142" i="7"/>
  <c r="U143" i="7"/>
  <c r="U144" i="7"/>
  <c r="U145" i="7"/>
  <c r="U158" i="7"/>
  <c r="U123" i="7"/>
  <c r="U125" i="7"/>
  <c r="U126" i="7"/>
  <c r="U127" i="7"/>
  <c r="U128" i="7"/>
  <c r="U130" i="7"/>
  <c r="U107" i="7"/>
  <c r="U108" i="7"/>
  <c r="U110" i="7"/>
  <c r="U112" i="7"/>
  <c r="U113" i="7"/>
  <c r="U8" i="7"/>
  <c r="S187" i="7"/>
  <c r="T10" i="7"/>
  <c r="U179" i="7"/>
  <c r="T150" i="7"/>
  <c r="T151" i="7"/>
  <c r="T164" i="7"/>
  <c r="R187" i="7"/>
  <c r="T181" i="7"/>
  <c r="T177" i="7"/>
  <c r="T11" i="7"/>
  <c r="U147" i="7"/>
  <c r="L187" i="7"/>
  <c r="U139" i="7"/>
  <c r="U140" i="7"/>
  <c r="U141" i="7"/>
  <c r="U111" i="7"/>
  <c r="T187" i="7" l="1"/>
  <c r="U187" i="7"/>
</calcChain>
</file>

<file path=xl/sharedStrings.xml><?xml version="1.0" encoding="utf-8"?>
<sst xmlns="http://schemas.openxmlformats.org/spreadsheetml/2006/main" count="774" uniqueCount="379">
  <si>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</si>
  <si>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</si>
  <si>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</si>
  <si>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</si>
  <si>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</si>
  <si>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</si>
  <si>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</si>
  <si>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</si>
  <si>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</si>
  <si>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</si>
  <si>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</si>
  <si>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>Código Instit.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</si>
  <si>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</si>
  <si>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</si>
  <si>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</si>
  <si>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</si>
  <si>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</si>
  <si>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</si>
  <si>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Obs. Os dados para o Mercado Primário incluem os registros de contratos da natureza 99000 e não incluem os registros ACAM204</t>
  </si>
  <si>
    <t xml:space="preserve">Obs. Os dados para o Mercado Interbancário referem-se a registros de operações de arbitragens (no País e no exterior), operações entre  instituições e operações com o Banco Central do Brasil </t>
  </si>
  <si>
    <t>90.400.888</t>
  </si>
  <si>
    <t>BANCO SANTANDER (BRASIL) S.A.</t>
  </si>
  <si>
    <t>33.479.023</t>
  </si>
  <si>
    <t>BANCO CITIBANK S.A.</t>
  </si>
  <si>
    <t>60.746.948</t>
  </si>
  <si>
    <t>BANCO BRADESCO S.A.</t>
  </si>
  <si>
    <t>33.172.537</t>
  </si>
  <si>
    <t>BANCO J.P. MORGAN S.A.</t>
  </si>
  <si>
    <t>60.701.190</t>
  </si>
  <si>
    <t>ITAÚ UNIBANCO S.A.</t>
  </si>
  <si>
    <t>61.533.584</t>
  </si>
  <si>
    <t>BANCO SOCIETE GENERALE BRASIL S.A.</t>
  </si>
  <si>
    <t>00.000.000</t>
  </si>
  <si>
    <t>BANCO DO BRASIL S.A.</t>
  </si>
  <si>
    <t>30.306.294</t>
  </si>
  <si>
    <t>BANCO BTG PACTUAL S.A.</t>
  </si>
  <si>
    <t>33.987.793</t>
  </si>
  <si>
    <t>BANCO DE INVESTIMENTOS CREDIT SUISSE (BRASIL) S.A.</t>
  </si>
  <si>
    <t>62.073.200</t>
  </si>
  <si>
    <t>BANK OF AMERICA MERRILL LYNCH BANCO MÚLTIPLO S.A.</t>
  </si>
  <si>
    <t>60.498.557</t>
  </si>
  <si>
    <t>01.522.368</t>
  </si>
  <si>
    <t>BANCO BNP PARIBAS BRASIL S.A.</t>
  </si>
  <si>
    <t>04.332.281</t>
  </si>
  <si>
    <t>GOLDMAN SACHS DO BRASIL BANCO MULTIPLO S.A.</t>
  </si>
  <si>
    <t>02.801.938</t>
  </si>
  <si>
    <t>BANCO MORGAN STANLEY S.A.</t>
  </si>
  <si>
    <t>59.588.111</t>
  </si>
  <si>
    <t>BANCO VOTORANTIM S.A.</t>
  </si>
  <si>
    <t>62.331.228</t>
  </si>
  <si>
    <t>DEUTSCHE BANK S.A. - BANCO ALEMAO</t>
  </si>
  <si>
    <t>11.932.017</t>
  </si>
  <si>
    <t>STANDARD CHARTERED BANK (BRASIL) S.A. - BANCO DE INVESTIMENTO</t>
  </si>
  <si>
    <t>75.647.891</t>
  </si>
  <si>
    <t>BANCO CRÉDIT AGRICOLE BRASIL S.A.</t>
  </si>
  <si>
    <t>61.820.817</t>
  </si>
  <si>
    <t>BANCO PAULISTA S.A.</t>
  </si>
  <si>
    <t>33.657.248</t>
  </si>
  <si>
    <t>BANCO NACIONAL DE DESENVOLVIMENTO ECONOMICO E SOCIAL</t>
  </si>
  <si>
    <t>58.160.789</t>
  </si>
  <si>
    <t>BANCO SAFRA S.A.</t>
  </si>
  <si>
    <t>00.038.166</t>
  </si>
  <si>
    <t>BANCO CENTRAL DO BRASIL</t>
  </si>
  <si>
    <t>07.656.500</t>
  </si>
  <si>
    <t>BANCO KDB DO BRASIL S.A.</t>
  </si>
  <si>
    <t>49.336.860</t>
  </si>
  <si>
    <t>ING BANK N.V.</t>
  </si>
  <si>
    <t>60.518.222</t>
  </si>
  <si>
    <t>BANCO SUMITOMO MITSUI BRASILEIRO S.A.</t>
  </si>
  <si>
    <t>62.232.889</t>
  </si>
  <si>
    <t>BANCO DAYCOVAL S.A.</t>
  </si>
  <si>
    <t>01.023.570</t>
  </si>
  <si>
    <t>BANCO RABOBANK INTERNATIONAL BRASIL S.A.</t>
  </si>
  <si>
    <t>00.360.305</t>
  </si>
  <si>
    <t>CAIXA ECONOMICA FEDERAL</t>
  </si>
  <si>
    <t>68.900.810</t>
  </si>
  <si>
    <t>BANCO RENDIMENTO S.A.</t>
  </si>
  <si>
    <t>11.703.662</t>
  </si>
  <si>
    <t>71.027.866</t>
  </si>
  <si>
    <t>78.632.767</t>
  </si>
  <si>
    <t>BANCO OURINVEST S.A.</t>
  </si>
  <si>
    <t>07.450.604</t>
  </si>
  <si>
    <t>CHINA CONSTRUCTION BANK (BRASIL) BANCO MÚLTIPLO S/A</t>
  </si>
  <si>
    <t>46.518.205</t>
  </si>
  <si>
    <t>JPMORGAN CHASE BANK, NATIONAL ASSOCIATION</t>
  </si>
  <si>
    <t>61.088.183</t>
  </si>
  <si>
    <t>BANCO MIZUHO DO BRASIL S.A.</t>
  </si>
  <si>
    <t>28.195.667</t>
  </si>
  <si>
    <t>BANCO ABC BRASIL S.A.</t>
  </si>
  <si>
    <t>13.059.145</t>
  </si>
  <si>
    <t>BEXS BANCO DE CÂMBIO S/A</t>
  </si>
  <si>
    <t>03.532.415</t>
  </si>
  <si>
    <t>BANCO ABN AMRO S.A.</t>
  </si>
  <si>
    <t>53.518.684</t>
  </si>
  <si>
    <t>HSBC BRASIL S.A. - BANCO DE INVESTIMENTO</t>
  </si>
  <si>
    <t>29.030.467</t>
  </si>
  <si>
    <t>SCOTIABANK BRASIL S.A. BANCO MÚLTIPLO</t>
  </si>
  <si>
    <t>17.453.575</t>
  </si>
  <si>
    <t>ICBC DO BRASIL BANCO MÚLTIPLO S.A.</t>
  </si>
  <si>
    <t>03.609.817</t>
  </si>
  <si>
    <t>BANCO CARGILL S.A.</t>
  </si>
  <si>
    <t>30.723.886</t>
  </si>
  <si>
    <t>BANCO MODAL S.A.</t>
  </si>
  <si>
    <t>15.357.060</t>
  </si>
  <si>
    <t>BANCO WOORI BANK DO BRASIL S.A.</t>
  </si>
  <si>
    <t>73.622.748</t>
  </si>
  <si>
    <t>92.702.067</t>
  </si>
  <si>
    <t>BANCO DO ESTADO DO RIO GRANDE DO SUL S.A.</t>
  </si>
  <si>
    <t>58.616.418</t>
  </si>
  <si>
    <t>BANCO FIBRA S.A.</t>
  </si>
  <si>
    <t>19.307.785</t>
  </si>
  <si>
    <t>MS BANK S.A. BANCO DE CÂMBIO</t>
  </si>
  <si>
    <t>13.728.156</t>
  </si>
  <si>
    <t>WESTERN UNION CORRETORA DE CÂMBIO S.A.</t>
  </si>
  <si>
    <t>61.186.680</t>
  </si>
  <si>
    <t>BANCO BMG S.A.</t>
  </si>
  <si>
    <t>92.856.905</t>
  </si>
  <si>
    <t>ADVANCED CORRETORA DE CÂMBIO LTDA</t>
  </si>
  <si>
    <t>00.997.185</t>
  </si>
  <si>
    <t>62.144.175</t>
  </si>
  <si>
    <t>BANCO PINE S.A.</t>
  </si>
  <si>
    <t>00.460.065</t>
  </si>
  <si>
    <t>33.918.160</t>
  </si>
  <si>
    <t>GRADUAL CORRETORA DE CÂMBIO, TÍTULOS E VALORES MOBILIÁRIOS S.A.</t>
  </si>
  <si>
    <t>04.913.129</t>
  </si>
  <si>
    <t>CONFIDENCE CORRETORA DE CÂMBIO S.A.</t>
  </si>
  <si>
    <t>59.118.133</t>
  </si>
  <si>
    <t>BANCO LUSO BRASILEIRO S.A.</t>
  </si>
  <si>
    <t>60.889.128</t>
  </si>
  <si>
    <t>BANCO SOFISA S.A.</t>
  </si>
  <si>
    <t>17.354.911</t>
  </si>
  <si>
    <t>COTACAO DISTRIBUIDORA DE TITULOS E VALORES MOBILIARIOS S.A</t>
  </si>
  <si>
    <t>32.648.370</t>
  </si>
  <si>
    <t>FAIR CORRETORA DE CAMBIO S.A.</t>
  </si>
  <si>
    <t>45.246.410</t>
  </si>
  <si>
    <t>BRASIL PLURAL S.A. BANCO MÚLTIPLO</t>
  </si>
  <si>
    <t>00.250.699</t>
  </si>
  <si>
    <t>AGK CORRETORA DE CAMBIO S.A.</t>
  </si>
  <si>
    <t>10.690.848</t>
  </si>
  <si>
    <t>BANCO DA CHINA BRASIL S.A.</t>
  </si>
  <si>
    <t>15.114.366</t>
  </si>
  <si>
    <t>01.181.521</t>
  </si>
  <si>
    <t>BANCO COOPERATIVO SICREDI S.A.</t>
  </si>
  <si>
    <t>12.586.596</t>
  </si>
  <si>
    <t>MULTIMONEY CORRETORA DE CÂMBIO LTDA</t>
  </si>
  <si>
    <t>02.992.317</t>
  </si>
  <si>
    <t>TREVISO CORRETORA DE CÂMBIO S.A.</t>
  </si>
  <si>
    <t>92.894.922</t>
  </si>
  <si>
    <t>BANCO ORIGINAL S.A.</t>
  </si>
  <si>
    <t>02.318.507</t>
  </si>
  <si>
    <t>BANCO KEB HANA DO BRASIL S.A.</t>
  </si>
  <si>
    <t>34.111.187</t>
  </si>
  <si>
    <t>HAITONG BANCO DE INVESTIMENTO DO BRASIL S.A.</t>
  </si>
  <si>
    <t>16.944.141</t>
  </si>
  <si>
    <t>BROKER BRASIL CORRETORA DE CÂMBIO LTDA.</t>
  </si>
  <si>
    <t>55.230.916</t>
  </si>
  <si>
    <t>INTESA SANPAOLO BRASIL S.A. - BANCO MÚLTIPLO</t>
  </si>
  <si>
    <t>31.895.683</t>
  </si>
  <si>
    <t>BANCO INDUSTRIAL DO BRASIL S.A.</t>
  </si>
  <si>
    <t>07.237.373</t>
  </si>
  <si>
    <t>BANCO DO NORDESTE DO BRASIL S.A.</t>
  </si>
  <si>
    <t>33.466.988</t>
  </si>
  <si>
    <t>BANCO CAIXA GERAL - BRASIL S.A.</t>
  </si>
  <si>
    <t>60.770.336</t>
  </si>
  <si>
    <t>BANCO ALFA DE INVESTIMENTO S.A.</t>
  </si>
  <si>
    <t>05.452.073</t>
  </si>
  <si>
    <t>ALBATROSS CORRETORA DE CAMBIO E VALORES S.A</t>
  </si>
  <si>
    <t>24.074.692</t>
  </si>
  <si>
    <t>GUITTA CORRETORA DE CAMBIO LTDA.</t>
  </si>
  <si>
    <t>11.495.073</t>
  </si>
  <si>
    <t>OM DISTRIBUIDORA DE TÍTULOS E VALORES MOBILIÁRIOS LTDA</t>
  </si>
  <si>
    <t>50.579.044</t>
  </si>
  <si>
    <t>LEVYCAM - CORRETORA DE CAMBIO E VALORES LTDA.</t>
  </si>
  <si>
    <t>57.582.264</t>
  </si>
  <si>
    <t>TORRE CORRETORA DE CÂMBIO LTDA</t>
  </si>
  <si>
    <t>28.127.603</t>
  </si>
  <si>
    <t>BANESTES S.A. BANCO DO ESTADO DO ESPIRITO SANTO</t>
  </si>
  <si>
    <t>44.189.447</t>
  </si>
  <si>
    <t>BANCO DE LA PROVINCIA DE BUENOS AIRES</t>
  </si>
  <si>
    <t>08.609.934</t>
  </si>
  <si>
    <t>NOVO MUNDO CORRETORA DE CÂMBIO S.A.</t>
  </si>
  <si>
    <t>62.285.390</t>
  </si>
  <si>
    <t>SOCOPA SOCIEDADE CORRETORA PAULISTA S.A.</t>
  </si>
  <si>
    <t>09.512.542</t>
  </si>
  <si>
    <t>CODEPE CORRETORA DE VALORES E CÂMBIO S.A.</t>
  </si>
  <si>
    <t>14.190.547</t>
  </si>
  <si>
    <t>CAMBIONET CORRETORA DE CÂMBIO LTDA.</t>
  </si>
  <si>
    <t>74.828.799</t>
  </si>
  <si>
    <t>NOVO BANCO CONTINENTAL S.A. - BANCO MÚLTIPLO</t>
  </si>
  <si>
    <t>04.062.902</t>
  </si>
  <si>
    <t>VISION S.A. CORRETORA DE CAMBIO</t>
  </si>
  <si>
    <t>61.024.352</t>
  </si>
  <si>
    <t>BANCO INDUSVAL S.A.</t>
  </si>
  <si>
    <t>10.853.017</t>
  </si>
  <si>
    <t>GET MONEY CORRETORA DE CÂMBIO S.A.</t>
  </si>
  <si>
    <t>13.220.493</t>
  </si>
  <si>
    <t>BR PARTNERS BANCO DE INVESTIMENTO S.A.</t>
  </si>
  <si>
    <t>17.904.906</t>
  </si>
  <si>
    <t>BRX CORRETORA DE CÂMBIO LTDA.</t>
  </si>
  <si>
    <t>62.090.873</t>
  </si>
  <si>
    <t>INTL FCSTONE DISTRIBUIDORA DE TÍTULOS E VALORES MOBILIÁRIOS LTDA.</t>
  </si>
  <si>
    <t>76.641.497</t>
  </si>
  <si>
    <t>DOURADA CORRETORA DE CÂMBIO LTDA.</t>
  </si>
  <si>
    <t>40.353.377</t>
  </si>
  <si>
    <t>FOURTRADE CORRETORA DE CÂMBIO LTDA.</t>
  </si>
  <si>
    <t>50.657.675</t>
  </si>
  <si>
    <t>SLW CORRETORA DE VALORES E CÂMBIO LTDA.</t>
  </si>
  <si>
    <t>06.373.777</t>
  </si>
  <si>
    <t>BOA VIAGEM SOCIEDADE CORRETORA DE CÂMBIO LTDA.</t>
  </si>
  <si>
    <t>18.287.740</t>
  </si>
  <si>
    <t>CONECTA CORRETORA DE CÂMBIO LTDA.</t>
  </si>
  <si>
    <t>15.482.499</t>
  </si>
  <si>
    <t>TURCÂMBIO - CORRETORA DE CÂMBIO LTDA.</t>
  </si>
  <si>
    <t>94.968.518</t>
  </si>
  <si>
    <t>DECYSEO CORRETORA DE CAMBIO LTDA.</t>
  </si>
  <si>
    <t>19.086.249</t>
  </si>
  <si>
    <t>EXECUTIVE CORRETORA DE CÂMBIO LTDA.</t>
  </si>
  <si>
    <t>34.265.629</t>
  </si>
  <si>
    <t>INTERCAM CORRETORA DE CÂMBIO LTDA.</t>
  </si>
  <si>
    <t>59.285.411</t>
  </si>
  <si>
    <t>BANCO PAN S.A.</t>
  </si>
  <si>
    <t>17.312.083</t>
  </si>
  <si>
    <t>H H PICCHIONI S/A CORRETORA DE CAMBIO E VALORES MOBILIARIOS</t>
  </si>
  <si>
    <t>04.913.711</t>
  </si>
  <si>
    <t>BANCO DO ESTADO DO PARÁ S.A.</t>
  </si>
  <si>
    <t>69.078.350</t>
  </si>
  <si>
    <t>J. ALVES CORRETORA DE CAMBIO LTDA</t>
  </si>
  <si>
    <t>77.162.881</t>
  </si>
  <si>
    <t>DEBONI DISTRIBUIDORA DE TITULOS E VALORES MOBILIARIOS LTDA</t>
  </si>
  <si>
    <t>62.280.490</t>
  </si>
  <si>
    <t>DIBRAN DISTRIBUIDORA DE TÍTULOS E VALORES MOBILIÁRIOS LTDA.</t>
  </si>
  <si>
    <t>02.332.886</t>
  </si>
  <si>
    <t>XP INVESTIMENTOS CORRETORA DE CÂMBIO,TÍTULOS E VALORES MOBILIÁRIOS S/A</t>
  </si>
  <si>
    <t>33.042.151</t>
  </si>
  <si>
    <t>BANCO DE LA NACION ARGENTINA</t>
  </si>
  <si>
    <t>04.902.979</t>
  </si>
  <si>
    <t>BANCO DA AMAZONIA S.A.</t>
  </si>
  <si>
    <t>80.202.872</t>
  </si>
  <si>
    <t>CORREPARTI CORRETORA DE CAMBIO LTDA</t>
  </si>
  <si>
    <t>06.132.348</t>
  </si>
  <si>
    <t>LABOR SOCIEDADE CORRETORA DE CÂMBIO LTDA.</t>
  </si>
  <si>
    <t>00.000.208</t>
  </si>
  <si>
    <t>BRB - BANCO DE BRASILIA S.A.</t>
  </si>
  <si>
    <t>33.923.798</t>
  </si>
  <si>
    <t>BANCO MÁXIMA S.A.</t>
  </si>
  <si>
    <t>07.679.404</t>
  </si>
  <si>
    <t>BANCO TOPÁZIO S.A.</t>
  </si>
  <si>
    <t>00.416.968</t>
  </si>
  <si>
    <t>16.927.221</t>
  </si>
  <si>
    <t>AMAZÔNIA CORRETORA DE CÂMBIO LTDA.</t>
  </si>
  <si>
    <t>17.508.380</t>
  </si>
  <si>
    <t>UNIÃO ALTERNATIVA CORRETORA DE CÂMBIO LTDA.</t>
  </si>
  <si>
    <t>61.033.106</t>
  </si>
  <si>
    <t>17.184.037</t>
  </si>
  <si>
    <t>BANCO MERCANTIL DO BRASIL S.A.</t>
  </si>
  <si>
    <t>73.302.408</t>
  </si>
  <si>
    <t>EXIM CORRETORA DE CAMBIO LTDA</t>
  </si>
  <si>
    <t>34.974.170</t>
  </si>
  <si>
    <t>HOYA CORRETORA DE VALORES E CAMBIO LTDA</t>
  </si>
  <si>
    <t>33.851.064</t>
  </si>
  <si>
    <t>DILLON S/A DISTRIBUIDORA DE TITULOS E VALORES MOBILIARIOS</t>
  </si>
  <si>
    <t>20.155.248</t>
  </si>
  <si>
    <t>PARMETAL DISTRIBUIDORA DE TÍTULOS E VALORES MOBILIÁRIOS LTDA</t>
  </si>
  <si>
    <t>25.280.945</t>
  </si>
  <si>
    <t>AVS CORRETORA DE CÂMBIO LTDA.</t>
  </si>
  <si>
    <t>13.839.639</t>
  </si>
  <si>
    <t>MELHOR - CORRETORA DE CÂMBIO LTDA.</t>
  </si>
  <si>
    <t>08.520.517</t>
  </si>
  <si>
    <t>SOL CORRETORA DE CÂMBIO LTDA.</t>
  </si>
  <si>
    <t>15.168.152</t>
  </si>
  <si>
    <t>CONSEGTUR CORRETORA DE CÂMBIO LTDA.</t>
  </si>
  <si>
    <t>20.283.069</t>
  </si>
  <si>
    <t>JN-MAXI CORRETORA DE CÂMBIO LTDA.</t>
  </si>
  <si>
    <t>17.772.370</t>
  </si>
  <si>
    <t>VIP'S CORRETORA DE CÂMBIO LTDA.</t>
  </si>
  <si>
    <t>23.010.182</t>
  </si>
  <si>
    <t>GOOD CORRETORA DE CÂMBIO LTDA</t>
  </si>
  <si>
    <t>38.486.817</t>
  </si>
  <si>
    <t>BANCO DE DESENVOLVIMENTO DE MINAS GERAIS S.A.-BDMG</t>
  </si>
  <si>
    <t>73.279.093</t>
  </si>
  <si>
    <t>PACIFIC INVEST DISTRIBUIDORA DE TITULOS E VALORES MOBILIARIOS LTDA</t>
  </si>
  <si>
    <t>71.590.442</t>
  </si>
  <si>
    <t>LASTRO RDV DISTRIBUIDORA DE TÍTULOS E VALORES MOBILIÁRIOS LTDA.</t>
  </si>
  <si>
    <t>17.635.177</t>
  </si>
  <si>
    <t>CONEXION CORRETORA DE CÂMBIO LTDA.</t>
  </si>
  <si>
    <t>21.040.668</t>
  </si>
  <si>
    <t>GLOBAL EXCHANGE DO BRASIL SOCIEDADE CORRETORA DE CÂMBIO LTDA.</t>
  </si>
  <si>
    <t>23.522.214</t>
  </si>
  <si>
    <t>COMMERZBANK BRASIL S.A. - BANCO MÚLTIPLO</t>
  </si>
  <si>
    <t>61.973.863</t>
  </si>
  <si>
    <t>LEROSA S.A. CORRETORA DE VALORES E CAMBIO</t>
  </si>
  <si>
    <t>04.684.647</t>
  </si>
  <si>
    <t>ARC CORRETORA DE CAMBIO, ASSOCIADOS GOUVEIA, CAMPEDELLI S.A.</t>
  </si>
  <si>
    <t>15.122.605</t>
  </si>
  <si>
    <t>LÚMINA CORRETORA DE CÂMBIO LTDA.</t>
  </si>
  <si>
    <t>34.666.362</t>
  </si>
  <si>
    <t>MONOPÓLIO CORRETORA DE CÂMBIO LTDA.</t>
  </si>
  <si>
    <t>15.761.217</t>
  </si>
  <si>
    <t>CORRETORA DE CÂMBIO AÇORIANA LIMITADA.</t>
  </si>
  <si>
    <t>14.388.334</t>
  </si>
  <si>
    <t>PARANÁ BANCO S.A.</t>
  </si>
  <si>
    <t>07.333.726</t>
  </si>
  <si>
    <t>ONNIX CORRETORA DE CÂMBIO LTDA.</t>
  </si>
  <si>
    <t>71.677.850</t>
  </si>
  <si>
    <t>FRENTE CORRETORA DE CÂMBIO LTDA.</t>
  </si>
  <si>
    <t>16.854.999</t>
  </si>
  <si>
    <t>SINGRATUR CORRETORA DE CÂMBIO LTDA</t>
  </si>
  <si>
    <t>17.312.661</t>
  </si>
  <si>
    <t>AMARIL FRANKLIN CORRETORA DE TÍTULOS E VALORES LTDA</t>
  </si>
  <si>
    <t>16.789.470</t>
  </si>
  <si>
    <t>TURISCAM CORRETORA DE CÂMBIO LTDA.</t>
  </si>
  <si>
    <t>33.884.941</t>
  </si>
  <si>
    <t>89.784.367</t>
  </si>
  <si>
    <t>EBADIVAL - E. BAGGIO DISTRIBUIDORA DE TÍTULOS E VALORES MOBILIÁRIOS LTDA.</t>
  </si>
  <si>
    <t>51.938.876</t>
  </si>
  <si>
    <t>BANCO DE LA REPUBLICA ORIENTAL DEL URUGUAY</t>
  </si>
  <si>
    <t>18.145.784</t>
  </si>
  <si>
    <t>NUMATUR CORRETORA DE CÂMBIO LTDA.</t>
  </si>
  <si>
    <t>76.633.486</t>
  </si>
  <si>
    <t>OLIVEIRA FRANCO SOCIEDADE CORRETORA DE VALORES E CAMBIO LTDA</t>
  </si>
  <si>
    <t>59.615.005</t>
  </si>
  <si>
    <t>PATACÃO DISTRIBUIDORA DE TÍTULOS E VALORES MOBILIÁRIOS LTDA.</t>
  </si>
  <si>
    <t>21.148.439</t>
  </si>
  <si>
    <t>SEALANDAIR CORRETORA DE CÂMBIO LTDA.</t>
  </si>
  <si>
    <t>52.937.216</t>
  </si>
  <si>
    <t>BEXS CORRETORA DE CÂMBIO S/A</t>
  </si>
  <si>
    <t>15.077.393</t>
  </si>
  <si>
    <t>MEGA CORRETORA DE CÂMBIO LTDA.</t>
  </si>
  <si>
    <t>12.392.983</t>
  </si>
  <si>
    <t>MIRAE ASSET WEALTH MANAGEMENT (BRAZIL) CORRETORA DE CÂMBIO, TÍTULOS E VALORES MOBILIÁRIOS LTDA.</t>
  </si>
  <si>
    <t>62.237.649</t>
  </si>
  <si>
    <t>CAROL DISTRIBUIDORA DE TITULOS E VALORES MOBILIARIOS LTDA.</t>
  </si>
  <si>
    <t>09.274.232</t>
  </si>
  <si>
    <t>NATIXIS BRASIL S.A. BANCO MÚLTIPLO</t>
  </si>
  <si>
    <t>50.585.090</t>
  </si>
  <si>
    <t>BCV - BANCO DE CRÉDITO E VAREJO S.A.</t>
  </si>
  <si>
    <t>14.652.687</t>
  </si>
  <si>
    <t>CAMBIALL CASH CORRETORA DE CÂMBIO LTDA.</t>
  </si>
  <si>
    <t>03.443.143</t>
  </si>
  <si>
    <t>AVIPAM CORRETORA DE CAMBIO LTDA</t>
  </si>
  <si>
    <t>33.042.953</t>
  </si>
  <si>
    <t>CITIBANK N.A.</t>
  </si>
  <si>
    <t>09.516.419</t>
  </si>
  <si>
    <t>BANCO ORIGINAL DO AGRONEGÓCIO S.A.</t>
  </si>
  <si>
    <t>61.444.949</t>
  </si>
  <si>
    <t>SAGITUR CORRETORA DE CÂMBIO LTDA.</t>
  </si>
  <si>
    <t>13.720.915</t>
  </si>
  <si>
    <t>BANCO WESTERN UNION DO BRASIL S.A.</t>
  </si>
  <si>
    <t>B&amp;T CORRETORA DE CAMBIO LTDA.</t>
  </si>
  <si>
    <t>BANCO INTER S.A.</t>
  </si>
  <si>
    <t>BANCO CREFISA S.A.</t>
  </si>
  <si>
    <t>28.650.236</t>
  </si>
  <si>
    <t>27.842.177</t>
  </si>
  <si>
    <t>IB CORRETORA DE CÂMBIO, TÍTULOS E VALORES MOBILIÁRIOS LTDA.</t>
  </si>
  <si>
    <t>28.762.249</t>
  </si>
  <si>
    <t>SADOC SOCIEDADE CORRETORA DE CÂMBIO LTDA.</t>
  </si>
  <si>
    <t>33.886.862</t>
  </si>
  <si>
    <t>MAXIMA S.A. CORRETORA DE CAMBIO, TITULOS E VALORES MOBILIARIOS</t>
  </si>
  <si>
    <t>05.816.451</t>
  </si>
  <si>
    <t>BRASIL PLURAL CORRETORA DE CÂMBIO, TÍTULOS E VALORES MOBILIÁRIOS S.A.</t>
  </si>
  <si>
    <t>28.811.341</t>
  </si>
  <si>
    <t>INTL FCSTONE BANCO DE CÂMBIO S.A.</t>
  </si>
  <si>
    <t>03.012.230</t>
  </si>
  <si>
    <t>HIPERCARD BANCO MÚLTIPLO S.A.</t>
  </si>
  <si>
    <t>30.183.111</t>
  </si>
  <si>
    <t>TURMA CORRETORA DE CÂMBIO LTDA</t>
  </si>
  <si>
    <t>58.497.702</t>
  </si>
  <si>
    <t>BANCO INTERCAP S.A.</t>
  </si>
  <si>
    <t>Registros de câmbio contratado em NOVEMBRO / 2018</t>
  </si>
  <si>
    <t>Fonte: Sistema Câmbio; Dados extraídos em: 10.12.2018</t>
  </si>
  <si>
    <t>Registros de câmbio contratado - Acumulado Jan-Nov/2018</t>
  </si>
  <si>
    <t>BANCO MUFG BRASIL S.A.</t>
  </si>
  <si>
    <t>TRAVELEX BANCO DE CÂMBIO S.A.</t>
  </si>
  <si>
    <t>BANCO BS2 S.A.</t>
  </si>
  <si>
    <t>BANCO B3 S.A.</t>
  </si>
  <si>
    <t>BANCO BOCOM BBM S.A.</t>
  </si>
  <si>
    <t>COLUNA S/A DISTRIBUIDORA DE TITULOS E VALORES MOBILIÁRIOS</t>
  </si>
  <si>
    <t>BS2 DISTRIBUIDORA DE TÍTULOS E VALORES MOBILIÁRIOS S.A.</t>
  </si>
  <si>
    <t>BANIF - BANCO INTERNACIONAL DO FUNCHAL (BRASIL), S.A. - EM LIQUIDAÇÃO ORDINÁRIA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</si>
</sst>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>
    <font>
      <sz val="10"/>
      <name val="Arial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14"/>
      <color indexed="1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6" fillId="0" borderId="1" xfId="0" applyFont="1" applyFill="1" applyBorder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 vertical="center"/>
    </xf>
    <xf numFmtId="0" fontId="9" fillId="0" borderId="2" xfId="0" applyFont="1" applyBorder="1" applyAlignment="1" applyProtection="1">
      <alignment vertical="center"/>
    </xf>
    <xf numFmtId="0" fontId="9" fillId="0" borderId="2" xfId="0" applyFont="1" applyBorder="1" applyAlignment="1" applyProtection="1">
      <alignment vertical="center" wrapText="1"/>
    </xf>
    <xf numFmtId="0" fontId="11" fillId="0" borderId="0" xfId="0" applyFont="1" applyAlignment="1" applyProtection="1">
      <alignment horizontal="center" vertical="center"/>
    </xf>
    <xf numFmtId="0" fontId="6" fillId="0" borderId="0" xfId="0" applyFont="1" applyProtection="1"/>
    <xf numFmtId="0" fontId="9" fillId="0" borderId="0" xfId="0" applyFont="1" applyProtection="1"/>
    <xf numFmtId="0" fontId="9" fillId="0" borderId="0" xfId="0" applyFont="1" applyBorder="1" applyProtection="1"/>
    <xf numFmtId="166" fontId="0" fillId="0" borderId="0" xfId="1" applyNumberFormat="1" applyFont="1"/>
    <xf numFmtId="49" fontId="8" fillId="0" borderId="0" xfId="0" applyNumberFormat="1" applyFont="1" applyAlignment="1" applyProtection="1">
      <alignment horizontal="left" vertical="center"/>
    </xf>
    <xf numFmtId="49" fontId="6" fillId="0" borderId="0" xfId="0" applyNumberFormat="1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0" fontId="12" fillId="0" borderId="0" xfId="0" applyFont="1" applyBorder="1" applyProtection="1"/>
    <xf numFmtId="49" fontId="12" fillId="0" borderId="0" xfId="0" applyNumberFormat="1" applyFont="1" applyAlignment="1" applyProtection="1">
      <alignment horizontal="center"/>
    </xf>
    <xf numFmtId="0" fontId="12" fillId="0" borderId="0" xfId="0" applyFont="1" applyProtection="1"/>
    <xf numFmtId="0" fontId="6" fillId="0" borderId="1" xfId="0" applyFont="1" applyFill="1" applyBorder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/>
    </xf>
    <xf numFmtId="165" fontId="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65" fontId="0" fillId="2" borderId="0" xfId="0" applyNumberFormat="1" applyFill="1" applyAlignment="1">
      <alignment horizontal="center"/>
    </xf>
    <xf numFmtId="0" fontId="0" fillId="2" borderId="0" xfId="0" applyFill="1"/>
    <xf numFmtId="49" fontId="9" fillId="0" borderId="0" xfId="0" applyNumberFormat="1" applyFont="1" applyBorder="1" applyAlignment="1" applyProtection="1">
      <alignment vertical="center" wrapText="1"/>
    </xf>
    <xf numFmtId="0" fontId="11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</xf>
    <xf numFmtId="0" fontId="11" fillId="4" borderId="3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left" vertical="center"/>
    </xf>
    <xf numFmtId="166" fontId="13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Border="1" applyAlignment="1" applyProtection="1">
      <alignment horizontal="center" vertical="center"/>
    </xf>
    <xf numFmtId="166" fontId="8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Border="1" applyAlignment="1" applyProtection="1">
      <alignment horizontal="center" vertical="center"/>
    </xf>
    <xf numFmtId="166" fontId="14" fillId="3" borderId="5" xfId="1" applyNumberFormat="1" applyFont="1" applyFill="1" applyBorder="1" applyAlignment="1" applyProtection="1">
      <alignment horizontal="center" vertical="center"/>
    </xf>
    <xf numFmtId="166" fontId="6" fillId="4" borderId="3" xfId="1" applyNumberFormat="1" applyFont="1" applyFill="1" applyBorder="1" applyAlignment="1" applyProtection="1">
      <alignment horizontal="right" vertical="center"/>
    </xf>
    <xf numFmtId="166" fontId="6" fillId="3" borderId="1" xfId="1" applyNumberFormat="1" applyFont="1" applyFill="1" applyBorder="1" applyAlignment="1" applyProtection="1">
      <alignment horizontal="right" vertical="center"/>
    </xf>
    <xf numFmtId="166" fontId="6" fillId="0" borderId="1" xfId="1" applyNumberFormat="1" applyFont="1" applyFill="1" applyBorder="1" applyAlignment="1" applyProtection="1">
      <alignment horizontal="right" vertical="center"/>
    </xf>
    <xf numFmtId="166" fontId="6" fillId="0" borderId="0" xfId="1" applyNumberFormat="1" applyFont="1" applyAlignment="1" applyProtection="1">
      <alignment horizontal="center"/>
    </xf>
    <xf numFmtId="166" fontId="6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Protection="1"/>
    <xf numFmtId="166" fontId="12" fillId="0" borderId="0" xfId="1" applyNumberFormat="1" applyFont="1" applyAlignment="1" applyProtection="1">
      <alignment horizontal="center"/>
    </xf>
    <xf numFmtId="166" fontId="11" fillId="3" borderId="6" xfId="1" applyNumberFormat="1" applyFont="1" applyFill="1" applyBorder="1" applyAlignment="1" applyProtection="1">
      <alignment horizontal="right"/>
    </xf>
    <xf numFmtId="165" fontId="5" fillId="2" borderId="0" xfId="0" applyNumberFormat="1" applyFont="1" applyFill="1" applyAlignment="1">
      <alignment horizontal="left"/>
    </xf>
    <xf numFmtId="3" fontId="6" fillId="4" borderId="3" xfId="0" applyNumberFormat="1" applyFont="1" applyFill="1" applyBorder="1" applyAlignment="1" applyProtection="1">
      <alignment horizontal="center" vertical="center"/>
    </xf>
    <xf numFmtId="3" fontId="6" fillId="3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164" fontId="9" fillId="0" borderId="0" xfId="1" applyFont="1" applyProtection="1"/>
    <xf numFmtId="0" fontId="10" fillId="3" borderId="7" xfId="0" applyFont="1" applyFill="1" applyBorder="1" applyAlignment="1" applyProtection="1">
      <alignment horizontal="center"/>
    </xf>
    <xf numFmtId="0" fontId="10" fillId="3" borderId="8" xfId="0" applyFont="1" applyFill="1" applyBorder="1" applyAlignment="1" applyProtection="1">
      <alignment horizontal="center"/>
    </xf>
    <xf numFmtId="166" fontId="14" fillId="3" borderId="9" xfId="1" applyNumberFormat="1" applyFont="1" applyFill="1" applyBorder="1" applyAlignment="1" applyProtection="1">
      <alignment horizontal="center" vertical="center"/>
    </xf>
    <xf numFmtId="166" fontId="14" fillId="3" borderId="10" xfId="1" applyNumberFormat="1" applyFont="1" applyFill="1" applyBorder="1" applyAlignment="1" applyProtection="1">
      <alignment horizontal="center" vertical="center"/>
    </xf>
    <xf numFmtId="166" fontId="14" fillId="3" borderId="9" xfId="1" applyNumberFormat="1" applyFont="1" applyFill="1" applyBorder="1" applyAlignment="1" applyProtection="1">
      <alignment horizontal="center" vertical="center" wrapText="1"/>
    </xf>
    <xf numFmtId="166" fontId="14" fillId="3" borderId="11" xfId="1" applyNumberFormat="1" applyFont="1" applyFill="1" applyBorder="1" applyAlignment="1" applyProtection="1">
      <alignment horizontal="center" vertical="center" wrapText="1"/>
    </xf>
    <xf numFmtId="165" fontId="4" fillId="3" borderId="4" xfId="0" applyNumberFormat="1" applyFont="1" applyFill="1" applyBorder="1" applyAlignment="1">
      <alignment horizontal="center" vertical="center" wrapText="1"/>
    </xf>
    <xf numFmtId="165" fontId="4" fillId="3" borderId="12" xfId="0" applyNumberFormat="1" applyFont="1" applyFill="1" applyBorder="1" applyAlignment="1">
      <alignment horizontal="center" vertical="center" wrapText="1"/>
    </xf>
    <xf numFmtId="166" fontId="3" fillId="3" borderId="4" xfId="1" applyNumberFormat="1" applyFont="1" applyFill="1" applyBorder="1" applyAlignment="1">
      <alignment horizontal="center" vertical="center"/>
    </xf>
    <xf numFmtId="166" fontId="3" fillId="3" borderId="12" xfId="1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7"/>
  <sheetViews>
    <sheetView tabSelected="1" workbookViewId="0">
      <pane xSplit="3" topLeftCell="D1" activePane="topRight" state="frozen"/>
      <selection pane="topRight" activeCell="D1" sqref="D1"/>
    </sheetView>
  </sheetViews>
  <sheetFormatPr defaultRowHeight="12.75"/>
  <cols>
    <col min="1" max="1" width="4.7109375" style="11" customWidth="1"/>
    <col min="2" max="2" width="9.5703125" style="15" customWidth="1"/>
    <col min="3" max="3" width="54.42578125" style="10" customWidth="1"/>
    <col min="4" max="4" width="8.28515625" style="20" customWidth="1"/>
    <col min="5" max="5" width="15" style="20" customWidth="1"/>
    <col min="6" max="6" width="9.7109375" style="20" customWidth="1"/>
    <col min="7" max="7" width="14" style="20" customWidth="1"/>
    <col min="8" max="8" width="9.7109375" style="20" customWidth="1"/>
    <col min="9" max="9" width="15" style="20" customWidth="1"/>
    <col min="10" max="10" width="9.7109375" style="20" customWidth="1"/>
    <col min="11" max="11" width="15" style="20" customWidth="1"/>
    <col min="12" max="12" width="9.7109375" style="20" customWidth="1"/>
    <col min="13" max="13" width="15" style="20" customWidth="1"/>
    <col min="14" max="14" width="8.28515625" style="20" customWidth="1"/>
    <col min="15" max="15" width="15" style="20" customWidth="1"/>
    <col min="16" max="16" width="8.28515625" style="20" customWidth="1"/>
    <col min="17" max="17" width="15" style="20" customWidth="1"/>
    <col min="18" max="18" width="9.7109375" style="20" customWidth="1"/>
    <col min="19" max="19" width="15" style="20" customWidth="1"/>
    <col min="20" max="20" width="9.7109375" style="20" bestFit="1" customWidth="1"/>
    <col min="21" max="21" width="16.42578125" style="43" bestFit="1" customWidth="1"/>
    <col min="22" max="16384" width="9.140625" style="10"/>
  </cols>
  <sheetData>
    <row r="1" spans="1:21" s="2" customFormat="1" ht="15.75" customHeight="1">
      <c r="A1" s="21" t="s">
        <v>1</v>
      </c>
      <c r="B1" s="21"/>
      <c r="C1" s="22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2"/>
      <c r="P1" s="32"/>
      <c r="Q1" s="32"/>
      <c r="R1" s="31"/>
      <c r="S1" s="31"/>
      <c r="T1" s="32"/>
      <c r="U1" s="33"/>
    </row>
    <row r="2" spans="1:21" s="4" customFormat="1">
      <c r="A2" s="47" t="s">
        <v>13</v>
      </c>
      <c r="B2" s="23"/>
      <c r="C2" s="2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5"/>
      <c r="P2" s="35"/>
      <c r="Q2" s="35"/>
      <c r="R2" s="34"/>
      <c r="S2" s="34"/>
      <c r="T2" s="35"/>
      <c r="U2" s="36"/>
    </row>
    <row r="3" spans="1:21" s="4" customFormat="1" ht="15.75">
      <c r="A3" s="47" t="s">
        <v>14</v>
      </c>
      <c r="B3" s="21"/>
      <c r="C3" s="22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5"/>
      <c r="Q3" s="35"/>
      <c r="R3" s="34"/>
      <c r="S3" s="34"/>
      <c r="T3" s="35"/>
      <c r="U3" s="36"/>
    </row>
    <row r="4" spans="1:21" s="4" customFormat="1">
      <c r="A4" s="5"/>
      <c r="B4" s="13"/>
      <c r="C4" s="3"/>
      <c r="D4" s="34"/>
      <c r="E4" s="34"/>
      <c r="F4" s="34"/>
      <c r="G4" s="35"/>
      <c r="H4" s="34"/>
      <c r="I4" s="34"/>
      <c r="J4" s="34"/>
      <c r="K4" s="34"/>
      <c r="L4" s="34"/>
      <c r="M4" s="34"/>
      <c r="N4" s="34"/>
      <c r="O4" s="35"/>
      <c r="P4" s="35"/>
      <c r="Q4" s="35"/>
      <c r="R4" s="34"/>
      <c r="S4" s="34"/>
      <c r="T4" s="35"/>
      <c r="U4" s="36"/>
    </row>
    <row r="5" spans="1:21" s="4" customFormat="1" ht="12.75" customHeight="1" thickBot="1">
      <c r="A5" s="6" t="s">
        <v>368</v>
      </c>
      <c r="B5" s="25"/>
      <c r="C5" s="7"/>
      <c r="D5" s="34"/>
      <c r="E5" s="34"/>
      <c r="F5" s="34"/>
      <c r="G5" s="35"/>
      <c r="H5" s="34"/>
      <c r="I5" s="34"/>
      <c r="J5" s="34"/>
      <c r="K5" s="34"/>
      <c r="L5" s="34"/>
      <c r="M5" s="34"/>
      <c r="N5" s="34"/>
      <c r="O5" s="35"/>
      <c r="P5" s="35"/>
      <c r="Q5" s="35"/>
      <c r="R5" s="34"/>
      <c r="S5" s="34"/>
      <c r="T5" s="35"/>
      <c r="U5" s="36"/>
    </row>
    <row r="6" spans="1:21" s="8" customFormat="1" ht="12" customHeight="1" thickTop="1">
      <c r="A6" s="58" t="s">
        <v>5</v>
      </c>
      <c r="B6" s="58" t="s">
        <v>11</v>
      </c>
      <c r="C6" s="60" t="s">
        <v>4</v>
      </c>
      <c r="D6" s="54" t="s">
        <v>2</v>
      </c>
      <c r="E6" s="55"/>
      <c r="F6" s="54" t="s">
        <v>3</v>
      </c>
      <c r="G6" s="55"/>
      <c r="H6" s="54" t="s">
        <v>6</v>
      </c>
      <c r="I6" s="55"/>
      <c r="J6" s="54" t="s">
        <v>7</v>
      </c>
      <c r="K6" s="55"/>
      <c r="L6" s="56" t="s">
        <v>17</v>
      </c>
      <c r="M6" s="57"/>
      <c r="N6" s="54" t="s">
        <v>8</v>
      </c>
      <c r="O6" s="55"/>
      <c r="P6" s="54" t="s">
        <v>9</v>
      </c>
      <c r="Q6" s="55"/>
      <c r="R6" s="56" t="s">
        <v>16</v>
      </c>
      <c r="S6" s="57"/>
      <c r="T6" s="54" t="s">
        <v>0</v>
      </c>
      <c r="U6" s="55"/>
    </row>
    <row r="7" spans="1:21" s="8" customFormat="1" ht="12.75" customHeight="1" thickBot="1">
      <c r="A7" s="59"/>
      <c r="B7" s="59"/>
      <c r="C7" s="61"/>
      <c r="D7" s="37" t="s">
        <v>15</v>
      </c>
      <c r="E7" s="37" t="s">
        <v>10</v>
      </c>
      <c r="F7" s="37" t="s">
        <v>15</v>
      </c>
      <c r="G7" s="37" t="s">
        <v>10</v>
      </c>
      <c r="H7" s="37" t="s">
        <v>15</v>
      </c>
      <c r="I7" s="37" t="s">
        <v>10</v>
      </c>
      <c r="J7" s="37" t="s">
        <v>15</v>
      </c>
      <c r="K7" s="37" t="s">
        <v>10</v>
      </c>
      <c r="L7" s="37" t="s">
        <v>15</v>
      </c>
      <c r="M7" s="37" t="s">
        <v>10</v>
      </c>
      <c r="N7" s="37" t="s">
        <v>15</v>
      </c>
      <c r="O7" s="37" t="s">
        <v>10</v>
      </c>
      <c r="P7" s="37" t="s">
        <v>15</v>
      </c>
      <c r="Q7" s="37" t="s">
        <v>10</v>
      </c>
      <c r="R7" s="37" t="s">
        <v>15</v>
      </c>
      <c r="S7" s="37" t="s">
        <v>10</v>
      </c>
      <c r="T7" s="37" t="s">
        <v>15</v>
      </c>
      <c r="U7" s="37" t="s">
        <v>10</v>
      </c>
    </row>
    <row r="8" spans="1:21" s="9" customFormat="1" thickTop="1">
      <c r="A8" s="29">
        <v>1</v>
      </c>
      <c r="B8" s="48" t="s">
        <v>24</v>
      </c>
      <c r="C8" s="30" t="s">
        <v>25</v>
      </c>
      <c r="D8" s="38">
        <v>7447</v>
      </c>
      <c r="E8" s="38">
        <v>8059690785.9544001</v>
      </c>
      <c r="F8" s="38">
        <v>17883</v>
      </c>
      <c r="G8" s="38">
        <v>4486658080.2278004</v>
      </c>
      <c r="H8" s="38">
        <v>40332</v>
      </c>
      <c r="I8" s="38">
        <v>8759278256.0072002</v>
      </c>
      <c r="J8" s="38">
        <v>24737</v>
      </c>
      <c r="K8" s="38">
        <v>11461456145.3813</v>
      </c>
      <c r="L8" s="38">
        <f>J8+H8+F8+D8</f>
        <v>90399</v>
      </c>
      <c r="M8" s="38">
        <f>K8+I8+G8+E8</f>
        <v>32767083267.570702</v>
      </c>
      <c r="N8" s="38">
        <v>551</v>
      </c>
      <c r="O8" s="38">
        <v>2652927019.4699998</v>
      </c>
      <c r="P8" s="38">
        <v>612</v>
      </c>
      <c r="Q8" s="38">
        <v>3043647472.1599998</v>
      </c>
      <c r="R8" s="38">
        <f>N8+P8</f>
        <v>1163</v>
      </c>
      <c r="S8" s="38">
        <f>O8+Q8</f>
        <v>5696574491.6299992</v>
      </c>
      <c r="T8" s="38">
        <f>R8+L8</f>
        <v>91562</v>
      </c>
      <c r="U8" s="38">
        <f>S8+M8</f>
        <v>38463657759.200699</v>
      </c>
    </row>
    <row r="9" spans="1:21" s="9" customFormat="1" ht="12">
      <c r="A9" s="26">
        <v>2</v>
      </c>
      <c r="B9" s="49" t="s">
        <v>20</v>
      </c>
      <c r="C9" s="28" t="s">
        <v>21</v>
      </c>
      <c r="D9" s="39">
        <v>5621</v>
      </c>
      <c r="E9" s="39">
        <v>1608269020.5699999</v>
      </c>
      <c r="F9" s="39">
        <v>19538</v>
      </c>
      <c r="G9" s="39">
        <v>2350690590.7542</v>
      </c>
      <c r="H9" s="39">
        <v>17492</v>
      </c>
      <c r="I9" s="39">
        <v>3354833183.9759002</v>
      </c>
      <c r="J9" s="39">
        <v>30710</v>
      </c>
      <c r="K9" s="39">
        <v>6795549402.9610004</v>
      </c>
      <c r="L9" s="39">
        <f t="shared" ref="L9:M170" si="0">J9+H9+F9+D9</f>
        <v>73361</v>
      </c>
      <c r="M9" s="39">
        <f t="shared" si="0"/>
        <v>14109342198.261101</v>
      </c>
      <c r="N9" s="39">
        <v>717</v>
      </c>
      <c r="O9" s="39">
        <v>12406040800.709999</v>
      </c>
      <c r="P9" s="39">
        <v>647</v>
      </c>
      <c r="Q9" s="39">
        <v>11913827777.440001</v>
      </c>
      <c r="R9" s="39">
        <f>N9+P9</f>
        <v>1364</v>
      </c>
      <c r="S9" s="39">
        <f>O9+Q9</f>
        <v>24319868578.150002</v>
      </c>
      <c r="T9" s="39">
        <f t="shared" ref="T9:U170" si="1">R9+L9</f>
        <v>74725</v>
      </c>
      <c r="U9" s="39">
        <f t="shared" si="1"/>
        <v>38429210776.411102</v>
      </c>
    </row>
    <row r="10" spans="1:21" s="9" customFormat="1" ht="12">
      <c r="A10" s="29">
        <v>3</v>
      </c>
      <c r="B10" s="50" t="s">
        <v>22</v>
      </c>
      <c r="C10" s="1" t="s">
        <v>23</v>
      </c>
      <c r="D10" s="40">
        <v>1239</v>
      </c>
      <c r="E10" s="40">
        <v>2542810028.9499998</v>
      </c>
      <c r="F10" s="40">
        <v>6503</v>
      </c>
      <c r="G10" s="40">
        <v>1366927369.79</v>
      </c>
      <c r="H10" s="40">
        <v>5127</v>
      </c>
      <c r="I10" s="40">
        <v>6964175989.1700001</v>
      </c>
      <c r="J10" s="40">
        <v>8504</v>
      </c>
      <c r="K10" s="40">
        <v>11024242814.18</v>
      </c>
      <c r="L10" s="38">
        <f t="shared" si="0"/>
        <v>21373</v>
      </c>
      <c r="M10" s="38">
        <f t="shared" si="0"/>
        <v>21898156202.09</v>
      </c>
      <c r="N10" s="40">
        <v>296</v>
      </c>
      <c r="O10" s="40">
        <v>6299272298.46</v>
      </c>
      <c r="P10" s="40">
        <v>242</v>
      </c>
      <c r="Q10" s="40">
        <v>3144905459.79</v>
      </c>
      <c r="R10" s="38">
        <f t="shared" ref="R10:S115" si="2">N10+P10</f>
        <v>538</v>
      </c>
      <c r="S10" s="38">
        <f t="shared" si="2"/>
        <v>9444177758.25</v>
      </c>
      <c r="T10" s="38">
        <f t="shared" si="1"/>
        <v>21911</v>
      </c>
      <c r="U10" s="38">
        <f t="shared" si="1"/>
        <v>31342333960.34</v>
      </c>
    </row>
    <row r="11" spans="1:21" s="9" customFormat="1" ht="12">
      <c r="A11" s="26">
        <v>4</v>
      </c>
      <c r="B11" s="49" t="s">
        <v>26</v>
      </c>
      <c r="C11" s="28" t="s">
        <v>27</v>
      </c>
      <c r="D11" s="39">
        <v>269</v>
      </c>
      <c r="E11" s="39">
        <v>1042426995.5</v>
      </c>
      <c r="F11" s="39">
        <v>2419</v>
      </c>
      <c r="G11" s="39">
        <v>632170970.62300003</v>
      </c>
      <c r="H11" s="39">
        <v>928</v>
      </c>
      <c r="I11" s="39">
        <v>6956109653.5699997</v>
      </c>
      <c r="J11" s="39">
        <v>1983</v>
      </c>
      <c r="K11" s="39">
        <v>5059870758.2200003</v>
      </c>
      <c r="L11" s="39">
        <f t="shared" si="0"/>
        <v>5599</v>
      </c>
      <c r="M11" s="39">
        <f t="shared" si="0"/>
        <v>13690578377.913</v>
      </c>
      <c r="N11" s="39">
        <v>282</v>
      </c>
      <c r="O11" s="39">
        <v>6132405759.6499996</v>
      </c>
      <c r="P11" s="39">
        <v>334</v>
      </c>
      <c r="Q11" s="39">
        <v>8817113998.8299999</v>
      </c>
      <c r="R11" s="39">
        <f t="shared" si="2"/>
        <v>616</v>
      </c>
      <c r="S11" s="39">
        <f t="shared" si="2"/>
        <v>14949519758.48</v>
      </c>
      <c r="T11" s="39">
        <f t="shared" si="1"/>
        <v>6215</v>
      </c>
      <c r="U11" s="39">
        <f t="shared" si="1"/>
        <v>28640098136.392998</v>
      </c>
    </row>
    <row r="12" spans="1:21" s="9" customFormat="1" ht="12">
      <c r="A12" s="29">
        <v>5</v>
      </c>
      <c r="B12" s="19" t="s">
        <v>28</v>
      </c>
      <c r="C12" s="1" t="s">
        <v>29</v>
      </c>
      <c r="D12" s="40">
        <v>7488</v>
      </c>
      <c r="E12" s="40">
        <v>1563305330.6097</v>
      </c>
      <c r="F12" s="40">
        <v>16169</v>
      </c>
      <c r="G12" s="40">
        <v>1443524195.6208</v>
      </c>
      <c r="H12" s="40">
        <v>32579</v>
      </c>
      <c r="I12" s="40">
        <v>3974101441.2701998</v>
      </c>
      <c r="J12" s="40">
        <v>30337</v>
      </c>
      <c r="K12" s="40">
        <v>4832227975.6559</v>
      </c>
      <c r="L12" s="38">
        <f t="shared" si="0"/>
        <v>86573</v>
      </c>
      <c r="M12" s="38">
        <f t="shared" si="0"/>
        <v>11813158943.156599</v>
      </c>
      <c r="N12" s="40">
        <v>386</v>
      </c>
      <c r="O12" s="40">
        <v>5491959814.9899998</v>
      </c>
      <c r="P12" s="40">
        <v>400</v>
      </c>
      <c r="Q12" s="40">
        <v>5169247565.4899998</v>
      </c>
      <c r="R12" s="38">
        <f t="shared" si="2"/>
        <v>786</v>
      </c>
      <c r="S12" s="38">
        <f t="shared" si="2"/>
        <v>10661207380.48</v>
      </c>
      <c r="T12" s="38">
        <f t="shared" si="1"/>
        <v>87359</v>
      </c>
      <c r="U12" s="38">
        <f t="shared" si="1"/>
        <v>22474366323.636597</v>
      </c>
    </row>
    <row r="13" spans="1:21" s="9" customFormat="1" ht="12">
      <c r="A13" s="26">
        <v>6</v>
      </c>
      <c r="B13" s="27" t="s">
        <v>30</v>
      </c>
      <c r="C13" s="28" t="s">
        <v>31</v>
      </c>
      <c r="D13" s="39">
        <v>74</v>
      </c>
      <c r="E13" s="39">
        <v>72747402.359999999</v>
      </c>
      <c r="F13" s="39">
        <v>305</v>
      </c>
      <c r="G13" s="39">
        <v>100120047.602</v>
      </c>
      <c r="H13" s="39">
        <v>179</v>
      </c>
      <c r="I13" s="39">
        <v>2268844110.4299998</v>
      </c>
      <c r="J13" s="39">
        <v>397</v>
      </c>
      <c r="K13" s="39">
        <v>2263478009.25</v>
      </c>
      <c r="L13" s="39">
        <f t="shared" ref="L13:M28" si="3">J13+H13+F13+D13</f>
        <v>955</v>
      </c>
      <c r="M13" s="39">
        <f t="shared" si="3"/>
        <v>4705189569.6420002</v>
      </c>
      <c r="N13" s="39">
        <v>201</v>
      </c>
      <c r="O13" s="39">
        <v>6135603440.1400003</v>
      </c>
      <c r="P13" s="39">
        <v>214</v>
      </c>
      <c r="Q13" s="39">
        <v>6756358728.4499998</v>
      </c>
      <c r="R13" s="39">
        <f t="shared" ref="R13:R28" si="4">N13+P13</f>
        <v>415</v>
      </c>
      <c r="S13" s="39">
        <f t="shared" ref="S13:S28" si="5">O13+Q13</f>
        <v>12891962168.59</v>
      </c>
      <c r="T13" s="39">
        <f t="shared" ref="T13:U28" si="6">R13+L13</f>
        <v>1370</v>
      </c>
      <c r="U13" s="39">
        <f t="shared" si="6"/>
        <v>17597151738.232002</v>
      </c>
    </row>
    <row r="14" spans="1:21" s="9" customFormat="1" ht="12">
      <c r="A14" s="29">
        <v>7</v>
      </c>
      <c r="B14" s="50" t="s">
        <v>34</v>
      </c>
      <c r="C14" s="1" t="s">
        <v>35</v>
      </c>
      <c r="D14" s="40">
        <v>9</v>
      </c>
      <c r="E14" s="40">
        <v>105297675.88</v>
      </c>
      <c r="F14" s="40">
        <v>63</v>
      </c>
      <c r="G14" s="40">
        <v>23439626.390000001</v>
      </c>
      <c r="H14" s="40">
        <v>236</v>
      </c>
      <c r="I14" s="40">
        <v>186550799.66999999</v>
      </c>
      <c r="J14" s="40">
        <v>543</v>
      </c>
      <c r="K14" s="40">
        <v>576579958.95000005</v>
      </c>
      <c r="L14" s="38">
        <f t="shared" si="3"/>
        <v>851</v>
      </c>
      <c r="M14" s="38">
        <f t="shared" si="3"/>
        <v>891868060.88999999</v>
      </c>
      <c r="N14" s="40">
        <v>115</v>
      </c>
      <c r="O14" s="40">
        <v>6848819817.1000004</v>
      </c>
      <c r="P14" s="40">
        <v>116</v>
      </c>
      <c r="Q14" s="40">
        <v>6803693308.54</v>
      </c>
      <c r="R14" s="38">
        <f t="shared" si="4"/>
        <v>231</v>
      </c>
      <c r="S14" s="38">
        <f t="shared" si="5"/>
        <v>13652513125.639999</v>
      </c>
      <c r="T14" s="38">
        <f t="shared" si="6"/>
        <v>1082</v>
      </c>
      <c r="U14" s="38">
        <f t="shared" si="6"/>
        <v>14544381186.529999</v>
      </c>
    </row>
    <row r="15" spans="1:21" s="9" customFormat="1" ht="12">
      <c r="A15" s="26">
        <v>8</v>
      </c>
      <c r="B15" s="49" t="s">
        <v>32</v>
      </c>
      <c r="C15" s="28" t="s">
        <v>33</v>
      </c>
      <c r="D15" s="39">
        <v>7614</v>
      </c>
      <c r="E15" s="39">
        <v>3821215574.6889</v>
      </c>
      <c r="F15" s="39">
        <v>10424</v>
      </c>
      <c r="G15" s="39">
        <v>2280899293.6100001</v>
      </c>
      <c r="H15" s="39">
        <v>14906</v>
      </c>
      <c r="I15" s="39">
        <v>1301133625.76</v>
      </c>
      <c r="J15" s="39">
        <v>20380</v>
      </c>
      <c r="K15" s="39">
        <v>2641684139.9299998</v>
      </c>
      <c r="L15" s="39">
        <f t="shared" si="3"/>
        <v>53324</v>
      </c>
      <c r="M15" s="39">
        <f t="shared" si="3"/>
        <v>10044932633.988899</v>
      </c>
      <c r="N15" s="39">
        <v>269</v>
      </c>
      <c r="O15" s="39">
        <v>621274475.39999998</v>
      </c>
      <c r="P15" s="39">
        <v>289</v>
      </c>
      <c r="Q15" s="39">
        <v>799596170.30999994</v>
      </c>
      <c r="R15" s="39">
        <f t="shared" si="4"/>
        <v>558</v>
      </c>
      <c r="S15" s="39">
        <f t="shared" si="5"/>
        <v>1420870645.71</v>
      </c>
      <c r="T15" s="39">
        <f t="shared" si="6"/>
        <v>53882</v>
      </c>
      <c r="U15" s="39">
        <f t="shared" si="6"/>
        <v>11465803279.698898</v>
      </c>
    </row>
    <row r="16" spans="1:21" s="9" customFormat="1" ht="12">
      <c r="A16" s="29">
        <v>9</v>
      </c>
      <c r="B16" s="50" t="s">
        <v>61</v>
      </c>
      <c r="C16" s="1" t="s">
        <v>62</v>
      </c>
      <c r="D16" s="40"/>
      <c r="E16" s="40"/>
      <c r="F16" s="40"/>
      <c r="G16" s="40"/>
      <c r="H16" s="40">
        <v>5</v>
      </c>
      <c r="I16" s="40">
        <v>8175543.8499999996</v>
      </c>
      <c r="J16" s="40"/>
      <c r="K16" s="40"/>
      <c r="L16" s="38">
        <f t="shared" si="3"/>
        <v>5</v>
      </c>
      <c r="M16" s="38">
        <f t="shared" si="3"/>
        <v>8175543.8499999996</v>
      </c>
      <c r="N16" s="40">
        <v>7</v>
      </c>
      <c r="O16" s="40">
        <v>4250000000</v>
      </c>
      <c r="P16" s="40">
        <v>7</v>
      </c>
      <c r="Q16" s="40">
        <v>4250000000</v>
      </c>
      <c r="R16" s="38">
        <f t="shared" si="4"/>
        <v>14</v>
      </c>
      <c r="S16" s="38">
        <f t="shared" si="5"/>
        <v>8500000000</v>
      </c>
      <c r="T16" s="38">
        <f t="shared" si="6"/>
        <v>19</v>
      </c>
      <c r="U16" s="38">
        <f t="shared" si="6"/>
        <v>8508175543.8500004</v>
      </c>
    </row>
    <row r="17" spans="1:21" s="9" customFormat="1" ht="12">
      <c r="A17" s="26">
        <v>10</v>
      </c>
      <c r="B17" s="49" t="s">
        <v>38</v>
      </c>
      <c r="C17" s="28" t="s">
        <v>39</v>
      </c>
      <c r="D17" s="39">
        <v>89</v>
      </c>
      <c r="E17" s="39">
        <v>347045921.92000002</v>
      </c>
      <c r="F17" s="39">
        <v>647</v>
      </c>
      <c r="G17" s="39">
        <v>351418159.88</v>
      </c>
      <c r="H17" s="39">
        <v>356</v>
      </c>
      <c r="I17" s="39">
        <v>1284052547.3900001</v>
      </c>
      <c r="J17" s="39">
        <v>885</v>
      </c>
      <c r="K17" s="39">
        <v>1466584514.29</v>
      </c>
      <c r="L17" s="39">
        <f t="shared" si="3"/>
        <v>1977</v>
      </c>
      <c r="M17" s="39">
        <f t="shared" si="3"/>
        <v>3449101143.4800005</v>
      </c>
      <c r="N17" s="39">
        <v>154</v>
      </c>
      <c r="O17" s="39">
        <v>1590191152.26</v>
      </c>
      <c r="P17" s="39">
        <v>120</v>
      </c>
      <c r="Q17" s="39">
        <v>1117288150.5699999</v>
      </c>
      <c r="R17" s="39">
        <f t="shared" si="4"/>
        <v>274</v>
      </c>
      <c r="S17" s="39">
        <f t="shared" si="5"/>
        <v>2707479302.8299999</v>
      </c>
      <c r="T17" s="39">
        <f t="shared" si="6"/>
        <v>2251</v>
      </c>
      <c r="U17" s="39">
        <f t="shared" si="6"/>
        <v>6156580446.3100004</v>
      </c>
    </row>
    <row r="18" spans="1:21" s="9" customFormat="1" ht="12">
      <c r="A18" s="29">
        <v>11</v>
      </c>
      <c r="B18" s="50" t="s">
        <v>36</v>
      </c>
      <c r="C18" s="1" t="s">
        <v>37</v>
      </c>
      <c r="D18" s="40">
        <v>3</v>
      </c>
      <c r="E18" s="40">
        <v>213455.62</v>
      </c>
      <c r="F18" s="40"/>
      <c r="G18" s="40"/>
      <c r="H18" s="40">
        <v>188</v>
      </c>
      <c r="I18" s="40">
        <v>2407993049.1700001</v>
      </c>
      <c r="J18" s="40">
        <v>151</v>
      </c>
      <c r="K18" s="40">
        <v>2031390495.96</v>
      </c>
      <c r="L18" s="38">
        <f t="shared" si="3"/>
        <v>342</v>
      </c>
      <c r="M18" s="38">
        <f t="shared" si="3"/>
        <v>4439597000.75</v>
      </c>
      <c r="N18" s="40">
        <v>16</v>
      </c>
      <c r="O18" s="40">
        <v>217145469.00999999</v>
      </c>
      <c r="P18" s="40">
        <v>46</v>
      </c>
      <c r="Q18" s="40">
        <v>1290645733.1500001</v>
      </c>
      <c r="R18" s="38">
        <f t="shared" si="4"/>
        <v>62</v>
      </c>
      <c r="S18" s="38">
        <f t="shared" si="5"/>
        <v>1507791202.1600001</v>
      </c>
      <c r="T18" s="38">
        <f t="shared" si="6"/>
        <v>404</v>
      </c>
      <c r="U18" s="38">
        <f t="shared" si="6"/>
        <v>5947388202.9099998</v>
      </c>
    </row>
    <row r="19" spans="1:21" s="9" customFormat="1" ht="12">
      <c r="A19" s="26">
        <v>12</v>
      </c>
      <c r="B19" s="49" t="s">
        <v>41</v>
      </c>
      <c r="C19" s="28" t="s">
        <v>42</v>
      </c>
      <c r="D19" s="39">
        <v>138</v>
      </c>
      <c r="E19" s="39">
        <v>265382283.25</v>
      </c>
      <c r="F19" s="39">
        <v>780</v>
      </c>
      <c r="G19" s="39">
        <v>171029081.41</v>
      </c>
      <c r="H19" s="39">
        <v>664</v>
      </c>
      <c r="I19" s="39">
        <v>1230272715.27</v>
      </c>
      <c r="J19" s="39">
        <v>1336</v>
      </c>
      <c r="K19" s="39">
        <v>1664521424.6199999</v>
      </c>
      <c r="L19" s="39">
        <f t="shared" si="3"/>
        <v>2918</v>
      </c>
      <c r="M19" s="39">
        <f t="shared" si="3"/>
        <v>3331205504.5499997</v>
      </c>
      <c r="N19" s="39">
        <v>367</v>
      </c>
      <c r="O19" s="39">
        <v>926339642.09000003</v>
      </c>
      <c r="P19" s="39">
        <v>347</v>
      </c>
      <c r="Q19" s="39">
        <v>686537600.02999997</v>
      </c>
      <c r="R19" s="39">
        <f t="shared" si="4"/>
        <v>714</v>
      </c>
      <c r="S19" s="39">
        <f t="shared" si="5"/>
        <v>1612877242.1199999</v>
      </c>
      <c r="T19" s="39">
        <f t="shared" si="6"/>
        <v>3632</v>
      </c>
      <c r="U19" s="39">
        <f t="shared" si="6"/>
        <v>4944082746.6700001</v>
      </c>
    </row>
    <row r="20" spans="1:21" s="9" customFormat="1" ht="12">
      <c r="A20" s="29">
        <v>13</v>
      </c>
      <c r="B20" s="50" t="s">
        <v>40</v>
      </c>
      <c r="C20" s="1" t="s">
        <v>371</v>
      </c>
      <c r="D20" s="40">
        <v>130</v>
      </c>
      <c r="E20" s="40">
        <v>83309824.969999999</v>
      </c>
      <c r="F20" s="40">
        <v>450</v>
      </c>
      <c r="G20" s="40">
        <v>58696338.710000001</v>
      </c>
      <c r="H20" s="40">
        <v>515</v>
      </c>
      <c r="I20" s="40">
        <v>281034839.25999999</v>
      </c>
      <c r="J20" s="40">
        <v>535</v>
      </c>
      <c r="K20" s="40">
        <v>213611874.30000001</v>
      </c>
      <c r="L20" s="38">
        <f t="shared" ref="L20:M27" si="7">J20+H20+F20+D20</f>
        <v>1630</v>
      </c>
      <c r="M20" s="38">
        <f t="shared" ref="M20" si="8">K20+I20+G20+E20</f>
        <v>636652877.24000001</v>
      </c>
      <c r="N20" s="40">
        <v>434</v>
      </c>
      <c r="O20" s="40">
        <v>2033507306.0999999</v>
      </c>
      <c r="P20" s="40">
        <v>435</v>
      </c>
      <c r="Q20" s="40">
        <v>2208744833.9299998</v>
      </c>
      <c r="R20" s="38">
        <f t="shared" ref="R20:R27" si="9">N20+P20</f>
        <v>869</v>
      </c>
      <c r="S20" s="38">
        <f t="shared" ref="S20:S27" si="10">O20+Q20</f>
        <v>4242252140.0299997</v>
      </c>
      <c r="T20" s="38">
        <f t="shared" ref="T20:U27" si="11">R20+L20</f>
        <v>2499</v>
      </c>
      <c r="U20" s="38">
        <f t="shared" ref="U20" si="12">S20+M20</f>
        <v>4878905017.2699995</v>
      </c>
    </row>
    <row r="21" spans="1:21" s="9" customFormat="1" ht="12">
      <c r="A21" s="26">
        <v>14</v>
      </c>
      <c r="B21" s="27" t="s">
        <v>43</v>
      </c>
      <c r="C21" s="28" t="s">
        <v>44</v>
      </c>
      <c r="D21" s="39"/>
      <c r="E21" s="39"/>
      <c r="F21" s="39"/>
      <c r="G21" s="39"/>
      <c r="H21" s="39">
        <v>140</v>
      </c>
      <c r="I21" s="39">
        <v>1107584528.6400001</v>
      </c>
      <c r="J21" s="39">
        <v>234</v>
      </c>
      <c r="K21" s="39">
        <v>1387324137.02</v>
      </c>
      <c r="L21" s="39">
        <f t="shared" si="7"/>
        <v>374</v>
      </c>
      <c r="M21" s="39">
        <f t="shared" si="7"/>
        <v>2494908665.6599998</v>
      </c>
      <c r="N21" s="39">
        <v>31</v>
      </c>
      <c r="O21" s="39">
        <v>1044645707.1</v>
      </c>
      <c r="P21" s="39">
        <v>15</v>
      </c>
      <c r="Q21" s="39">
        <v>495648927.5</v>
      </c>
      <c r="R21" s="39">
        <f t="shared" si="9"/>
        <v>46</v>
      </c>
      <c r="S21" s="39">
        <f t="shared" si="10"/>
        <v>1540294634.5999999</v>
      </c>
      <c r="T21" s="39">
        <f t="shared" si="11"/>
        <v>420</v>
      </c>
      <c r="U21" s="39">
        <f t="shared" si="11"/>
        <v>4035203300.2599998</v>
      </c>
    </row>
    <row r="22" spans="1:21" s="9" customFormat="1" ht="12">
      <c r="A22" s="29">
        <v>15</v>
      </c>
      <c r="B22" s="50" t="s">
        <v>49</v>
      </c>
      <c r="C22" s="1" t="s">
        <v>50</v>
      </c>
      <c r="D22" s="40">
        <v>79</v>
      </c>
      <c r="E22" s="40">
        <v>257154275.72</v>
      </c>
      <c r="F22" s="40">
        <v>516</v>
      </c>
      <c r="G22" s="40">
        <v>218011389.94999999</v>
      </c>
      <c r="H22" s="40">
        <v>264</v>
      </c>
      <c r="I22" s="40">
        <v>631541813.49329996</v>
      </c>
      <c r="J22" s="40">
        <v>708</v>
      </c>
      <c r="K22" s="40">
        <v>903861525.70000005</v>
      </c>
      <c r="L22" s="38">
        <f t="shared" si="7"/>
        <v>1567</v>
      </c>
      <c r="M22" s="38">
        <f t="shared" si="7"/>
        <v>2010569004.8633001</v>
      </c>
      <c r="N22" s="40">
        <v>79</v>
      </c>
      <c r="O22" s="40">
        <v>622711190.51999998</v>
      </c>
      <c r="P22" s="40">
        <v>61</v>
      </c>
      <c r="Q22" s="40">
        <v>454986323.88</v>
      </c>
      <c r="R22" s="38">
        <f t="shared" si="9"/>
        <v>140</v>
      </c>
      <c r="S22" s="38">
        <f t="shared" si="10"/>
        <v>1077697514.4000001</v>
      </c>
      <c r="T22" s="38">
        <f t="shared" si="11"/>
        <v>1707</v>
      </c>
      <c r="U22" s="38">
        <f t="shared" si="11"/>
        <v>3088266519.2632999</v>
      </c>
    </row>
    <row r="23" spans="1:21" s="9" customFormat="1" ht="12">
      <c r="A23" s="26">
        <v>16</v>
      </c>
      <c r="B23" s="49" t="s">
        <v>45</v>
      </c>
      <c r="C23" s="28" t="s">
        <v>46</v>
      </c>
      <c r="D23" s="39"/>
      <c r="E23" s="39"/>
      <c r="F23" s="39"/>
      <c r="G23" s="39"/>
      <c r="H23" s="39">
        <v>337</v>
      </c>
      <c r="I23" s="39">
        <v>749190284.08000004</v>
      </c>
      <c r="J23" s="39">
        <v>465</v>
      </c>
      <c r="K23" s="39">
        <v>1493795008.1700001</v>
      </c>
      <c r="L23" s="39">
        <f t="shared" si="7"/>
        <v>802</v>
      </c>
      <c r="M23" s="39">
        <f t="shared" si="7"/>
        <v>2242985292.25</v>
      </c>
      <c r="N23" s="39">
        <v>36</v>
      </c>
      <c r="O23" s="39">
        <v>490584885.89999998</v>
      </c>
      <c r="P23" s="39">
        <v>18</v>
      </c>
      <c r="Q23" s="39">
        <v>314546522.10000002</v>
      </c>
      <c r="R23" s="39">
        <f t="shared" si="9"/>
        <v>54</v>
      </c>
      <c r="S23" s="39">
        <f t="shared" si="10"/>
        <v>805131408</v>
      </c>
      <c r="T23" s="39">
        <f t="shared" si="11"/>
        <v>856</v>
      </c>
      <c r="U23" s="39">
        <f t="shared" si="11"/>
        <v>3048116700.25</v>
      </c>
    </row>
    <row r="24" spans="1:21" s="9" customFormat="1" ht="12">
      <c r="A24" s="29">
        <v>17</v>
      </c>
      <c r="B24" s="50" t="s">
        <v>65</v>
      </c>
      <c r="C24" s="1" t="s">
        <v>66</v>
      </c>
      <c r="D24" s="40">
        <v>25</v>
      </c>
      <c r="E24" s="40">
        <v>134311369.38</v>
      </c>
      <c r="F24" s="40"/>
      <c r="G24" s="40"/>
      <c r="H24" s="40">
        <v>11</v>
      </c>
      <c r="I24" s="40">
        <v>1766139.37</v>
      </c>
      <c r="J24" s="40">
        <v>56</v>
      </c>
      <c r="K24" s="40">
        <v>7835584.8801999995</v>
      </c>
      <c r="L24" s="38">
        <f t="shared" si="7"/>
        <v>92</v>
      </c>
      <c r="M24" s="38">
        <f t="shared" si="7"/>
        <v>143913093.6302</v>
      </c>
      <c r="N24" s="40">
        <v>68</v>
      </c>
      <c r="O24" s="40">
        <v>1189773035.78</v>
      </c>
      <c r="P24" s="40">
        <v>78</v>
      </c>
      <c r="Q24" s="40">
        <v>1380718558.47</v>
      </c>
      <c r="R24" s="38">
        <f t="shared" si="9"/>
        <v>146</v>
      </c>
      <c r="S24" s="38">
        <f t="shared" si="10"/>
        <v>2570491594.25</v>
      </c>
      <c r="T24" s="38">
        <f t="shared" si="11"/>
        <v>238</v>
      </c>
      <c r="U24" s="38">
        <f t="shared" si="11"/>
        <v>2714404687.8801999</v>
      </c>
    </row>
    <row r="25" spans="1:21" s="9" customFormat="1" ht="12">
      <c r="A25" s="26">
        <v>18</v>
      </c>
      <c r="B25" s="49" t="s">
        <v>47</v>
      </c>
      <c r="C25" s="28" t="s">
        <v>48</v>
      </c>
      <c r="D25" s="39">
        <v>127</v>
      </c>
      <c r="E25" s="39">
        <v>166315249.12</v>
      </c>
      <c r="F25" s="39">
        <v>728</v>
      </c>
      <c r="G25" s="39">
        <v>169783256.38</v>
      </c>
      <c r="H25" s="39">
        <v>480</v>
      </c>
      <c r="I25" s="39">
        <v>413962458.08999997</v>
      </c>
      <c r="J25" s="39">
        <v>784</v>
      </c>
      <c r="K25" s="39">
        <v>496767645.62</v>
      </c>
      <c r="L25" s="39">
        <f t="shared" si="7"/>
        <v>2119</v>
      </c>
      <c r="M25" s="39">
        <f t="shared" si="7"/>
        <v>1246828609.21</v>
      </c>
      <c r="N25" s="39">
        <v>301</v>
      </c>
      <c r="O25" s="39">
        <v>691668516.76999998</v>
      </c>
      <c r="P25" s="39">
        <v>640</v>
      </c>
      <c r="Q25" s="39">
        <v>629191475.85000002</v>
      </c>
      <c r="R25" s="39">
        <f t="shared" si="9"/>
        <v>941</v>
      </c>
      <c r="S25" s="39">
        <f t="shared" si="10"/>
        <v>1320859992.6199999</v>
      </c>
      <c r="T25" s="39">
        <f t="shared" si="11"/>
        <v>3060</v>
      </c>
      <c r="U25" s="39">
        <f t="shared" si="11"/>
        <v>2567688601.8299999</v>
      </c>
    </row>
    <row r="26" spans="1:21" s="9" customFormat="1" ht="12">
      <c r="A26" s="29">
        <v>19</v>
      </c>
      <c r="B26" s="50" t="s">
        <v>87</v>
      </c>
      <c r="C26" s="1" t="s">
        <v>88</v>
      </c>
      <c r="D26" s="40">
        <v>77</v>
      </c>
      <c r="E26" s="40">
        <v>52138558.380000003</v>
      </c>
      <c r="F26" s="40">
        <v>156</v>
      </c>
      <c r="G26" s="40">
        <v>22262320.879999999</v>
      </c>
      <c r="H26" s="40">
        <v>34</v>
      </c>
      <c r="I26" s="40">
        <v>93599036.469999999</v>
      </c>
      <c r="J26" s="40">
        <v>211</v>
      </c>
      <c r="K26" s="40">
        <v>51230995.780000001</v>
      </c>
      <c r="L26" s="38">
        <f t="shared" si="7"/>
        <v>478</v>
      </c>
      <c r="M26" s="38">
        <f t="shared" si="7"/>
        <v>219230911.50999999</v>
      </c>
      <c r="N26" s="40">
        <v>115</v>
      </c>
      <c r="O26" s="40">
        <v>969316870.19000006</v>
      </c>
      <c r="P26" s="40">
        <v>184</v>
      </c>
      <c r="Q26" s="40">
        <v>858111552.99000001</v>
      </c>
      <c r="R26" s="38">
        <f t="shared" si="9"/>
        <v>299</v>
      </c>
      <c r="S26" s="38">
        <f t="shared" si="10"/>
        <v>1827428423.1800001</v>
      </c>
      <c r="T26" s="38">
        <f t="shared" si="11"/>
        <v>777</v>
      </c>
      <c r="U26" s="38">
        <f t="shared" si="11"/>
        <v>2046659334.6900001</v>
      </c>
    </row>
    <row r="27" spans="1:21" s="9" customFormat="1" ht="12">
      <c r="A27" s="26">
        <v>20</v>
      </c>
      <c r="B27" s="49" t="s">
        <v>55</v>
      </c>
      <c r="C27" s="28" t="s">
        <v>56</v>
      </c>
      <c r="D27" s="39">
        <v>188</v>
      </c>
      <c r="E27" s="39">
        <v>108139662.2</v>
      </c>
      <c r="F27" s="39">
        <v>442</v>
      </c>
      <c r="G27" s="39">
        <v>26689842.84</v>
      </c>
      <c r="H27" s="39">
        <v>84497</v>
      </c>
      <c r="I27" s="39">
        <v>179969867.41</v>
      </c>
      <c r="J27" s="39">
        <v>1187</v>
      </c>
      <c r="K27" s="39">
        <v>134543464.19999999</v>
      </c>
      <c r="L27" s="39">
        <f t="shared" si="7"/>
        <v>86314</v>
      </c>
      <c r="M27" s="39">
        <f t="shared" si="7"/>
        <v>449342836.64999998</v>
      </c>
      <c r="N27" s="39">
        <v>1515</v>
      </c>
      <c r="O27" s="39">
        <v>612026368.55999994</v>
      </c>
      <c r="P27" s="39">
        <v>9441</v>
      </c>
      <c r="Q27" s="39">
        <v>753266504.71000004</v>
      </c>
      <c r="R27" s="39">
        <f t="shared" si="9"/>
        <v>10956</v>
      </c>
      <c r="S27" s="39">
        <f t="shared" si="10"/>
        <v>1365292873.27</v>
      </c>
      <c r="T27" s="39">
        <f t="shared" si="11"/>
        <v>97270</v>
      </c>
      <c r="U27" s="39">
        <f t="shared" si="11"/>
        <v>1814635709.9200001</v>
      </c>
    </row>
    <row r="28" spans="1:21" s="9" customFormat="1" ht="12">
      <c r="A28" s="29">
        <v>21</v>
      </c>
      <c r="B28" s="50" t="s">
        <v>51</v>
      </c>
      <c r="C28" s="1" t="s">
        <v>52</v>
      </c>
      <c r="D28" s="40">
        <v>9</v>
      </c>
      <c r="E28" s="40">
        <v>60752121.270000003</v>
      </c>
      <c r="F28" s="40">
        <v>24</v>
      </c>
      <c r="G28" s="40">
        <v>38961558.729999997</v>
      </c>
      <c r="H28" s="40">
        <v>100</v>
      </c>
      <c r="I28" s="40">
        <v>237667996.09999999</v>
      </c>
      <c r="J28" s="40">
        <v>100</v>
      </c>
      <c r="K28" s="40">
        <v>236165030.33000001</v>
      </c>
      <c r="L28" s="38">
        <f t="shared" si="3"/>
        <v>233</v>
      </c>
      <c r="M28" s="38">
        <f t="shared" si="3"/>
        <v>573546706.43000007</v>
      </c>
      <c r="N28" s="40">
        <v>127</v>
      </c>
      <c r="O28" s="40">
        <v>480855825.43000001</v>
      </c>
      <c r="P28" s="40">
        <v>276</v>
      </c>
      <c r="Q28" s="40">
        <v>615285299.87</v>
      </c>
      <c r="R28" s="38">
        <f t="shared" si="4"/>
        <v>403</v>
      </c>
      <c r="S28" s="38">
        <f t="shared" si="5"/>
        <v>1096141125.3</v>
      </c>
      <c r="T28" s="38">
        <f t="shared" si="6"/>
        <v>636</v>
      </c>
      <c r="U28" s="38">
        <f t="shared" si="6"/>
        <v>1669687831.73</v>
      </c>
    </row>
    <row r="29" spans="1:21" s="9" customFormat="1" ht="12">
      <c r="A29" s="26">
        <v>22</v>
      </c>
      <c r="B29" s="27" t="s">
        <v>53</v>
      </c>
      <c r="C29" s="28" t="s">
        <v>54</v>
      </c>
      <c r="D29" s="39">
        <v>14</v>
      </c>
      <c r="E29" s="39">
        <v>61387434.5</v>
      </c>
      <c r="F29" s="39">
        <v>8</v>
      </c>
      <c r="G29" s="39">
        <v>428002.67</v>
      </c>
      <c r="H29" s="39">
        <v>38</v>
      </c>
      <c r="I29" s="39">
        <v>24052119.18</v>
      </c>
      <c r="J29" s="39">
        <v>63</v>
      </c>
      <c r="K29" s="39">
        <v>7871773.2800000003</v>
      </c>
      <c r="L29" s="39">
        <f t="shared" si="0"/>
        <v>123</v>
      </c>
      <c r="M29" s="39">
        <f t="shared" si="0"/>
        <v>93739329.629999995</v>
      </c>
      <c r="N29" s="39">
        <v>60</v>
      </c>
      <c r="O29" s="39">
        <v>731442262.69000006</v>
      </c>
      <c r="P29" s="39">
        <v>66</v>
      </c>
      <c r="Q29" s="39">
        <v>807075789.14999998</v>
      </c>
      <c r="R29" s="39">
        <f t="shared" si="2"/>
        <v>126</v>
      </c>
      <c r="S29" s="39">
        <f t="shared" si="2"/>
        <v>1538518051.8400002</v>
      </c>
      <c r="T29" s="39">
        <f t="shared" si="1"/>
        <v>249</v>
      </c>
      <c r="U29" s="39">
        <f t="shared" si="1"/>
        <v>1632257381.4700003</v>
      </c>
    </row>
    <row r="30" spans="1:21" s="9" customFormat="1" ht="12">
      <c r="A30" s="29">
        <v>23</v>
      </c>
      <c r="B30" s="50" t="s">
        <v>91</v>
      </c>
      <c r="C30" s="1" t="s">
        <v>92</v>
      </c>
      <c r="D30" s="40">
        <v>11</v>
      </c>
      <c r="E30" s="40">
        <v>50500000</v>
      </c>
      <c r="F30" s="40"/>
      <c r="G30" s="40"/>
      <c r="H30" s="40">
        <v>68</v>
      </c>
      <c r="I30" s="40">
        <v>651755236.03999996</v>
      </c>
      <c r="J30" s="40">
        <v>74</v>
      </c>
      <c r="K30" s="40">
        <v>649493479.78999996</v>
      </c>
      <c r="L30" s="38">
        <f t="shared" si="0"/>
        <v>153</v>
      </c>
      <c r="M30" s="38">
        <f t="shared" si="0"/>
        <v>1351748715.8299999</v>
      </c>
      <c r="N30" s="40">
        <v>7</v>
      </c>
      <c r="O30" s="40">
        <v>6564252.5899999999</v>
      </c>
      <c r="P30" s="40">
        <v>15</v>
      </c>
      <c r="Q30" s="40">
        <v>56829930.670000002</v>
      </c>
      <c r="R30" s="38">
        <f t="shared" si="2"/>
        <v>22</v>
      </c>
      <c r="S30" s="38">
        <f t="shared" si="2"/>
        <v>63394183.260000005</v>
      </c>
      <c r="T30" s="38">
        <f t="shared" si="1"/>
        <v>175</v>
      </c>
      <c r="U30" s="38">
        <f t="shared" si="1"/>
        <v>1415142899.0899999</v>
      </c>
    </row>
    <row r="31" spans="1:21" s="9" customFormat="1" ht="12">
      <c r="A31" s="26">
        <v>24</v>
      </c>
      <c r="B31" s="49" t="s">
        <v>71</v>
      </c>
      <c r="C31" s="28" t="s">
        <v>72</v>
      </c>
      <c r="D31" s="39">
        <v>95</v>
      </c>
      <c r="E31" s="39">
        <v>107373902.44</v>
      </c>
      <c r="F31" s="39">
        <v>29</v>
      </c>
      <c r="G31" s="39">
        <v>41610344.020000003</v>
      </c>
      <c r="H31" s="39">
        <v>86</v>
      </c>
      <c r="I31" s="39">
        <v>342954183.58999997</v>
      </c>
      <c r="J31" s="39">
        <v>203</v>
      </c>
      <c r="K31" s="39">
        <v>151986044.22</v>
      </c>
      <c r="L31" s="39">
        <f t="shared" si="0"/>
        <v>413</v>
      </c>
      <c r="M31" s="39">
        <f t="shared" si="0"/>
        <v>643924474.26999998</v>
      </c>
      <c r="N31" s="39">
        <v>34</v>
      </c>
      <c r="O31" s="39">
        <v>140266848.30000001</v>
      </c>
      <c r="P31" s="39">
        <v>43</v>
      </c>
      <c r="Q31" s="39">
        <v>425523100.93000001</v>
      </c>
      <c r="R31" s="39">
        <f t="shared" si="2"/>
        <v>77</v>
      </c>
      <c r="S31" s="39">
        <f t="shared" si="2"/>
        <v>565789949.23000002</v>
      </c>
      <c r="T31" s="39">
        <f t="shared" si="1"/>
        <v>490</v>
      </c>
      <c r="U31" s="39">
        <f t="shared" si="1"/>
        <v>1209714423.5</v>
      </c>
    </row>
    <row r="32" spans="1:21" s="9" customFormat="1" ht="12">
      <c r="A32" s="29">
        <v>25</v>
      </c>
      <c r="B32" s="50" t="s">
        <v>59</v>
      </c>
      <c r="C32" s="1" t="s">
        <v>60</v>
      </c>
      <c r="D32" s="40">
        <v>221</v>
      </c>
      <c r="E32" s="40">
        <v>74175240.609999999</v>
      </c>
      <c r="F32" s="40">
        <v>822</v>
      </c>
      <c r="G32" s="40">
        <v>74828856.530000001</v>
      </c>
      <c r="H32" s="40">
        <v>901</v>
      </c>
      <c r="I32" s="40">
        <v>433632674.02999997</v>
      </c>
      <c r="J32" s="40">
        <v>1852</v>
      </c>
      <c r="K32" s="40">
        <v>114003738.09</v>
      </c>
      <c r="L32" s="38">
        <f t="shared" ref="L32:M35" si="13">J32+H32+F32+D32</f>
        <v>3796</v>
      </c>
      <c r="M32" s="38">
        <f t="shared" si="13"/>
        <v>696640509.25999999</v>
      </c>
      <c r="N32" s="40">
        <v>116</v>
      </c>
      <c r="O32" s="40">
        <v>67607235.799999997</v>
      </c>
      <c r="P32" s="40">
        <v>123</v>
      </c>
      <c r="Q32" s="40">
        <v>378598324.83999997</v>
      </c>
      <c r="R32" s="38">
        <f t="shared" ref="R32:R35" si="14">N32+P32</f>
        <v>239</v>
      </c>
      <c r="S32" s="38">
        <f t="shared" ref="S32:S35" si="15">O32+Q32</f>
        <v>446205560.63999999</v>
      </c>
      <c r="T32" s="38">
        <f t="shared" ref="T32:U35" si="16">R32+L32</f>
        <v>4035</v>
      </c>
      <c r="U32" s="38">
        <f t="shared" si="16"/>
        <v>1142846069.9000001</v>
      </c>
    </row>
    <row r="33" spans="1:21" s="9" customFormat="1" ht="12">
      <c r="A33" s="26">
        <v>26</v>
      </c>
      <c r="B33" s="49" t="s">
        <v>95</v>
      </c>
      <c r="C33" s="28" t="s">
        <v>96</v>
      </c>
      <c r="D33" s="39">
        <v>31</v>
      </c>
      <c r="E33" s="39">
        <v>64177429.649999999</v>
      </c>
      <c r="F33" s="39">
        <v>13</v>
      </c>
      <c r="G33" s="39">
        <v>10133589.369999999</v>
      </c>
      <c r="H33" s="39">
        <v>13</v>
      </c>
      <c r="I33" s="39">
        <v>59443519.030000001</v>
      </c>
      <c r="J33" s="39">
        <v>125</v>
      </c>
      <c r="K33" s="39">
        <v>13243830.01</v>
      </c>
      <c r="L33" s="39">
        <f t="shared" si="13"/>
        <v>182</v>
      </c>
      <c r="M33" s="39">
        <f t="shared" si="13"/>
        <v>146998368.06</v>
      </c>
      <c r="N33" s="39">
        <v>20</v>
      </c>
      <c r="O33" s="39">
        <v>327599945.20999998</v>
      </c>
      <c r="P33" s="39">
        <v>31</v>
      </c>
      <c r="Q33" s="39">
        <v>657597024.26999998</v>
      </c>
      <c r="R33" s="39">
        <f t="shared" si="14"/>
        <v>51</v>
      </c>
      <c r="S33" s="39">
        <f t="shared" si="15"/>
        <v>985196969.48000002</v>
      </c>
      <c r="T33" s="39">
        <f t="shared" si="16"/>
        <v>233</v>
      </c>
      <c r="U33" s="39">
        <f t="shared" si="16"/>
        <v>1132195337.54</v>
      </c>
    </row>
    <row r="34" spans="1:21" s="9" customFormat="1" ht="12">
      <c r="A34" s="29">
        <v>27</v>
      </c>
      <c r="B34" s="50" t="s">
        <v>75</v>
      </c>
      <c r="C34" s="1" t="s">
        <v>76</v>
      </c>
      <c r="D34" s="40">
        <v>25</v>
      </c>
      <c r="E34" s="40">
        <v>1118429.1499999999</v>
      </c>
      <c r="F34" s="40">
        <v>155</v>
      </c>
      <c r="G34" s="40">
        <v>55940304.270000003</v>
      </c>
      <c r="H34" s="40">
        <v>41255</v>
      </c>
      <c r="I34" s="40">
        <v>158525647.81999999</v>
      </c>
      <c r="J34" s="40">
        <v>16171</v>
      </c>
      <c r="K34" s="40">
        <v>153020590.61000001</v>
      </c>
      <c r="L34" s="38">
        <f t="shared" si="13"/>
        <v>57606</v>
      </c>
      <c r="M34" s="38">
        <f t="shared" si="13"/>
        <v>368604971.84999996</v>
      </c>
      <c r="N34" s="40">
        <v>624</v>
      </c>
      <c r="O34" s="40">
        <v>347913725.70999998</v>
      </c>
      <c r="P34" s="40">
        <v>8348</v>
      </c>
      <c r="Q34" s="40">
        <v>294837423.27999997</v>
      </c>
      <c r="R34" s="38">
        <f t="shared" si="14"/>
        <v>8972</v>
      </c>
      <c r="S34" s="38">
        <f t="shared" si="15"/>
        <v>642751148.99000001</v>
      </c>
      <c r="T34" s="38">
        <f t="shared" si="16"/>
        <v>66578</v>
      </c>
      <c r="U34" s="38">
        <f t="shared" si="16"/>
        <v>1011356120.8399999</v>
      </c>
    </row>
    <row r="35" spans="1:21" s="9" customFormat="1" ht="12">
      <c r="A35" s="26">
        <v>28</v>
      </c>
      <c r="B35" s="49" t="s">
        <v>67</v>
      </c>
      <c r="C35" s="28" t="s">
        <v>68</v>
      </c>
      <c r="D35" s="39">
        <v>147</v>
      </c>
      <c r="E35" s="39">
        <v>57835472.530000001</v>
      </c>
      <c r="F35" s="39">
        <v>731</v>
      </c>
      <c r="G35" s="39">
        <v>206238026.66999999</v>
      </c>
      <c r="H35" s="39">
        <v>326</v>
      </c>
      <c r="I35" s="39">
        <v>41154987.310000002</v>
      </c>
      <c r="J35" s="39">
        <v>580</v>
      </c>
      <c r="K35" s="39">
        <v>166713033.02000001</v>
      </c>
      <c r="L35" s="39">
        <f t="shared" si="13"/>
        <v>1784</v>
      </c>
      <c r="M35" s="39">
        <f t="shared" si="13"/>
        <v>471941519.52999997</v>
      </c>
      <c r="N35" s="39">
        <v>117</v>
      </c>
      <c r="O35" s="39">
        <v>283274367.49000001</v>
      </c>
      <c r="P35" s="39">
        <v>96</v>
      </c>
      <c r="Q35" s="39">
        <v>56662929.609999999</v>
      </c>
      <c r="R35" s="39">
        <f t="shared" si="14"/>
        <v>213</v>
      </c>
      <c r="S35" s="39">
        <f t="shared" si="15"/>
        <v>339937297.10000002</v>
      </c>
      <c r="T35" s="39">
        <f t="shared" si="16"/>
        <v>1997</v>
      </c>
      <c r="U35" s="39">
        <f t="shared" si="16"/>
        <v>811878816.63</v>
      </c>
    </row>
    <row r="36" spans="1:21" s="9" customFormat="1" ht="12">
      <c r="A36" s="29">
        <v>29</v>
      </c>
      <c r="B36" s="50" t="s">
        <v>73</v>
      </c>
      <c r="C36" s="1" t="s">
        <v>74</v>
      </c>
      <c r="D36" s="40">
        <v>177</v>
      </c>
      <c r="E36" s="40">
        <v>39532944.460000001</v>
      </c>
      <c r="F36" s="40">
        <v>121</v>
      </c>
      <c r="G36" s="40">
        <v>3115202.86</v>
      </c>
      <c r="H36" s="40">
        <v>7443</v>
      </c>
      <c r="I36" s="40">
        <v>131007998.79000001</v>
      </c>
      <c r="J36" s="40">
        <v>1468</v>
      </c>
      <c r="K36" s="40">
        <v>98654230.709999993</v>
      </c>
      <c r="L36" s="38">
        <f t="shared" si="0"/>
        <v>9209</v>
      </c>
      <c r="M36" s="38">
        <f t="shared" si="0"/>
        <v>272310376.81999999</v>
      </c>
      <c r="N36" s="40">
        <v>165</v>
      </c>
      <c r="O36" s="40">
        <v>195075976.88999999</v>
      </c>
      <c r="P36" s="40">
        <v>178</v>
      </c>
      <c r="Q36" s="40">
        <v>243056085.84999999</v>
      </c>
      <c r="R36" s="38">
        <f t="shared" si="2"/>
        <v>343</v>
      </c>
      <c r="S36" s="38">
        <f t="shared" si="2"/>
        <v>438132062.74000001</v>
      </c>
      <c r="T36" s="38">
        <f t="shared" si="1"/>
        <v>9552</v>
      </c>
      <c r="U36" s="38">
        <f t="shared" si="1"/>
        <v>710442439.55999994</v>
      </c>
    </row>
    <row r="37" spans="1:21" s="9" customFormat="1" ht="12">
      <c r="A37" s="26">
        <v>30</v>
      </c>
      <c r="B37" s="49" t="s">
        <v>110</v>
      </c>
      <c r="C37" s="28" t="s">
        <v>111</v>
      </c>
      <c r="D37" s="39">
        <v>55</v>
      </c>
      <c r="E37" s="39">
        <v>2654918</v>
      </c>
      <c r="F37" s="39">
        <v>630</v>
      </c>
      <c r="G37" s="39">
        <v>34702255.439999998</v>
      </c>
      <c r="H37" s="39">
        <v>333</v>
      </c>
      <c r="I37" s="39">
        <v>72449090.170000002</v>
      </c>
      <c r="J37" s="39">
        <v>45521</v>
      </c>
      <c r="K37" s="39">
        <v>104247868.39</v>
      </c>
      <c r="L37" s="39">
        <f t="shared" si="0"/>
        <v>46539</v>
      </c>
      <c r="M37" s="39">
        <f t="shared" si="0"/>
        <v>214054132</v>
      </c>
      <c r="N37" s="39">
        <v>227</v>
      </c>
      <c r="O37" s="39">
        <v>268458884.05000001</v>
      </c>
      <c r="P37" s="39">
        <v>343</v>
      </c>
      <c r="Q37" s="39">
        <v>204256963.97999999</v>
      </c>
      <c r="R37" s="39">
        <f t="shared" si="2"/>
        <v>570</v>
      </c>
      <c r="S37" s="39">
        <f t="shared" si="2"/>
        <v>472715848.02999997</v>
      </c>
      <c r="T37" s="39">
        <f t="shared" si="1"/>
        <v>47109</v>
      </c>
      <c r="U37" s="39">
        <f t="shared" si="1"/>
        <v>686769980.02999997</v>
      </c>
    </row>
    <row r="38" spans="1:21" s="9" customFormat="1" ht="12">
      <c r="A38" s="29">
        <v>31</v>
      </c>
      <c r="B38" s="50" t="s">
        <v>77</v>
      </c>
      <c r="C38" s="1" t="s">
        <v>372</v>
      </c>
      <c r="D38" s="40">
        <v>214</v>
      </c>
      <c r="E38" s="40">
        <v>8762946.7100000009</v>
      </c>
      <c r="F38" s="40">
        <v>1456</v>
      </c>
      <c r="G38" s="40">
        <v>54422295.411700003</v>
      </c>
      <c r="H38" s="40">
        <v>1051</v>
      </c>
      <c r="I38" s="40">
        <v>57026574.060000002</v>
      </c>
      <c r="J38" s="40">
        <v>2489</v>
      </c>
      <c r="K38" s="40">
        <v>67473803.299999997</v>
      </c>
      <c r="L38" s="38">
        <f t="shared" si="0"/>
        <v>5210</v>
      </c>
      <c r="M38" s="38">
        <f t="shared" si="0"/>
        <v>187685619.4817</v>
      </c>
      <c r="N38" s="40">
        <v>745</v>
      </c>
      <c r="O38" s="40">
        <v>254310973.71000001</v>
      </c>
      <c r="P38" s="40">
        <v>6478</v>
      </c>
      <c r="Q38" s="40">
        <v>191406136.30000001</v>
      </c>
      <c r="R38" s="38">
        <f t="shared" si="2"/>
        <v>7223</v>
      </c>
      <c r="S38" s="38">
        <f t="shared" si="2"/>
        <v>445717110.00999999</v>
      </c>
      <c r="T38" s="38">
        <f t="shared" si="1"/>
        <v>12433</v>
      </c>
      <c r="U38" s="38">
        <f t="shared" si="1"/>
        <v>633402729.49169993</v>
      </c>
    </row>
    <row r="39" spans="1:21" s="9" customFormat="1" ht="12">
      <c r="A39" s="26">
        <v>32</v>
      </c>
      <c r="B39" s="49" t="s">
        <v>79</v>
      </c>
      <c r="C39" s="28" t="s">
        <v>80</v>
      </c>
      <c r="D39" s="39">
        <v>192</v>
      </c>
      <c r="E39" s="39">
        <v>16798984.120000001</v>
      </c>
      <c r="F39" s="39">
        <v>1319</v>
      </c>
      <c r="G39" s="39">
        <v>77685768.096200004</v>
      </c>
      <c r="H39" s="39">
        <v>634</v>
      </c>
      <c r="I39" s="39">
        <v>52600381.520000003</v>
      </c>
      <c r="J39" s="39">
        <v>1621</v>
      </c>
      <c r="K39" s="39">
        <v>75560436.175699994</v>
      </c>
      <c r="L39" s="39">
        <f t="shared" si="0"/>
        <v>3766</v>
      </c>
      <c r="M39" s="39">
        <f t="shared" si="0"/>
        <v>222645569.91189998</v>
      </c>
      <c r="N39" s="39">
        <v>610</v>
      </c>
      <c r="O39" s="39">
        <v>239931713.53</v>
      </c>
      <c r="P39" s="39">
        <v>7826</v>
      </c>
      <c r="Q39" s="39">
        <v>154916300.05000001</v>
      </c>
      <c r="R39" s="39">
        <f t="shared" si="2"/>
        <v>8436</v>
      </c>
      <c r="S39" s="39">
        <f t="shared" si="2"/>
        <v>394848013.58000004</v>
      </c>
      <c r="T39" s="39">
        <f t="shared" si="1"/>
        <v>12202</v>
      </c>
      <c r="U39" s="39">
        <f t="shared" si="1"/>
        <v>617493583.49189997</v>
      </c>
    </row>
    <row r="40" spans="1:21" s="9" customFormat="1" ht="12">
      <c r="A40" s="29">
        <v>33</v>
      </c>
      <c r="B40" s="50" t="s">
        <v>78</v>
      </c>
      <c r="C40" s="1" t="s">
        <v>373</v>
      </c>
      <c r="D40" s="40">
        <v>83</v>
      </c>
      <c r="E40" s="40">
        <v>29585596.120000001</v>
      </c>
      <c r="F40" s="40">
        <v>317</v>
      </c>
      <c r="G40" s="40">
        <v>28662825.780000001</v>
      </c>
      <c r="H40" s="40">
        <v>777</v>
      </c>
      <c r="I40" s="40">
        <v>83588792.269999996</v>
      </c>
      <c r="J40" s="40">
        <v>1182</v>
      </c>
      <c r="K40" s="40">
        <v>101442634.09999999</v>
      </c>
      <c r="L40" s="38">
        <f t="shared" si="0"/>
        <v>2359</v>
      </c>
      <c r="M40" s="38">
        <f t="shared" si="0"/>
        <v>243279848.27000001</v>
      </c>
      <c r="N40" s="40">
        <v>273</v>
      </c>
      <c r="O40" s="40">
        <v>162134568.02000001</v>
      </c>
      <c r="P40" s="40">
        <v>1960</v>
      </c>
      <c r="Q40" s="40">
        <v>153697394.09</v>
      </c>
      <c r="R40" s="38">
        <f t="shared" si="2"/>
        <v>2233</v>
      </c>
      <c r="S40" s="38">
        <f t="shared" si="2"/>
        <v>315831962.11000001</v>
      </c>
      <c r="T40" s="38">
        <f t="shared" si="1"/>
        <v>4592</v>
      </c>
      <c r="U40" s="38">
        <f t="shared" si="1"/>
        <v>559111810.38</v>
      </c>
    </row>
    <row r="41" spans="1:21" s="9" customFormat="1" ht="12">
      <c r="A41" s="26">
        <v>34</v>
      </c>
      <c r="B41" s="27" t="s">
        <v>85</v>
      </c>
      <c r="C41" s="28" t="s">
        <v>86</v>
      </c>
      <c r="D41" s="39">
        <v>42</v>
      </c>
      <c r="E41" s="39">
        <v>29708172.809999999</v>
      </c>
      <c r="F41" s="39">
        <v>115</v>
      </c>
      <c r="G41" s="39">
        <v>20854778.530000001</v>
      </c>
      <c r="H41" s="39">
        <v>74</v>
      </c>
      <c r="I41" s="39">
        <v>90360860.849999994</v>
      </c>
      <c r="J41" s="39">
        <v>118</v>
      </c>
      <c r="K41" s="39">
        <v>90848790.769999996</v>
      </c>
      <c r="L41" s="39">
        <f t="shared" si="0"/>
        <v>349</v>
      </c>
      <c r="M41" s="39">
        <f t="shared" si="0"/>
        <v>231772602.96000001</v>
      </c>
      <c r="N41" s="39">
        <v>69</v>
      </c>
      <c r="O41" s="39">
        <v>105229826.02</v>
      </c>
      <c r="P41" s="39">
        <v>68</v>
      </c>
      <c r="Q41" s="39">
        <v>130588968.3</v>
      </c>
      <c r="R41" s="39">
        <f t="shared" si="2"/>
        <v>137</v>
      </c>
      <c r="S41" s="39">
        <f t="shared" si="2"/>
        <v>235818794.31999999</v>
      </c>
      <c r="T41" s="39">
        <f t="shared" si="1"/>
        <v>486</v>
      </c>
      <c r="U41" s="39">
        <f t="shared" si="1"/>
        <v>467591397.27999997</v>
      </c>
    </row>
    <row r="42" spans="1:21" s="9" customFormat="1" ht="12">
      <c r="A42" s="29">
        <v>35</v>
      </c>
      <c r="B42" s="50" t="s">
        <v>69</v>
      </c>
      <c r="C42" s="1" t="s">
        <v>70</v>
      </c>
      <c r="D42" s="40">
        <v>510</v>
      </c>
      <c r="E42" s="40">
        <v>93977200.060000002</v>
      </c>
      <c r="F42" s="40">
        <v>716</v>
      </c>
      <c r="G42" s="40">
        <v>29654478.671500001</v>
      </c>
      <c r="H42" s="40">
        <v>630</v>
      </c>
      <c r="I42" s="40">
        <v>5561153.79</v>
      </c>
      <c r="J42" s="40">
        <v>2184</v>
      </c>
      <c r="K42" s="40">
        <v>39296525.928900003</v>
      </c>
      <c r="L42" s="38">
        <f t="shared" si="0"/>
        <v>4040</v>
      </c>
      <c r="M42" s="38">
        <f t="shared" si="0"/>
        <v>168489358.45039999</v>
      </c>
      <c r="N42" s="40">
        <v>425</v>
      </c>
      <c r="O42" s="40">
        <v>131797827.73999999</v>
      </c>
      <c r="P42" s="40">
        <v>2124</v>
      </c>
      <c r="Q42" s="40">
        <v>162724252.18000001</v>
      </c>
      <c r="R42" s="38">
        <f t="shared" si="2"/>
        <v>2549</v>
      </c>
      <c r="S42" s="38">
        <f t="shared" si="2"/>
        <v>294522079.92000002</v>
      </c>
      <c r="T42" s="38">
        <f t="shared" si="1"/>
        <v>6589</v>
      </c>
      <c r="U42" s="38">
        <f t="shared" si="1"/>
        <v>463011438.37040001</v>
      </c>
    </row>
    <row r="43" spans="1:21" s="9" customFormat="1" ht="12">
      <c r="A43" s="26">
        <v>36</v>
      </c>
      <c r="B43" s="49" t="s">
        <v>89</v>
      </c>
      <c r="C43" s="28" t="s">
        <v>90</v>
      </c>
      <c r="D43" s="39">
        <v>20</v>
      </c>
      <c r="E43" s="39">
        <v>36261192.299999997</v>
      </c>
      <c r="F43" s="39">
        <v>31</v>
      </c>
      <c r="G43" s="39">
        <v>718183.02</v>
      </c>
      <c r="H43" s="39">
        <v>152</v>
      </c>
      <c r="I43" s="39">
        <v>14151231.029999999</v>
      </c>
      <c r="J43" s="39">
        <v>382</v>
      </c>
      <c r="K43" s="39">
        <v>148721770.78</v>
      </c>
      <c r="L43" s="39">
        <f t="shared" ref="L43:M46" si="17">J43+H43+F43+D43</f>
        <v>585</v>
      </c>
      <c r="M43" s="39">
        <f t="shared" si="17"/>
        <v>199852377.13</v>
      </c>
      <c r="N43" s="39">
        <v>113</v>
      </c>
      <c r="O43" s="39">
        <v>148880657.96000001</v>
      </c>
      <c r="P43" s="39">
        <v>41</v>
      </c>
      <c r="Q43" s="39">
        <v>48452924.759999998</v>
      </c>
      <c r="R43" s="39">
        <f t="shared" ref="R43:R46" si="18">N43+P43</f>
        <v>154</v>
      </c>
      <c r="S43" s="39">
        <f t="shared" ref="S43:S46" si="19">O43+Q43</f>
        <v>197333582.72</v>
      </c>
      <c r="T43" s="39">
        <f t="shared" ref="T43:U46" si="20">R43+L43</f>
        <v>739</v>
      </c>
      <c r="U43" s="39">
        <f t="shared" si="20"/>
        <v>397185959.85000002</v>
      </c>
    </row>
    <row r="44" spans="1:21" s="9" customFormat="1" ht="12">
      <c r="A44" s="29">
        <v>37</v>
      </c>
      <c r="B44" s="50" t="s">
        <v>151</v>
      </c>
      <c r="C44" s="1" t="s">
        <v>152</v>
      </c>
      <c r="D44" s="40"/>
      <c r="E44" s="40"/>
      <c r="F44" s="40"/>
      <c r="G44" s="40"/>
      <c r="H44" s="40">
        <v>9</v>
      </c>
      <c r="I44" s="40">
        <v>50679604.469999999</v>
      </c>
      <c r="J44" s="40">
        <v>20</v>
      </c>
      <c r="K44" s="40">
        <v>51105818.259999998</v>
      </c>
      <c r="L44" s="38">
        <f t="shared" si="17"/>
        <v>29</v>
      </c>
      <c r="M44" s="38">
        <f t="shared" si="17"/>
        <v>101785422.72999999</v>
      </c>
      <c r="N44" s="40">
        <v>4</v>
      </c>
      <c r="O44" s="40">
        <v>120000000</v>
      </c>
      <c r="P44" s="40">
        <v>4</v>
      </c>
      <c r="Q44" s="40">
        <v>120000000</v>
      </c>
      <c r="R44" s="38">
        <f t="shared" si="18"/>
        <v>8</v>
      </c>
      <c r="S44" s="38">
        <f t="shared" si="19"/>
        <v>240000000</v>
      </c>
      <c r="T44" s="38">
        <f t="shared" si="20"/>
        <v>37</v>
      </c>
      <c r="U44" s="38">
        <f t="shared" si="20"/>
        <v>341785422.73000002</v>
      </c>
    </row>
    <row r="45" spans="1:21" s="9" customFormat="1" ht="12">
      <c r="A45" s="26">
        <v>38</v>
      </c>
      <c r="B45" s="49" t="s">
        <v>243</v>
      </c>
      <c r="C45" s="28" t="s">
        <v>244</v>
      </c>
      <c r="D45" s="39">
        <v>24</v>
      </c>
      <c r="E45" s="39">
        <v>56829645.840000004</v>
      </c>
      <c r="F45" s="39">
        <v>80</v>
      </c>
      <c r="G45" s="39">
        <v>3232292.57</v>
      </c>
      <c r="H45" s="39">
        <v>354</v>
      </c>
      <c r="I45" s="39">
        <v>17054790.030000001</v>
      </c>
      <c r="J45" s="39">
        <v>6318</v>
      </c>
      <c r="K45" s="39">
        <v>27953451.629999999</v>
      </c>
      <c r="L45" s="39">
        <f t="shared" si="17"/>
        <v>6776</v>
      </c>
      <c r="M45" s="39">
        <f t="shared" si="17"/>
        <v>105070180.06999999</v>
      </c>
      <c r="N45" s="39">
        <v>22</v>
      </c>
      <c r="O45" s="39">
        <v>85099227.510000005</v>
      </c>
      <c r="P45" s="39">
        <v>21</v>
      </c>
      <c r="Q45" s="39">
        <v>143104150</v>
      </c>
      <c r="R45" s="39">
        <f t="shared" si="18"/>
        <v>43</v>
      </c>
      <c r="S45" s="39">
        <f t="shared" si="19"/>
        <v>228203377.50999999</v>
      </c>
      <c r="T45" s="39">
        <f t="shared" si="20"/>
        <v>6819</v>
      </c>
      <c r="U45" s="39">
        <f t="shared" si="20"/>
        <v>333273557.57999998</v>
      </c>
    </row>
    <row r="46" spans="1:21" s="9" customFormat="1" ht="12">
      <c r="A46" s="29">
        <v>39</v>
      </c>
      <c r="B46" s="50" t="s">
        <v>57</v>
      </c>
      <c r="C46" s="1" t="s">
        <v>58</v>
      </c>
      <c r="D46" s="40">
        <v>65</v>
      </c>
      <c r="E46" s="40">
        <v>62333342.630000003</v>
      </c>
      <c r="F46" s="40"/>
      <c r="G46" s="40"/>
      <c r="H46" s="40">
        <v>94</v>
      </c>
      <c r="I46" s="40">
        <v>52084785.439999998</v>
      </c>
      <c r="J46" s="40">
        <v>45</v>
      </c>
      <c r="K46" s="40">
        <v>127560841.94</v>
      </c>
      <c r="L46" s="38">
        <f t="shared" si="17"/>
        <v>204</v>
      </c>
      <c r="M46" s="38">
        <f t="shared" si="17"/>
        <v>241978970.00999999</v>
      </c>
      <c r="N46" s="40"/>
      <c r="O46" s="40"/>
      <c r="P46" s="40">
        <v>2</v>
      </c>
      <c r="Q46" s="40">
        <v>60000000</v>
      </c>
      <c r="R46" s="38">
        <f t="shared" si="18"/>
        <v>2</v>
      </c>
      <c r="S46" s="38">
        <f t="shared" si="19"/>
        <v>60000000</v>
      </c>
      <c r="T46" s="38">
        <f t="shared" si="20"/>
        <v>206</v>
      </c>
      <c r="U46" s="38">
        <f t="shared" si="20"/>
        <v>301978970.00999999</v>
      </c>
    </row>
    <row r="47" spans="1:21" s="9" customFormat="1" ht="12">
      <c r="A47" s="26">
        <v>40</v>
      </c>
      <c r="B47" s="49" t="s">
        <v>63</v>
      </c>
      <c r="C47" s="28" t="s">
        <v>64</v>
      </c>
      <c r="D47" s="39"/>
      <c r="E47" s="39"/>
      <c r="F47" s="39"/>
      <c r="G47" s="39"/>
      <c r="H47" s="39">
        <v>164</v>
      </c>
      <c r="I47" s="39">
        <v>69749535.209999993</v>
      </c>
      <c r="J47" s="39">
        <v>287</v>
      </c>
      <c r="K47" s="39">
        <v>29491730.93</v>
      </c>
      <c r="L47" s="39">
        <f t="shared" si="0"/>
        <v>451</v>
      </c>
      <c r="M47" s="39">
        <f t="shared" si="0"/>
        <v>99241266.139999986</v>
      </c>
      <c r="N47" s="39">
        <v>13</v>
      </c>
      <c r="O47" s="39">
        <v>110110459.73</v>
      </c>
      <c r="P47" s="39">
        <v>46</v>
      </c>
      <c r="Q47" s="39">
        <v>65350000</v>
      </c>
      <c r="R47" s="39">
        <f t="shared" si="2"/>
        <v>59</v>
      </c>
      <c r="S47" s="39">
        <f t="shared" si="2"/>
        <v>175460459.73000002</v>
      </c>
      <c r="T47" s="39">
        <f t="shared" si="1"/>
        <v>510</v>
      </c>
      <c r="U47" s="39">
        <f t="shared" si="1"/>
        <v>274701725.87</v>
      </c>
    </row>
    <row r="48" spans="1:21" s="9" customFormat="1" ht="12">
      <c r="A48" s="29">
        <v>41</v>
      </c>
      <c r="B48" s="50" t="s">
        <v>134</v>
      </c>
      <c r="C48" s="1" t="s">
        <v>135</v>
      </c>
      <c r="D48" s="40">
        <v>9</v>
      </c>
      <c r="E48" s="40">
        <v>1224854.6200000001</v>
      </c>
      <c r="F48" s="40">
        <v>66</v>
      </c>
      <c r="G48" s="40">
        <v>12715103.25</v>
      </c>
      <c r="H48" s="40">
        <v>187</v>
      </c>
      <c r="I48" s="40">
        <v>14217376.449999999</v>
      </c>
      <c r="J48" s="40">
        <v>402</v>
      </c>
      <c r="K48" s="40">
        <v>118557326.66</v>
      </c>
      <c r="L48" s="38">
        <f t="shared" si="0"/>
        <v>664</v>
      </c>
      <c r="M48" s="38">
        <f t="shared" si="0"/>
        <v>146714660.98000002</v>
      </c>
      <c r="N48" s="40">
        <v>77</v>
      </c>
      <c r="O48" s="40">
        <v>116341424.67</v>
      </c>
      <c r="P48" s="40">
        <v>15</v>
      </c>
      <c r="Q48" s="40">
        <v>645277.68000000005</v>
      </c>
      <c r="R48" s="38">
        <f t="shared" si="2"/>
        <v>92</v>
      </c>
      <c r="S48" s="38">
        <f t="shared" si="2"/>
        <v>116986702.35000001</v>
      </c>
      <c r="T48" s="38">
        <f t="shared" si="1"/>
        <v>756</v>
      </c>
      <c r="U48" s="38">
        <f t="shared" si="1"/>
        <v>263701363.33000004</v>
      </c>
    </row>
    <row r="49" spans="1:21" s="9" customFormat="1" ht="12">
      <c r="A49" s="26">
        <v>42</v>
      </c>
      <c r="B49" s="49" t="s">
        <v>108</v>
      </c>
      <c r="C49" s="28" t="s">
        <v>109</v>
      </c>
      <c r="D49" s="39">
        <v>116</v>
      </c>
      <c r="E49" s="39">
        <v>72322848.069999993</v>
      </c>
      <c r="F49" s="39">
        <v>330</v>
      </c>
      <c r="G49" s="39">
        <v>49107353.399999999</v>
      </c>
      <c r="H49" s="39">
        <v>70</v>
      </c>
      <c r="I49" s="39">
        <v>32501427.129999999</v>
      </c>
      <c r="J49" s="39">
        <v>211</v>
      </c>
      <c r="K49" s="39">
        <v>33120430.190000001</v>
      </c>
      <c r="L49" s="39">
        <f t="shared" si="0"/>
        <v>727</v>
      </c>
      <c r="M49" s="39">
        <f t="shared" si="0"/>
        <v>187052058.78999999</v>
      </c>
      <c r="N49" s="39">
        <v>15</v>
      </c>
      <c r="O49" s="39">
        <v>24542532.050000001</v>
      </c>
      <c r="P49" s="39">
        <v>19</v>
      </c>
      <c r="Q49" s="39">
        <v>41008339.899999999</v>
      </c>
      <c r="R49" s="39">
        <f t="shared" si="2"/>
        <v>34</v>
      </c>
      <c r="S49" s="39">
        <f t="shared" si="2"/>
        <v>65550871.950000003</v>
      </c>
      <c r="T49" s="39">
        <f t="shared" si="1"/>
        <v>761</v>
      </c>
      <c r="U49" s="39">
        <f t="shared" si="1"/>
        <v>252602930.74000001</v>
      </c>
    </row>
    <row r="50" spans="1:21" s="9" customFormat="1" ht="12">
      <c r="A50" s="29">
        <v>43</v>
      </c>
      <c r="B50" s="50" t="s">
        <v>118</v>
      </c>
      <c r="C50" s="1" t="s">
        <v>374</v>
      </c>
      <c r="D50" s="40"/>
      <c r="E50" s="40"/>
      <c r="F50" s="40"/>
      <c r="G50" s="40"/>
      <c r="H50" s="40">
        <v>107</v>
      </c>
      <c r="I50" s="40">
        <v>57056371.659999996</v>
      </c>
      <c r="J50" s="40">
        <v>119</v>
      </c>
      <c r="K50" s="40">
        <v>107761839.77</v>
      </c>
      <c r="L50" s="38">
        <f t="shared" si="0"/>
        <v>226</v>
      </c>
      <c r="M50" s="38">
        <f t="shared" si="0"/>
        <v>164818211.43000001</v>
      </c>
      <c r="N50" s="40">
        <v>33</v>
      </c>
      <c r="O50" s="40">
        <v>57411000</v>
      </c>
      <c r="P50" s="40">
        <v>16</v>
      </c>
      <c r="Q50" s="40">
        <v>6772653.7400000002</v>
      </c>
      <c r="R50" s="38">
        <f t="shared" si="2"/>
        <v>49</v>
      </c>
      <c r="S50" s="38">
        <f t="shared" si="2"/>
        <v>64183653.740000002</v>
      </c>
      <c r="T50" s="38">
        <f t="shared" si="1"/>
        <v>275</v>
      </c>
      <c r="U50" s="38">
        <f t="shared" si="1"/>
        <v>229001865.17000002</v>
      </c>
    </row>
    <row r="51" spans="1:21" s="9" customFormat="1" ht="12">
      <c r="A51" s="26">
        <v>44</v>
      </c>
      <c r="B51" s="49" t="s">
        <v>106</v>
      </c>
      <c r="C51" s="28" t="s">
        <v>107</v>
      </c>
      <c r="D51" s="39">
        <v>818</v>
      </c>
      <c r="E51" s="39">
        <v>61152087.549999997</v>
      </c>
      <c r="F51" s="39">
        <v>1077</v>
      </c>
      <c r="G51" s="39">
        <v>47928312.780000001</v>
      </c>
      <c r="H51" s="39">
        <v>387</v>
      </c>
      <c r="I51" s="39">
        <v>11974238.59</v>
      </c>
      <c r="J51" s="39">
        <v>1020</v>
      </c>
      <c r="K51" s="39">
        <v>30747863.420000002</v>
      </c>
      <c r="L51" s="39">
        <f t="shared" si="0"/>
        <v>3302</v>
      </c>
      <c r="M51" s="39">
        <f t="shared" si="0"/>
        <v>151802502.34</v>
      </c>
      <c r="N51" s="39">
        <v>38</v>
      </c>
      <c r="O51" s="39">
        <v>40290763.700000003</v>
      </c>
      <c r="P51" s="39">
        <v>36</v>
      </c>
      <c r="Q51" s="39">
        <v>34960485.159999996</v>
      </c>
      <c r="R51" s="39">
        <f t="shared" si="2"/>
        <v>74</v>
      </c>
      <c r="S51" s="39">
        <f t="shared" si="2"/>
        <v>75251248.859999999</v>
      </c>
      <c r="T51" s="39">
        <f t="shared" si="1"/>
        <v>3376</v>
      </c>
      <c r="U51" s="39">
        <f t="shared" si="1"/>
        <v>227053751.19999999</v>
      </c>
    </row>
    <row r="52" spans="1:21" s="9" customFormat="1" ht="12">
      <c r="A52" s="29">
        <v>45</v>
      </c>
      <c r="B52" s="50" t="s">
        <v>105</v>
      </c>
      <c r="C52" s="1" t="s">
        <v>348</v>
      </c>
      <c r="D52" s="40">
        <v>172</v>
      </c>
      <c r="E52" s="40">
        <v>2912052.07</v>
      </c>
      <c r="F52" s="40">
        <v>759</v>
      </c>
      <c r="G52" s="40">
        <v>17818401.420000002</v>
      </c>
      <c r="H52" s="40">
        <v>1793</v>
      </c>
      <c r="I52" s="40">
        <v>18264623.309999999</v>
      </c>
      <c r="J52" s="40">
        <v>2718</v>
      </c>
      <c r="K52" s="40">
        <v>43299467.219999999</v>
      </c>
      <c r="L52" s="38">
        <f t="shared" si="0"/>
        <v>5442</v>
      </c>
      <c r="M52" s="38">
        <f t="shared" si="0"/>
        <v>82294544.019999996</v>
      </c>
      <c r="N52" s="40">
        <v>2221</v>
      </c>
      <c r="O52" s="40">
        <v>89768784.459999993</v>
      </c>
      <c r="P52" s="40">
        <v>227</v>
      </c>
      <c r="Q52" s="40">
        <v>49593886.140000001</v>
      </c>
      <c r="R52" s="38">
        <f t="shared" si="2"/>
        <v>2448</v>
      </c>
      <c r="S52" s="38">
        <f t="shared" si="2"/>
        <v>139362670.59999999</v>
      </c>
      <c r="T52" s="38">
        <f t="shared" si="1"/>
        <v>7890</v>
      </c>
      <c r="U52" s="38">
        <f t="shared" si="1"/>
        <v>221657214.62</v>
      </c>
    </row>
    <row r="53" spans="1:21" s="9" customFormat="1" ht="12">
      <c r="A53" s="26">
        <v>46</v>
      </c>
      <c r="B53" s="27" t="s">
        <v>140</v>
      </c>
      <c r="C53" s="28" t="s">
        <v>375</v>
      </c>
      <c r="D53" s="39">
        <v>19</v>
      </c>
      <c r="E53" s="39">
        <v>18611489.510000002</v>
      </c>
      <c r="F53" s="39">
        <v>18</v>
      </c>
      <c r="G53" s="39">
        <v>3806813.53</v>
      </c>
      <c r="H53" s="39">
        <v>20</v>
      </c>
      <c r="I53" s="39">
        <v>25362816.57</v>
      </c>
      <c r="J53" s="39">
        <v>73</v>
      </c>
      <c r="K53" s="39">
        <v>2922488.86</v>
      </c>
      <c r="L53" s="39">
        <f t="shared" si="0"/>
        <v>130</v>
      </c>
      <c r="M53" s="39">
        <f t="shared" si="0"/>
        <v>50703608.469999999</v>
      </c>
      <c r="N53" s="39">
        <v>4</v>
      </c>
      <c r="O53" s="39">
        <v>48096874.5</v>
      </c>
      <c r="P53" s="39">
        <v>6</v>
      </c>
      <c r="Q53" s="39">
        <v>100096868.55</v>
      </c>
      <c r="R53" s="39">
        <f t="shared" si="2"/>
        <v>10</v>
      </c>
      <c r="S53" s="39">
        <f t="shared" si="2"/>
        <v>148193743.05000001</v>
      </c>
      <c r="T53" s="39">
        <f t="shared" si="1"/>
        <v>140</v>
      </c>
      <c r="U53" s="39">
        <f t="shared" si="1"/>
        <v>198897351.52000001</v>
      </c>
    </row>
    <row r="54" spans="1:21" s="9" customFormat="1" ht="12">
      <c r="A54" s="29">
        <v>47</v>
      </c>
      <c r="B54" s="50" t="s">
        <v>81</v>
      </c>
      <c r="C54" s="1" t="s">
        <v>82</v>
      </c>
      <c r="D54" s="40">
        <v>59</v>
      </c>
      <c r="E54" s="40">
        <v>38131923.090000004</v>
      </c>
      <c r="F54" s="40">
        <v>214</v>
      </c>
      <c r="G54" s="40">
        <v>18581391.600000001</v>
      </c>
      <c r="H54" s="40">
        <v>12</v>
      </c>
      <c r="I54" s="40">
        <v>58400.08</v>
      </c>
      <c r="J54" s="40">
        <v>212</v>
      </c>
      <c r="K54" s="40">
        <v>30062674.719999999</v>
      </c>
      <c r="L54" s="38">
        <f t="shared" si="0"/>
        <v>497</v>
      </c>
      <c r="M54" s="38">
        <f t="shared" si="0"/>
        <v>86834389.49000001</v>
      </c>
      <c r="N54" s="40">
        <v>36</v>
      </c>
      <c r="O54" s="40">
        <v>74397530.760000005</v>
      </c>
      <c r="P54" s="40">
        <v>21</v>
      </c>
      <c r="Q54" s="40">
        <v>28869277.920000002</v>
      </c>
      <c r="R54" s="38">
        <f t="shared" si="2"/>
        <v>57</v>
      </c>
      <c r="S54" s="38">
        <f t="shared" si="2"/>
        <v>103266808.68000001</v>
      </c>
      <c r="T54" s="38">
        <f t="shared" si="1"/>
        <v>554</v>
      </c>
      <c r="U54" s="38">
        <f t="shared" si="1"/>
        <v>190101198.17000002</v>
      </c>
    </row>
    <row r="55" spans="1:21" s="9" customFormat="1" ht="12">
      <c r="A55" s="26">
        <v>48</v>
      </c>
      <c r="B55" s="49" t="s">
        <v>245</v>
      </c>
      <c r="C55" s="28" t="s">
        <v>246</v>
      </c>
      <c r="D55" s="39">
        <v>2</v>
      </c>
      <c r="E55" s="39">
        <v>237335.9</v>
      </c>
      <c r="F55" s="39">
        <v>15</v>
      </c>
      <c r="G55" s="39">
        <v>747674.43</v>
      </c>
      <c r="H55" s="39">
        <v>62</v>
      </c>
      <c r="I55" s="39">
        <v>2299782.5299999998</v>
      </c>
      <c r="J55" s="39">
        <v>181</v>
      </c>
      <c r="K55" s="39">
        <v>93278829.950000003</v>
      </c>
      <c r="L55" s="39">
        <f t="shared" si="0"/>
        <v>260</v>
      </c>
      <c r="M55" s="39">
        <f t="shared" si="0"/>
        <v>96563622.810000017</v>
      </c>
      <c r="N55" s="39">
        <v>123</v>
      </c>
      <c r="O55" s="39">
        <v>92259720.430000007</v>
      </c>
      <c r="P55" s="39">
        <v>3</v>
      </c>
      <c r="Q55" s="39">
        <v>803370.26</v>
      </c>
      <c r="R55" s="39">
        <f t="shared" si="2"/>
        <v>126</v>
      </c>
      <c r="S55" s="39">
        <f t="shared" si="2"/>
        <v>93063090.690000013</v>
      </c>
      <c r="T55" s="39">
        <f t="shared" si="1"/>
        <v>386</v>
      </c>
      <c r="U55" s="39">
        <f t="shared" si="1"/>
        <v>189626713.50000003</v>
      </c>
    </row>
    <row r="56" spans="1:21" s="9" customFormat="1" ht="12">
      <c r="A56" s="29">
        <v>49</v>
      </c>
      <c r="B56" s="50" t="s">
        <v>101</v>
      </c>
      <c r="C56" s="1" t="s">
        <v>102</v>
      </c>
      <c r="D56" s="40">
        <v>19</v>
      </c>
      <c r="E56" s="40">
        <v>1055305.7</v>
      </c>
      <c r="F56" s="40">
        <v>41</v>
      </c>
      <c r="G56" s="40">
        <v>3924474.84</v>
      </c>
      <c r="H56" s="40">
        <v>83</v>
      </c>
      <c r="I56" s="40">
        <v>75562537.620000005</v>
      </c>
      <c r="J56" s="40">
        <v>71</v>
      </c>
      <c r="K56" s="40">
        <v>6756716.29</v>
      </c>
      <c r="L56" s="38">
        <f t="shared" si="0"/>
        <v>214</v>
      </c>
      <c r="M56" s="38">
        <f t="shared" si="0"/>
        <v>87299034.450000018</v>
      </c>
      <c r="N56" s="40">
        <v>8</v>
      </c>
      <c r="O56" s="40">
        <v>7622250.4199999999</v>
      </c>
      <c r="P56" s="40">
        <v>16</v>
      </c>
      <c r="Q56" s="40">
        <v>91008800.480000004</v>
      </c>
      <c r="R56" s="38">
        <f t="shared" si="2"/>
        <v>24</v>
      </c>
      <c r="S56" s="38">
        <f t="shared" si="2"/>
        <v>98631050.900000006</v>
      </c>
      <c r="T56" s="38">
        <f t="shared" si="1"/>
        <v>238</v>
      </c>
      <c r="U56" s="38">
        <f t="shared" si="1"/>
        <v>185930085.35000002</v>
      </c>
    </row>
    <row r="57" spans="1:21" s="9" customFormat="1" ht="12">
      <c r="A57" s="26">
        <v>50</v>
      </c>
      <c r="B57" s="49" t="s">
        <v>99</v>
      </c>
      <c r="C57" s="28" t="s">
        <v>100</v>
      </c>
      <c r="D57" s="39">
        <v>25</v>
      </c>
      <c r="E57" s="39">
        <v>30683241.350000001</v>
      </c>
      <c r="F57" s="39">
        <v>3</v>
      </c>
      <c r="G57" s="39">
        <v>2874914.25</v>
      </c>
      <c r="H57" s="39">
        <v>1</v>
      </c>
      <c r="I57" s="39">
        <v>62500</v>
      </c>
      <c r="J57" s="39">
        <v>31</v>
      </c>
      <c r="K57" s="39">
        <v>4128723.7</v>
      </c>
      <c r="L57" s="39">
        <f t="shared" si="0"/>
        <v>60</v>
      </c>
      <c r="M57" s="39">
        <f t="shared" si="0"/>
        <v>37749379.300000004</v>
      </c>
      <c r="N57" s="39">
        <v>1</v>
      </c>
      <c r="O57" s="39">
        <v>3000000</v>
      </c>
      <c r="P57" s="39">
        <v>5</v>
      </c>
      <c r="Q57" s="39">
        <v>145000000</v>
      </c>
      <c r="R57" s="39">
        <f t="shared" si="2"/>
        <v>6</v>
      </c>
      <c r="S57" s="39">
        <f t="shared" si="2"/>
        <v>148000000</v>
      </c>
      <c r="T57" s="39">
        <f t="shared" si="1"/>
        <v>66</v>
      </c>
      <c r="U57" s="39">
        <f t="shared" si="1"/>
        <v>185749379.30000001</v>
      </c>
    </row>
    <row r="58" spans="1:21" s="9" customFormat="1" ht="12">
      <c r="A58" s="29">
        <v>51</v>
      </c>
      <c r="B58" s="50" t="s">
        <v>112</v>
      </c>
      <c r="C58" s="1" t="s">
        <v>113</v>
      </c>
      <c r="D58" s="40">
        <v>14</v>
      </c>
      <c r="E58" s="40">
        <v>211623.84</v>
      </c>
      <c r="F58" s="40">
        <v>29</v>
      </c>
      <c r="G58" s="40">
        <v>237719.53</v>
      </c>
      <c r="H58" s="40">
        <v>749</v>
      </c>
      <c r="I58" s="40">
        <v>38355133.799999997</v>
      </c>
      <c r="J58" s="40">
        <v>7106</v>
      </c>
      <c r="K58" s="40">
        <v>66480012.18</v>
      </c>
      <c r="L58" s="38">
        <f t="shared" si="0"/>
        <v>7898</v>
      </c>
      <c r="M58" s="38">
        <f t="shared" si="0"/>
        <v>105284489.34999999</v>
      </c>
      <c r="N58" s="40">
        <v>369</v>
      </c>
      <c r="O58" s="40">
        <v>36503933.609999999</v>
      </c>
      <c r="P58" s="40">
        <v>391</v>
      </c>
      <c r="Q58" s="40">
        <v>9232771.9199999999</v>
      </c>
      <c r="R58" s="38">
        <f t="shared" si="2"/>
        <v>760</v>
      </c>
      <c r="S58" s="38">
        <f t="shared" si="2"/>
        <v>45736705.530000001</v>
      </c>
      <c r="T58" s="38">
        <f t="shared" si="1"/>
        <v>8658</v>
      </c>
      <c r="U58" s="38">
        <f t="shared" si="1"/>
        <v>151021194.88</v>
      </c>
    </row>
    <row r="59" spans="1:21" s="9" customFormat="1" ht="12">
      <c r="A59" s="26">
        <v>52</v>
      </c>
      <c r="B59" s="49" t="s">
        <v>147</v>
      </c>
      <c r="C59" s="28" t="s">
        <v>148</v>
      </c>
      <c r="D59" s="39">
        <v>21</v>
      </c>
      <c r="E59" s="39">
        <v>49300483.859999999</v>
      </c>
      <c r="F59" s="39">
        <v>27</v>
      </c>
      <c r="G59" s="39">
        <v>6841204.5300000003</v>
      </c>
      <c r="H59" s="39">
        <v>47</v>
      </c>
      <c r="I59" s="39">
        <v>27397</v>
      </c>
      <c r="J59" s="39">
        <v>217</v>
      </c>
      <c r="K59" s="39">
        <v>7791711.3799999999</v>
      </c>
      <c r="L59" s="39">
        <f t="shared" si="0"/>
        <v>312</v>
      </c>
      <c r="M59" s="39">
        <f t="shared" si="0"/>
        <v>63960796.769999996</v>
      </c>
      <c r="N59" s="39">
        <v>4</v>
      </c>
      <c r="O59" s="39">
        <v>302027</v>
      </c>
      <c r="P59" s="39">
        <v>9</v>
      </c>
      <c r="Q59" s="39">
        <v>80000000</v>
      </c>
      <c r="R59" s="39">
        <f t="shared" si="2"/>
        <v>13</v>
      </c>
      <c r="S59" s="39">
        <f t="shared" si="2"/>
        <v>80302027</v>
      </c>
      <c r="T59" s="39">
        <f t="shared" si="1"/>
        <v>325</v>
      </c>
      <c r="U59" s="39">
        <f t="shared" si="1"/>
        <v>144262823.76999998</v>
      </c>
    </row>
    <row r="60" spans="1:21" s="9" customFormat="1" ht="12">
      <c r="A60" s="29">
        <v>53</v>
      </c>
      <c r="B60" s="50" t="s">
        <v>159</v>
      </c>
      <c r="C60" s="1" t="s">
        <v>160</v>
      </c>
      <c r="D60" s="40">
        <v>42</v>
      </c>
      <c r="E60" s="40">
        <v>59948901.369999997</v>
      </c>
      <c r="F60" s="40">
        <v>37</v>
      </c>
      <c r="G60" s="40">
        <v>4646875.63</v>
      </c>
      <c r="H60" s="40">
        <v>25</v>
      </c>
      <c r="I60" s="40">
        <v>411289.15</v>
      </c>
      <c r="J60" s="40">
        <v>49</v>
      </c>
      <c r="K60" s="40">
        <v>4344432.37</v>
      </c>
      <c r="L60" s="38">
        <f t="shared" si="0"/>
        <v>153</v>
      </c>
      <c r="M60" s="38">
        <f t="shared" si="0"/>
        <v>69351498.519999996</v>
      </c>
      <c r="N60" s="40">
        <v>29</v>
      </c>
      <c r="O60" s="40">
        <v>11725421.49</v>
      </c>
      <c r="P60" s="40">
        <v>39</v>
      </c>
      <c r="Q60" s="40">
        <v>63030086.079999998</v>
      </c>
      <c r="R60" s="38">
        <f t="shared" si="2"/>
        <v>68</v>
      </c>
      <c r="S60" s="38">
        <f t="shared" si="2"/>
        <v>74755507.569999993</v>
      </c>
      <c r="T60" s="38">
        <f t="shared" si="1"/>
        <v>221</v>
      </c>
      <c r="U60" s="38">
        <f t="shared" si="1"/>
        <v>144107006.08999997</v>
      </c>
    </row>
    <row r="61" spans="1:21" s="9" customFormat="1" ht="12">
      <c r="A61" s="26">
        <v>54</v>
      </c>
      <c r="B61" s="27" t="s">
        <v>360</v>
      </c>
      <c r="C61" s="28" t="s">
        <v>361</v>
      </c>
      <c r="D61" s="39">
        <v>9</v>
      </c>
      <c r="E61" s="39">
        <v>2465672.19</v>
      </c>
      <c r="F61" s="39">
        <v>11</v>
      </c>
      <c r="G61" s="39">
        <v>687562.58</v>
      </c>
      <c r="H61" s="39">
        <v>1947</v>
      </c>
      <c r="I61" s="39">
        <v>63562616.030000001</v>
      </c>
      <c r="J61" s="39">
        <v>85</v>
      </c>
      <c r="K61" s="39">
        <v>3525479.96</v>
      </c>
      <c r="L61" s="39">
        <f t="shared" si="0"/>
        <v>2052</v>
      </c>
      <c r="M61" s="39">
        <f t="shared" si="0"/>
        <v>70241330.760000005</v>
      </c>
      <c r="N61" s="39">
        <v>38</v>
      </c>
      <c r="O61" s="39">
        <v>4031706.05</v>
      </c>
      <c r="P61" s="39">
        <v>93</v>
      </c>
      <c r="Q61" s="39">
        <v>65736964.140000001</v>
      </c>
      <c r="R61" s="39">
        <f t="shared" si="2"/>
        <v>131</v>
      </c>
      <c r="S61" s="39">
        <f t="shared" si="2"/>
        <v>69768670.189999998</v>
      </c>
      <c r="T61" s="39">
        <f t="shared" si="1"/>
        <v>2183</v>
      </c>
      <c r="U61" s="39">
        <f t="shared" si="1"/>
        <v>140010000.94999999</v>
      </c>
    </row>
    <row r="62" spans="1:21" s="9" customFormat="1" ht="12">
      <c r="A62" s="29">
        <v>55</v>
      </c>
      <c r="B62" s="50" t="s">
        <v>116</v>
      </c>
      <c r="C62" s="1" t="s">
        <v>117</v>
      </c>
      <c r="D62" s="40">
        <v>203</v>
      </c>
      <c r="E62" s="40">
        <v>4691880.88</v>
      </c>
      <c r="F62" s="40">
        <v>1567</v>
      </c>
      <c r="G62" s="40">
        <v>27398431.890000001</v>
      </c>
      <c r="H62" s="40">
        <v>1600</v>
      </c>
      <c r="I62" s="40">
        <v>12320310.52</v>
      </c>
      <c r="J62" s="40">
        <v>4271</v>
      </c>
      <c r="K62" s="40">
        <v>26693962.300000001</v>
      </c>
      <c r="L62" s="38">
        <f t="shared" si="0"/>
        <v>7641</v>
      </c>
      <c r="M62" s="38">
        <f t="shared" si="0"/>
        <v>71104585.590000004</v>
      </c>
      <c r="N62" s="40">
        <v>626</v>
      </c>
      <c r="O62" s="40">
        <v>52641540.600000001</v>
      </c>
      <c r="P62" s="40">
        <v>146</v>
      </c>
      <c r="Q62" s="40">
        <v>15783695.68</v>
      </c>
      <c r="R62" s="38">
        <f t="shared" si="2"/>
        <v>772</v>
      </c>
      <c r="S62" s="38">
        <f t="shared" si="2"/>
        <v>68425236.280000001</v>
      </c>
      <c r="T62" s="38">
        <f t="shared" si="1"/>
        <v>8413</v>
      </c>
      <c r="U62" s="38">
        <f t="shared" si="1"/>
        <v>139529821.87</v>
      </c>
    </row>
    <row r="63" spans="1:21" s="9" customFormat="1" ht="12">
      <c r="A63" s="26">
        <v>56</v>
      </c>
      <c r="B63" s="49" t="s">
        <v>141</v>
      </c>
      <c r="C63" s="28" t="s">
        <v>142</v>
      </c>
      <c r="D63" s="39">
        <v>613</v>
      </c>
      <c r="E63" s="39">
        <v>33939876.030000001</v>
      </c>
      <c r="F63" s="39">
        <v>361</v>
      </c>
      <c r="G63" s="39">
        <v>8499674.9299999997</v>
      </c>
      <c r="H63" s="39">
        <v>299</v>
      </c>
      <c r="I63" s="39">
        <v>6257655.8300000001</v>
      </c>
      <c r="J63" s="39">
        <v>243</v>
      </c>
      <c r="K63" s="39">
        <v>33027787.920000002</v>
      </c>
      <c r="L63" s="39">
        <f t="shared" si="0"/>
        <v>1516</v>
      </c>
      <c r="M63" s="39">
        <f t="shared" si="0"/>
        <v>81724994.710000008</v>
      </c>
      <c r="N63" s="39">
        <v>14</v>
      </c>
      <c r="O63" s="39">
        <v>18915860</v>
      </c>
      <c r="P63" s="39">
        <v>16</v>
      </c>
      <c r="Q63" s="39">
        <v>16812630</v>
      </c>
      <c r="R63" s="39">
        <f t="shared" si="2"/>
        <v>30</v>
      </c>
      <c r="S63" s="39">
        <f t="shared" si="2"/>
        <v>35728490</v>
      </c>
      <c r="T63" s="39">
        <f t="shared" si="1"/>
        <v>1546</v>
      </c>
      <c r="U63" s="39">
        <f t="shared" si="1"/>
        <v>117453484.71000001</v>
      </c>
    </row>
    <row r="64" spans="1:21" s="9" customFormat="1" ht="12">
      <c r="A64" s="29">
        <v>57</v>
      </c>
      <c r="B64" s="50" t="s">
        <v>157</v>
      </c>
      <c r="C64" s="1" t="s">
        <v>158</v>
      </c>
      <c r="D64" s="40">
        <v>52</v>
      </c>
      <c r="E64" s="40">
        <v>25632615.690000001</v>
      </c>
      <c r="F64" s="40">
        <v>228</v>
      </c>
      <c r="G64" s="40">
        <v>16027134.91</v>
      </c>
      <c r="H64" s="40">
        <v>80</v>
      </c>
      <c r="I64" s="40">
        <v>4192103.29</v>
      </c>
      <c r="J64" s="40">
        <v>53</v>
      </c>
      <c r="K64" s="40">
        <v>11397040.32</v>
      </c>
      <c r="L64" s="38">
        <f t="shared" ref="L64:M69" si="21">J64+H64+F64+D64</f>
        <v>413</v>
      </c>
      <c r="M64" s="38">
        <f t="shared" si="21"/>
        <v>57248894.210000001</v>
      </c>
      <c r="N64" s="40">
        <v>90</v>
      </c>
      <c r="O64" s="40">
        <v>27730579.949999999</v>
      </c>
      <c r="P64" s="40">
        <v>35</v>
      </c>
      <c r="Q64" s="40">
        <v>29560678.800000001</v>
      </c>
      <c r="R64" s="38">
        <f t="shared" ref="R64:R69" si="22">N64+P64</f>
        <v>125</v>
      </c>
      <c r="S64" s="38">
        <f t="shared" ref="S64:S69" si="23">O64+Q64</f>
        <v>57291258.75</v>
      </c>
      <c r="T64" s="38">
        <f t="shared" ref="T64:U69" si="24">R64+L64</f>
        <v>538</v>
      </c>
      <c r="U64" s="38">
        <f t="shared" si="24"/>
        <v>114540152.96000001</v>
      </c>
    </row>
    <row r="65" spans="1:21" s="9" customFormat="1" ht="12">
      <c r="A65" s="26">
        <v>58</v>
      </c>
      <c r="B65" s="49" t="s">
        <v>83</v>
      </c>
      <c r="C65" s="28" t="s">
        <v>84</v>
      </c>
      <c r="D65" s="39"/>
      <c r="E65" s="39"/>
      <c r="F65" s="39"/>
      <c r="G65" s="39"/>
      <c r="H65" s="39">
        <v>15</v>
      </c>
      <c r="I65" s="39">
        <v>48229635.759999998</v>
      </c>
      <c r="J65" s="39">
        <v>6</v>
      </c>
      <c r="K65" s="39">
        <v>7978563.8099999996</v>
      </c>
      <c r="L65" s="39">
        <f t="shared" si="21"/>
        <v>21</v>
      </c>
      <c r="M65" s="39">
        <f t="shared" si="21"/>
        <v>56208199.57</v>
      </c>
      <c r="N65" s="39">
        <v>4</v>
      </c>
      <c r="O65" s="39">
        <v>7460562</v>
      </c>
      <c r="P65" s="39">
        <v>12</v>
      </c>
      <c r="Q65" s="39">
        <v>47602410.630000003</v>
      </c>
      <c r="R65" s="39">
        <f t="shared" si="22"/>
        <v>16</v>
      </c>
      <c r="S65" s="39">
        <f t="shared" si="23"/>
        <v>55062972.630000003</v>
      </c>
      <c r="T65" s="39">
        <f t="shared" si="24"/>
        <v>37</v>
      </c>
      <c r="U65" s="39">
        <f t="shared" si="24"/>
        <v>111271172.2</v>
      </c>
    </row>
    <row r="66" spans="1:21" s="9" customFormat="1" ht="12">
      <c r="A66" s="29">
        <v>59</v>
      </c>
      <c r="B66" s="50" t="s">
        <v>138</v>
      </c>
      <c r="C66" s="1" t="s">
        <v>139</v>
      </c>
      <c r="D66" s="40"/>
      <c r="E66" s="40"/>
      <c r="F66" s="40">
        <v>17</v>
      </c>
      <c r="G66" s="40">
        <v>6308942.1600000001</v>
      </c>
      <c r="H66" s="40">
        <v>18</v>
      </c>
      <c r="I66" s="40">
        <v>26707922</v>
      </c>
      <c r="J66" s="40">
        <v>46</v>
      </c>
      <c r="K66" s="40">
        <v>42506944.170000002</v>
      </c>
      <c r="L66" s="38">
        <f t="shared" si="21"/>
        <v>81</v>
      </c>
      <c r="M66" s="38">
        <f t="shared" si="21"/>
        <v>75523808.329999998</v>
      </c>
      <c r="N66" s="40">
        <v>26</v>
      </c>
      <c r="O66" s="40">
        <v>28480446.210000001</v>
      </c>
      <c r="P66" s="40">
        <v>12</v>
      </c>
      <c r="Q66" s="40">
        <v>6381133.5</v>
      </c>
      <c r="R66" s="38">
        <f t="shared" si="22"/>
        <v>38</v>
      </c>
      <c r="S66" s="38">
        <f t="shared" si="23"/>
        <v>34861579.710000001</v>
      </c>
      <c r="T66" s="38">
        <f t="shared" si="24"/>
        <v>119</v>
      </c>
      <c r="U66" s="38">
        <f t="shared" si="24"/>
        <v>110385388.03999999</v>
      </c>
    </row>
    <row r="67" spans="1:21" s="9" customFormat="1" ht="12">
      <c r="A67" s="26">
        <v>60</v>
      </c>
      <c r="B67" s="49" t="s">
        <v>126</v>
      </c>
      <c r="C67" s="28" t="s">
        <v>127</v>
      </c>
      <c r="D67" s="39">
        <v>58</v>
      </c>
      <c r="E67" s="39">
        <v>9014511.8699999992</v>
      </c>
      <c r="F67" s="39">
        <v>284</v>
      </c>
      <c r="G67" s="39">
        <v>34004495.450000003</v>
      </c>
      <c r="H67" s="39">
        <v>56</v>
      </c>
      <c r="I67" s="39">
        <v>8669050.4299999997</v>
      </c>
      <c r="J67" s="39">
        <v>150</v>
      </c>
      <c r="K67" s="39">
        <v>2181964.1</v>
      </c>
      <c r="L67" s="39">
        <f t="shared" si="21"/>
        <v>548</v>
      </c>
      <c r="M67" s="39">
        <f t="shared" si="21"/>
        <v>53870021.850000001</v>
      </c>
      <c r="N67" s="39">
        <v>247</v>
      </c>
      <c r="O67" s="39">
        <v>37168577.490000002</v>
      </c>
      <c r="P67" s="39">
        <v>98</v>
      </c>
      <c r="Q67" s="39">
        <v>18786285.350000001</v>
      </c>
      <c r="R67" s="39">
        <f t="shared" si="22"/>
        <v>345</v>
      </c>
      <c r="S67" s="39">
        <f t="shared" si="23"/>
        <v>55954862.840000004</v>
      </c>
      <c r="T67" s="39">
        <f t="shared" si="24"/>
        <v>893</v>
      </c>
      <c r="U67" s="39">
        <f t="shared" si="24"/>
        <v>109824884.69</v>
      </c>
    </row>
    <row r="68" spans="1:21" s="9" customFormat="1" ht="12">
      <c r="A68" s="29">
        <v>61</v>
      </c>
      <c r="B68" s="50" t="s">
        <v>97</v>
      </c>
      <c r="C68" s="1" t="s">
        <v>98</v>
      </c>
      <c r="D68" s="40">
        <v>4</v>
      </c>
      <c r="E68" s="40">
        <v>4106250</v>
      </c>
      <c r="F68" s="40">
        <v>4</v>
      </c>
      <c r="G68" s="40">
        <v>167140.84</v>
      </c>
      <c r="H68" s="40">
        <v>2</v>
      </c>
      <c r="I68" s="40">
        <v>20754.98</v>
      </c>
      <c r="J68" s="40">
        <v>13</v>
      </c>
      <c r="K68" s="40">
        <v>4335738.43</v>
      </c>
      <c r="L68" s="38">
        <f t="shared" si="21"/>
        <v>23</v>
      </c>
      <c r="M68" s="38">
        <f t="shared" si="21"/>
        <v>8629884.25</v>
      </c>
      <c r="N68" s="40">
        <v>3</v>
      </c>
      <c r="O68" s="40">
        <v>49800000</v>
      </c>
      <c r="P68" s="40">
        <v>5</v>
      </c>
      <c r="Q68" s="40">
        <v>50100000</v>
      </c>
      <c r="R68" s="38">
        <f t="shared" si="22"/>
        <v>8</v>
      </c>
      <c r="S68" s="38">
        <f t="shared" si="23"/>
        <v>99900000</v>
      </c>
      <c r="T68" s="38">
        <f t="shared" si="24"/>
        <v>31</v>
      </c>
      <c r="U68" s="38">
        <f t="shared" si="24"/>
        <v>108529884.25</v>
      </c>
    </row>
    <row r="69" spans="1:21" s="9" customFormat="1" ht="12">
      <c r="A69" s="26">
        <v>62</v>
      </c>
      <c r="B69" s="27" t="s">
        <v>195</v>
      </c>
      <c r="C69" s="28" t="s">
        <v>196</v>
      </c>
      <c r="D69" s="39">
        <v>6</v>
      </c>
      <c r="E69" s="39">
        <v>35830304</v>
      </c>
      <c r="F69" s="39">
        <v>6</v>
      </c>
      <c r="G69" s="39">
        <v>6165667.5800000001</v>
      </c>
      <c r="H69" s="39"/>
      <c r="I69" s="39"/>
      <c r="J69" s="39">
        <v>45</v>
      </c>
      <c r="K69" s="39">
        <v>4204433.6100000003</v>
      </c>
      <c r="L69" s="39">
        <f t="shared" si="21"/>
        <v>57</v>
      </c>
      <c r="M69" s="39">
        <f t="shared" si="21"/>
        <v>46200405.189999998</v>
      </c>
      <c r="N69" s="39">
        <v>6</v>
      </c>
      <c r="O69" s="39">
        <v>18750000</v>
      </c>
      <c r="P69" s="39">
        <v>7</v>
      </c>
      <c r="Q69" s="39">
        <v>41000000</v>
      </c>
      <c r="R69" s="39">
        <f t="shared" si="22"/>
        <v>13</v>
      </c>
      <c r="S69" s="39">
        <f t="shared" si="23"/>
        <v>59750000</v>
      </c>
      <c r="T69" s="39">
        <f t="shared" si="24"/>
        <v>70</v>
      </c>
      <c r="U69" s="39">
        <f t="shared" si="24"/>
        <v>105950405.19</v>
      </c>
    </row>
    <row r="70" spans="1:21" s="9" customFormat="1" ht="12">
      <c r="A70" s="29">
        <v>63</v>
      </c>
      <c r="B70" s="50" t="s">
        <v>121</v>
      </c>
      <c r="C70" s="1" t="s">
        <v>376</v>
      </c>
      <c r="D70" s="40"/>
      <c r="E70" s="40"/>
      <c r="F70" s="40"/>
      <c r="G70" s="40"/>
      <c r="H70" s="40">
        <v>93</v>
      </c>
      <c r="I70" s="40">
        <v>114472.35</v>
      </c>
      <c r="J70" s="40">
        <v>246</v>
      </c>
      <c r="K70" s="40">
        <v>666674.24</v>
      </c>
      <c r="L70" s="38">
        <f t="shared" si="0"/>
        <v>339</v>
      </c>
      <c r="M70" s="38">
        <f t="shared" si="0"/>
        <v>781146.59</v>
      </c>
      <c r="N70" s="40">
        <v>522</v>
      </c>
      <c r="O70" s="40">
        <v>50912479.420000002</v>
      </c>
      <c r="P70" s="40">
        <v>363</v>
      </c>
      <c r="Q70" s="40">
        <v>50370887.600000001</v>
      </c>
      <c r="R70" s="38">
        <f t="shared" si="2"/>
        <v>885</v>
      </c>
      <c r="S70" s="38">
        <f t="shared" si="2"/>
        <v>101283367.02000001</v>
      </c>
      <c r="T70" s="38">
        <f t="shared" si="1"/>
        <v>1224</v>
      </c>
      <c r="U70" s="38">
        <f t="shared" si="1"/>
        <v>102064513.61000001</v>
      </c>
    </row>
    <row r="71" spans="1:21" s="9" customFormat="1" ht="12">
      <c r="A71" s="26">
        <v>64</v>
      </c>
      <c r="B71" s="49" t="s">
        <v>130</v>
      </c>
      <c r="C71" s="28" t="s">
        <v>131</v>
      </c>
      <c r="D71" s="39">
        <v>43</v>
      </c>
      <c r="E71" s="39">
        <v>1060601.55</v>
      </c>
      <c r="F71" s="39">
        <v>233</v>
      </c>
      <c r="G71" s="39">
        <v>3535592.44</v>
      </c>
      <c r="H71" s="39">
        <v>1371</v>
      </c>
      <c r="I71" s="39">
        <v>8822307.7699999996</v>
      </c>
      <c r="J71" s="39">
        <v>3877</v>
      </c>
      <c r="K71" s="39">
        <v>47047440.189999998</v>
      </c>
      <c r="L71" s="39">
        <f t="shared" si="0"/>
        <v>5524</v>
      </c>
      <c r="M71" s="39">
        <f t="shared" si="0"/>
        <v>60465941.949999988</v>
      </c>
      <c r="N71" s="39">
        <v>811</v>
      </c>
      <c r="O71" s="39">
        <v>41073012.25</v>
      </c>
      <c r="P71" s="39">
        <v>5</v>
      </c>
      <c r="Q71" s="39">
        <v>182049</v>
      </c>
      <c r="R71" s="39">
        <f t="shared" si="2"/>
        <v>816</v>
      </c>
      <c r="S71" s="39">
        <f t="shared" si="2"/>
        <v>41255061.25</v>
      </c>
      <c r="T71" s="39">
        <f t="shared" si="1"/>
        <v>6340</v>
      </c>
      <c r="U71" s="39">
        <f t="shared" si="1"/>
        <v>101721003.19999999</v>
      </c>
    </row>
    <row r="72" spans="1:21" s="9" customFormat="1" ht="12">
      <c r="A72" s="29">
        <v>65</v>
      </c>
      <c r="B72" s="50" t="s">
        <v>124</v>
      </c>
      <c r="C72" s="1" t="s">
        <v>125</v>
      </c>
      <c r="D72" s="40"/>
      <c r="E72" s="40"/>
      <c r="F72" s="40"/>
      <c r="G72" s="40"/>
      <c r="H72" s="40">
        <v>780</v>
      </c>
      <c r="I72" s="40">
        <v>8540448.0999999996</v>
      </c>
      <c r="J72" s="40">
        <v>3129</v>
      </c>
      <c r="K72" s="40">
        <v>47340816.649999999</v>
      </c>
      <c r="L72" s="38">
        <f t="shared" si="0"/>
        <v>3909</v>
      </c>
      <c r="M72" s="38">
        <f t="shared" si="0"/>
        <v>55881264.75</v>
      </c>
      <c r="N72" s="40">
        <v>2974</v>
      </c>
      <c r="O72" s="40">
        <v>39701597.560000002</v>
      </c>
      <c r="P72" s="40">
        <v>11</v>
      </c>
      <c r="Q72" s="40">
        <v>107810.49</v>
      </c>
      <c r="R72" s="38">
        <f t="shared" si="2"/>
        <v>2985</v>
      </c>
      <c r="S72" s="38">
        <f t="shared" si="2"/>
        <v>39809408.050000004</v>
      </c>
      <c r="T72" s="38">
        <f t="shared" si="1"/>
        <v>6894</v>
      </c>
      <c r="U72" s="38">
        <f t="shared" si="1"/>
        <v>95690672.800000012</v>
      </c>
    </row>
    <row r="73" spans="1:21" s="9" customFormat="1" ht="12">
      <c r="A73" s="26">
        <v>66</v>
      </c>
      <c r="B73" s="49" t="s">
        <v>132</v>
      </c>
      <c r="C73" s="28" t="s">
        <v>133</v>
      </c>
      <c r="D73" s="39">
        <v>97</v>
      </c>
      <c r="E73" s="39">
        <v>1797644.55</v>
      </c>
      <c r="F73" s="39">
        <v>1088</v>
      </c>
      <c r="G73" s="39">
        <v>21384351.989999998</v>
      </c>
      <c r="H73" s="39">
        <v>608</v>
      </c>
      <c r="I73" s="39">
        <v>8962069.5999999996</v>
      </c>
      <c r="J73" s="39">
        <v>2153</v>
      </c>
      <c r="K73" s="39">
        <v>19825030.440000001</v>
      </c>
      <c r="L73" s="39">
        <f t="shared" si="0"/>
        <v>3946</v>
      </c>
      <c r="M73" s="39">
        <f t="shared" si="0"/>
        <v>51969096.579999998</v>
      </c>
      <c r="N73" s="39">
        <v>1312</v>
      </c>
      <c r="O73" s="39">
        <v>33930880.369999997</v>
      </c>
      <c r="P73" s="39">
        <v>24</v>
      </c>
      <c r="Q73" s="39">
        <v>3475277.35</v>
      </c>
      <c r="R73" s="39">
        <f t="shared" si="2"/>
        <v>1336</v>
      </c>
      <c r="S73" s="39">
        <f t="shared" si="2"/>
        <v>37406157.719999999</v>
      </c>
      <c r="T73" s="39">
        <f t="shared" si="1"/>
        <v>5282</v>
      </c>
      <c r="U73" s="39">
        <f t="shared" si="1"/>
        <v>89375254.299999997</v>
      </c>
    </row>
    <row r="74" spans="1:21" s="9" customFormat="1" ht="12">
      <c r="A74" s="29">
        <v>67</v>
      </c>
      <c r="B74" s="50" t="s">
        <v>161</v>
      </c>
      <c r="C74" s="1" t="s">
        <v>162</v>
      </c>
      <c r="D74" s="40">
        <v>1</v>
      </c>
      <c r="E74" s="40">
        <v>82537.149999999994</v>
      </c>
      <c r="F74" s="40">
        <v>8</v>
      </c>
      <c r="G74" s="40">
        <v>3173373.11</v>
      </c>
      <c r="H74" s="40">
        <v>7</v>
      </c>
      <c r="I74" s="40">
        <v>88392.12</v>
      </c>
      <c r="J74" s="40">
        <v>65</v>
      </c>
      <c r="K74" s="40">
        <v>18613899.66</v>
      </c>
      <c r="L74" s="38">
        <f t="shared" si="0"/>
        <v>81</v>
      </c>
      <c r="M74" s="38">
        <f t="shared" si="0"/>
        <v>21958202.039999999</v>
      </c>
      <c r="N74" s="40">
        <v>7</v>
      </c>
      <c r="O74" s="40">
        <v>30474693</v>
      </c>
      <c r="P74" s="40">
        <v>7</v>
      </c>
      <c r="Q74" s="40">
        <v>35444870</v>
      </c>
      <c r="R74" s="38">
        <f t="shared" si="2"/>
        <v>14</v>
      </c>
      <c r="S74" s="38">
        <f t="shared" si="2"/>
        <v>65919563</v>
      </c>
      <c r="T74" s="38">
        <f t="shared" si="1"/>
        <v>95</v>
      </c>
      <c r="U74" s="38">
        <f t="shared" si="1"/>
        <v>87877765.039999992</v>
      </c>
    </row>
    <row r="75" spans="1:21" s="9" customFormat="1" ht="12">
      <c r="A75" s="26">
        <v>68</v>
      </c>
      <c r="B75" s="27" t="s">
        <v>136</v>
      </c>
      <c r="C75" s="28" t="s">
        <v>137</v>
      </c>
      <c r="D75" s="39">
        <v>208</v>
      </c>
      <c r="E75" s="39">
        <v>3888757.22</v>
      </c>
      <c r="F75" s="39">
        <v>1106</v>
      </c>
      <c r="G75" s="39">
        <v>33968326.020000003</v>
      </c>
      <c r="H75" s="39">
        <v>512</v>
      </c>
      <c r="I75" s="39">
        <v>15757937.59</v>
      </c>
      <c r="J75" s="39">
        <v>736</v>
      </c>
      <c r="K75" s="39">
        <v>7255504.1200000001</v>
      </c>
      <c r="L75" s="39">
        <f t="shared" si="0"/>
        <v>2562</v>
      </c>
      <c r="M75" s="39">
        <f t="shared" si="0"/>
        <v>60870524.950000003</v>
      </c>
      <c r="N75" s="39">
        <v>300</v>
      </c>
      <c r="O75" s="39">
        <v>23452051.510000002</v>
      </c>
      <c r="P75" s="39">
        <v>19</v>
      </c>
      <c r="Q75" s="39">
        <v>1862685.26</v>
      </c>
      <c r="R75" s="39">
        <f t="shared" si="2"/>
        <v>319</v>
      </c>
      <c r="S75" s="39">
        <f t="shared" si="2"/>
        <v>25314736.770000003</v>
      </c>
      <c r="T75" s="39">
        <f t="shared" si="1"/>
        <v>2881</v>
      </c>
      <c r="U75" s="39">
        <f t="shared" si="1"/>
        <v>86185261.719999999</v>
      </c>
    </row>
    <row r="76" spans="1:21" s="9" customFormat="1" ht="12">
      <c r="A76" s="29">
        <v>69</v>
      </c>
      <c r="B76" s="50" t="s">
        <v>145</v>
      </c>
      <c r="C76" s="1" t="s">
        <v>146</v>
      </c>
      <c r="D76" s="40">
        <v>22</v>
      </c>
      <c r="E76" s="40">
        <v>406041.9</v>
      </c>
      <c r="F76" s="40">
        <v>379</v>
      </c>
      <c r="G76" s="40">
        <v>7700231.4900000002</v>
      </c>
      <c r="H76" s="40">
        <v>526</v>
      </c>
      <c r="I76" s="40">
        <v>5426885.3600000003</v>
      </c>
      <c r="J76" s="40">
        <v>1582</v>
      </c>
      <c r="K76" s="40">
        <v>16440160.140000001</v>
      </c>
      <c r="L76" s="38">
        <f t="shared" si="0"/>
        <v>2509</v>
      </c>
      <c r="M76" s="38">
        <f t="shared" si="0"/>
        <v>29973318.890000001</v>
      </c>
      <c r="N76" s="40">
        <v>1694</v>
      </c>
      <c r="O76" s="40">
        <v>31395397.350000001</v>
      </c>
      <c r="P76" s="40">
        <v>199</v>
      </c>
      <c r="Q76" s="40">
        <v>12951296.789999999</v>
      </c>
      <c r="R76" s="38">
        <f t="shared" si="2"/>
        <v>1893</v>
      </c>
      <c r="S76" s="38">
        <f t="shared" si="2"/>
        <v>44346694.140000001</v>
      </c>
      <c r="T76" s="38">
        <f t="shared" si="1"/>
        <v>4402</v>
      </c>
      <c r="U76" s="38">
        <f t="shared" si="1"/>
        <v>74320013.030000001</v>
      </c>
    </row>
    <row r="77" spans="1:21" s="9" customFormat="1" ht="12">
      <c r="A77" s="26">
        <v>70</v>
      </c>
      <c r="B77" s="49" t="s">
        <v>253</v>
      </c>
      <c r="C77" s="28" t="s">
        <v>254</v>
      </c>
      <c r="D77" s="39"/>
      <c r="E77" s="39"/>
      <c r="F77" s="39"/>
      <c r="G77" s="39"/>
      <c r="H77" s="39">
        <v>46</v>
      </c>
      <c r="I77" s="39">
        <v>9468782.1400000006</v>
      </c>
      <c r="J77" s="39">
        <v>48</v>
      </c>
      <c r="K77" s="39">
        <v>22015518.280000001</v>
      </c>
      <c r="L77" s="39">
        <f t="shared" si="0"/>
        <v>94</v>
      </c>
      <c r="M77" s="39">
        <f t="shared" si="0"/>
        <v>31484300.420000002</v>
      </c>
      <c r="N77" s="39">
        <v>8</v>
      </c>
      <c r="O77" s="39">
        <v>21974500</v>
      </c>
      <c r="P77" s="39">
        <v>2</v>
      </c>
      <c r="Q77" s="39">
        <v>12100000</v>
      </c>
      <c r="R77" s="39">
        <f t="shared" si="2"/>
        <v>10</v>
      </c>
      <c r="S77" s="39">
        <f t="shared" si="2"/>
        <v>34074500</v>
      </c>
      <c r="T77" s="39">
        <f t="shared" si="1"/>
        <v>104</v>
      </c>
      <c r="U77" s="39">
        <f t="shared" si="1"/>
        <v>65558800.420000002</v>
      </c>
    </row>
    <row r="78" spans="1:21" s="9" customFormat="1" ht="12">
      <c r="A78" s="29">
        <v>71</v>
      </c>
      <c r="B78" s="50" t="s">
        <v>346</v>
      </c>
      <c r="C78" s="1" t="s">
        <v>347</v>
      </c>
      <c r="D78" s="40"/>
      <c r="E78" s="40"/>
      <c r="F78" s="40"/>
      <c r="G78" s="40"/>
      <c r="H78" s="40"/>
      <c r="I78" s="40"/>
      <c r="J78" s="40">
        <v>1</v>
      </c>
      <c r="K78" s="40">
        <v>1093.6300000000001</v>
      </c>
      <c r="L78" s="38">
        <f t="shared" si="0"/>
        <v>1</v>
      </c>
      <c r="M78" s="38">
        <f t="shared" si="0"/>
        <v>1093.6300000000001</v>
      </c>
      <c r="N78" s="40">
        <v>24</v>
      </c>
      <c r="O78" s="40">
        <v>32515547.969999999</v>
      </c>
      <c r="P78" s="40">
        <v>36</v>
      </c>
      <c r="Q78" s="40">
        <v>32518782.399999999</v>
      </c>
      <c r="R78" s="38">
        <f t="shared" si="2"/>
        <v>60</v>
      </c>
      <c r="S78" s="38">
        <f t="shared" si="2"/>
        <v>65034330.369999997</v>
      </c>
      <c r="T78" s="38">
        <f t="shared" si="1"/>
        <v>61</v>
      </c>
      <c r="U78" s="38">
        <f t="shared" si="1"/>
        <v>65035424</v>
      </c>
    </row>
    <row r="79" spans="1:21" s="9" customFormat="1" ht="12">
      <c r="A79" s="26">
        <v>72</v>
      </c>
      <c r="B79" s="49" t="s">
        <v>128</v>
      </c>
      <c r="C79" s="28" t="s">
        <v>129</v>
      </c>
      <c r="D79" s="39">
        <v>90</v>
      </c>
      <c r="E79" s="39">
        <v>15723333.539999999</v>
      </c>
      <c r="F79" s="39">
        <v>81</v>
      </c>
      <c r="G79" s="39">
        <v>3659900.3</v>
      </c>
      <c r="H79" s="39">
        <v>10</v>
      </c>
      <c r="I79" s="39">
        <v>58975.85</v>
      </c>
      <c r="J79" s="39">
        <v>81</v>
      </c>
      <c r="K79" s="39">
        <v>900775.56</v>
      </c>
      <c r="L79" s="39">
        <f t="shared" si="0"/>
        <v>262</v>
      </c>
      <c r="M79" s="39">
        <f t="shared" si="0"/>
        <v>20342985.25</v>
      </c>
      <c r="N79" s="39">
        <v>8</v>
      </c>
      <c r="O79" s="39">
        <v>34607229.909999996</v>
      </c>
      <c r="P79" s="39">
        <v>7</v>
      </c>
      <c r="Q79" s="39">
        <v>8107686.0599999996</v>
      </c>
      <c r="R79" s="39">
        <f t="shared" si="2"/>
        <v>15</v>
      </c>
      <c r="S79" s="39">
        <f t="shared" si="2"/>
        <v>42714915.969999999</v>
      </c>
      <c r="T79" s="39">
        <f t="shared" si="1"/>
        <v>277</v>
      </c>
      <c r="U79" s="39">
        <f t="shared" si="1"/>
        <v>63057901.219999999</v>
      </c>
    </row>
    <row r="80" spans="1:21" s="9" customFormat="1" ht="12">
      <c r="A80" s="29">
        <v>73</v>
      </c>
      <c r="B80" s="50" t="s">
        <v>167</v>
      </c>
      <c r="C80" s="1" t="s">
        <v>168</v>
      </c>
      <c r="D80" s="40">
        <v>79</v>
      </c>
      <c r="E80" s="40">
        <v>1464204.02</v>
      </c>
      <c r="F80" s="40">
        <v>1186</v>
      </c>
      <c r="G80" s="40">
        <v>21720446.199999999</v>
      </c>
      <c r="H80" s="40">
        <v>280</v>
      </c>
      <c r="I80" s="40">
        <v>4741467.4000000004</v>
      </c>
      <c r="J80" s="40">
        <v>1049</v>
      </c>
      <c r="K80" s="40">
        <v>9146255.1199999992</v>
      </c>
      <c r="L80" s="38">
        <f t="shared" si="0"/>
        <v>2594</v>
      </c>
      <c r="M80" s="38">
        <f t="shared" si="0"/>
        <v>37072372.740000002</v>
      </c>
      <c r="N80" s="40">
        <v>464</v>
      </c>
      <c r="O80" s="40">
        <v>24986244.010000002</v>
      </c>
      <c r="P80" s="40">
        <v>4</v>
      </c>
      <c r="Q80" s="40">
        <v>269400.84000000003</v>
      </c>
      <c r="R80" s="38">
        <f t="shared" si="2"/>
        <v>468</v>
      </c>
      <c r="S80" s="38">
        <f t="shared" si="2"/>
        <v>25255644.850000001</v>
      </c>
      <c r="T80" s="38">
        <f t="shared" si="1"/>
        <v>3062</v>
      </c>
      <c r="U80" s="38">
        <f t="shared" si="1"/>
        <v>62328017.590000004</v>
      </c>
    </row>
    <row r="81" spans="1:21" s="9" customFormat="1" ht="12">
      <c r="A81" s="26">
        <v>74</v>
      </c>
      <c r="B81" s="49" t="s">
        <v>114</v>
      </c>
      <c r="C81" s="28" t="s">
        <v>115</v>
      </c>
      <c r="D81" s="39">
        <v>3</v>
      </c>
      <c r="E81" s="39">
        <v>2584430.66</v>
      </c>
      <c r="F81" s="39"/>
      <c r="G81" s="39"/>
      <c r="H81" s="39">
        <v>3</v>
      </c>
      <c r="I81" s="39">
        <v>12941870.189999999</v>
      </c>
      <c r="J81" s="39">
        <v>17</v>
      </c>
      <c r="K81" s="39">
        <v>14753419.779999999</v>
      </c>
      <c r="L81" s="39">
        <f t="shared" si="0"/>
        <v>23</v>
      </c>
      <c r="M81" s="39">
        <f t="shared" si="0"/>
        <v>30279720.629999999</v>
      </c>
      <c r="N81" s="39">
        <v>2</v>
      </c>
      <c r="O81" s="39">
        <v>10136716</v>
      </c>
      <c r="P81" s="39">
        <v>2</v>
      </c>
      <c r="Q81" s="39">
        <v>16084040.220000001</v>
      </c>
      <c r="R81" s="39">
        <f t="shared" si="2"/>
        <v>4</v>
      </c>
      <c r="S81" s="39">
        <f t="shared" si="2"/>
        <v>26220756.219999999</v>
      </c>
      <c r="T81" s="39">
        <f t="shared" si="1"/>
        <v>27</v>
      </c>
      <c r="U81" s="39">
        <f t="shared" si="1"/>
        <v>56500476.849999994</v>
      </c>
    </row>
    <row r="82" spans="1:21" s="9" customFormat="1" ht="12">
      <c r="A82" s="29">
        <v>75</v>
      </c>
      <c r="B82" s="50" t="s">
        <v>119</v>
      </c>
      <c r="C82" s="1" t="s">
        <v>120</v>
      </c>
      <c r="D82" s="40">
        <v>13</v>
      </c>
      <c r="E82" s="40">
        <v>9485599.3599999994</v>
      </c>
      <c r="F82" s="40">
        <v>8</v>
      </c>
      <c r="G82" s="40">
        <v>857995.97</v>
      </c>
      <c r="H82" s="40">
        <v>2</v>
      </c>
      <c r="I82" s="40">
        <v>3028100.31</v>
      </c>
      <c r="J82" s="40">
        <v>26</v>
      </c>
      <c r="K82" s="40">
        <v>4846136.78</v>
      </c>
      <c r="L82" s="38">
        <f t="shared" si="0"/>
        <v>49</v>
      </c>
      <c r="M82" s="38">
        <f t="shared" si="0"/>
        <v>18217832.420000002</v>
      </c>
      <c r="N82" s="40">
        <v>2</v>
      </c>
      <c r="O82" s="40">
        <v>16133165.199999999</v>
      </c>
      <c r="P82" s="40">
        <v>2</v>
      </c>
      <c r="Q82" s="40">
        <v>20131514.960000001</v>
      </c>
      <c r="R82" s="38">
        <f t="shared" si="2"/>
        <v>4</v>
      </c>
      <c r="S82" s="38">
        <f t="shared" si="2"/>
        <v>36264680.159999996</v>
      </c>
      <c r="T82" s="38">
        <f t="shared" si="1"/>
        <v>53</v>
      </c>
      <c r="U82" s="38">
        <f t="shared" si="1"/>
        <v>54482512.579999998</v>
      </c>
    </row>
    <row r="83" spans="1:21" s="9" customFormat="1" ht="12">
      <c r="A83" s="26">
        <v>76</v>
      </c>
      <c r="B83" s="27" t="s">
        <v>155</v>
      </c>
      <c r="C83" s="28" t="s">
        <v>156</v>
      </c>
      <c r="D83" s="39">
        <v>4</v>
      </c>
      <c r="E83" s="39">
        <v>393202.8</v>
      </c>
      <c r="F83" s="39">
        <v>20</v>
      </c>
      <c r="G83" s="39">
        <v>1941798.58</v>
      </c>
      <c r="H83" s="39">
        <v>16</v>
      </c>
      <c r="I83" s="39">
        <v>22642479.109999999</v>
      </c>
      <c r="J83" s="39">
        <v>28</v>
      </c>
      <c r="K83" s="39">
        <v>2597111.9300000002</v>
      </c>
      <c r="L83" s="39">
        <f t="shared" si="0"/>
        <v>68</v>
      </c>
      <c r="M83" s="39">
        <f t="shared" si="0"/>
        <v>27574592.419999998</v>
      </c>
      <c r="N83" s="39">
        <v>8</v>
      </c>
      <c r="O83" s="39">
        <v>3107274</v>
      </c>
      <c r="P83" s="39">
        <v>8</v>
      </c>
      <c r="Q83" s="39">
        <v>21705635.079999998</v>
      </c>
      <c r="R83" s="39">
        <f t="shared" si="2"/>
        <v>16</v>
      </c>
      <c r="S83" s="39">
        <f t="shared" si="2"/>
        <v>24812909.079999998</v>
      </c>
      <c r="T83" s="39">
        <f t="shared" si="1"/>
        <v>84</v>
      </c>
      <c r="U83" s="39">
        <f t="shared" si="1"/>
        <v>52387501.5</v>
      </c>
    </row>
    <row r="84" spans="1:21" s="9" customFormat="1" ht="12">
      <c r="A84" s="29">
        <v>77</v>
      </c>
      <c r="B84" s="50" t="s">
        <v>153</v>
      </c>
      <c r="C84" s="1" t="s">
        <v>154</v>
      </c>
      <c r="D84" s="40">
        <v>32</v>
      </c>
      <c r="E84" s="40">
        <v>612656.17000000004</v>
      </c>
      <c r="F84" s="40">
        <v>703</v>
      </c>
      <c r="G84" s="40">
        <v>15318894.279999999</v>
      </c>
      <c r="H84" s="40">
        <v>364</v>
      </c>
      <c r="I84" s="40">
        <v>2435882.19</v>
      </c>
      <c r="J84" s="40">
        <v>868</v>
      </c>
      <c r="K84" s="40">
        <v>7348111.9500000002</v>
      </c>
      <c r="L84" s="38">
        <f t="shared" si="0"/>
        <v>1967</v>
      </c>
      <c r="M84" s="38">
        <f t="shared" si="0"/>
        <v>25715544.590000004</v>
      </c>
      <c r="N84" s="40">
        <v>1118</v>
      </c>
      <c r="O84" s="40">
        <v>22070150.969999999</v>
      </c>
      <c r="P84" s="40">
        <v>155</v>
      </c>
      <c r="Q84" s="40">
        <v>2462938.2999999998</v>
      </c>
      <c r="R84" s="38">
        <f t="shared" si="2"/>
        <v>1273</v>
      </c>
      <c r="S84" s="38">
        <f t="shared" si="2"/>
        <v>24533089.27</v>
      </c>
      <c r="T84" s="38">
        <f t="shared" si="1"/>
        <v>3240</v>
      </c>
      <c r="U84" s="38">
        <f t="shared" si="1"/>
        <v>50248633.859999999</v>
      </c>
    </row>
    <row r="85" spans="1:21" s="9" customFormat="1" ht="12">
      <c r="A85" s="26">
        <v>78</v>
      </c>
      <c r="B85" s="49" t="s">
        <v>175</v>
      </c>
      <c r="C85" s="28" t="s">
        <v>176</v>
      </c>
      <c r="D85" s="39">
        <v>406</v>
      </c>
      <c r="E85" s="39">
        <v>10613121.4</v>
      </c>
      <c r="F85" s="39">
        <v>117</v>
      </c>
      <c r="G85" s="39">
        <v>4035073.84</v>
      </c>
      <c r="H85" s="39">
        <v>59</v>
      </c>
      <c r="I85" s="39">
        <v>435604.97</v>
      </c>
      <c r="J85" s="39">
        <v>202</v>
      </c>
      <c r="K85" s="39">
        <v>1167414.3799999999</v>
      </c>
      <c r="L85" s="39">
        <f t="shared" si="0"/>
        <v>784</v>
      </c>
      <c r="M85" s="39">
        <f t="shared" si="0"/>
        <v>16251214.59</v>
      </c>
      <c r="N85" s="39">
        <v>19</v>
      </c>
      <c r="O85" s="39">
        <v>13709144.800000001</v>
      </c>
      <c r="P85" s="39">
        <v>48</v>
      </c>
      <c r="Q85" s="39">
        <v>18977261.649999999</v>
      </c>
      <c r="R85" s="39">
        <f t="shared" si="2"/>
        <v>67</v>
      </c>
      <c r="S85" s="39">
        <f t="shared" si="2"/>
        <v>32686406.449999999</v>
      </c>
      <c r="T85" s="39">
        <f t="shared" si="1"/>
        <v>851</v>
      </c>
      <c r="U85" s="39">
        <f t="shared" si="1"/>
        <v>48937621.039999999</v>
      </c>
    </row>
    <row r="86" spans="1:21" s="9" customFormat="1" ht="12">
      <c r="A86" s="29">
        <v>79</v>
      </c>
      <c r="B86" s="50" t="s">
        <v>187</v>
      </c>
      <c r="C86" s="1" t="s">
        <v>188</v>
      </c>
      <c r="D86" s="40">
        <v>18</v>
      </c>
      <c r="E86" s="40">
        <v>2217403.7200000002</v>
      </c>
      <c r="F86" s="40">
        <v>24</v>
      </c>
      <c r="G86" s="40">
        <v>424638.71</v>
      </c>
      <c r="H86" s="40">
        <v>4</v>
      </c>
      <c r="I86" s="40">
        <v>60433.4</v>
      </c>
      <c r="J86" s="40">
        <v>35</v>
      </c>
      <c r="K86" s="40">
        <v>25036870.710000001</v>
      </c>
      <c r="L86" s="38">
        <f t="shared" si="0"/>
        <v>81</v>
      </c>
      <c r="M86" s="38">
        <f t="shared" si="0"/>
        <v>27739346.539999999</v>
      </c>
      <c r="N86" s="40">
        <v>3</v>
      </c>
      <c r="O86" s="40">
        <v>20500000</v>
      </c>
      <c r="P86" s="40"/>
      <c r="Q86" s="40"/>
      <c r="R86" s="38">
        <f t="shared" si="2"/>
        <v>3</v>
      </c>
      <c r="S86" s="38">
        <f t="shared" si="2"/>
        <v>20500000</v>
      </c>
      <c r="T86" s="38">
        <f t="shared" si="1"/>
        <v>84</v>
      </c>
      <c r="U86" s="38">
        <f t="shared" si="1"/>
        <v>48239346.539999999</v>
      </c>
    </row>
    <row r="87" spans="1:21" s="9" customFormat="1" ht="12">
      <c r="A87" s="26">
        <v>80</v>
      </c>
      <c r="B87" s="49" t="s">
        <v>103</v>
      </c>
      <c r="C87" s="28" t="s">
        <v>104</v>
      </c>
      <c r="D87" s="39">
        <v>2</v>
      </c>
      <c r="E87" s="39">
        <v>145526.5</v>
      </c>
      <c r="F87" s="39">
        <v>59</v>
      </c>
      <c r="G87" s="39">
        <v>12314455.029999999</v>
      </c>
      <c r="H87" s="39">
        <v>53</v>
      </c>
      <c r="I87" s="39">
        <v>2151255.79</v>
      </c>
      <c r="J87" s="39">
        <v>127</v>
      </c>
      <c r="K87" s="39">
        <v>7186023.5499999998</v>
      </c>
      <c r="L87" s="39">
        <f t="shared" si="0"/>
        <v>241</v>
      </c>
      <c r="M87" s="39">
        <f t="shared" si="0"/>
        <v>21797260.869999997</v>
      </c>
      <c r="N87" s="39">
        <v>48</v>
      </c>
      <c r="O87" s="39">
        <v>18908000</v>
      </c>
      <c r="P87" s="39">
        <v>14</v>
      </c>
      <c r="Q87" s="39">
        <v>1725000</v>
      </c>
      <c r="R87" s="39">
        <f t="shared" si="2"/>
        <v>62</v>
      </c>
      <c r="S87" s="39">
        <f t="shared" si="2"/>
        <v>20633000</v>
      </c>
      <c r="T87" s="39">
        <f t="shared" si="1"/>
        <v>303</v>
      </c>
      <c r="U87" s="39">
        <f t="shared" si="1"/>
        <v>42430260.869999997</v>
      </c>
    </row>
    <row r="88" spans="1:21" s="9" customFormat="1" ht="12">
      <c r="A88" s="29">
        <v>81</v>
      </c>
      <c r="B88" s="50" t="s">
        <v>179</v>
      </c>
      <c r="C88" s="1" t="s">
        <v>180</v>
      </c>
      <c r="D88" s="40">
        <v>6</v>
      </c>
      <c r="E88" s="40">
        <v>108601.03</v>
      </c>
      <c r="F88" s="40">
        <v>80</v>
      </c>
      <c r="G88" s="40">
        <v>1624194.57</v>
      </c>
      <c r="H88" s="40">
        <v>262</v>
      </c>
      <c r="I88" s="40">
        <v>1643971.91</v>
      </c>
      <c r="J88" s="40">
        <v>1305</v>
      </c>
      <c r="K88" s="40">
        <v>15710924.039999999</v>
      </c>
      <c r="L88" s="38">
        <f t="shared" si="0"/>
        <v>1653</v>
      </c>
      <c r="M88" s="38">
        <f t="shared" si="0"/>
        <v>19087691.550000001</v>
      </c>
      <c r="N88" s="40">
        <v>636</v>
      </c>
      <c r="O88" s="40">
        <v>18605767.760000002</v>
      </c>
      <c r="P88" s="40">
        <v>35</v>
      </c>
      <c r="Q88" s="40">
        <v>3001816.94</v>
      </c>
      <c r="R88" s="38">
        <f t="shared" si="2"/>
        <v>671</v>
      </c>
      <c r="S88" s="38">
        <f t="shared" si="2"/>
        <v>21607584.700000003</v>
      </c>
      <c r="T88" s="38">
        <f t="shared" si="1"/>
        <v>2324</v>
      </c>
      <c r="U88" s="38">
        <f t="shared" si="1"/>
        <v>40695276.25</v>
      </c>
    </row>
    <row r="89" spans="1:21" s="9" customFormat="1" ht="12">
      <c r="A89" s="26">
        <v>82</v>
      </c>
      <c r="B89" s="49" t="s">
        <v>165</v>
      </c>
      <c r="C89" s="28" t="s">
        <v>166</v>
      </c>
      <c r="D89" s="39">
        <v>2</v>
      </c>
      <c r="E89" s="39">
        <v>36492.9</v>
      </c>
      <c r="F89" s="39">
        <v>53</v>
      </c>
      <c r="G89" s="39">
        <v>1014192.08</v>
      </c>
      <c r="H89" s="39">
        <v>124</v>
      </c>
      <c r="I89" s="39">
        <v>1295993.96</v>
      </c>
      <c r="J89" s="39">
        <v>455</v>
      </c>
      <c r="K89" s="39">
        <v>17346824.920000002</v>
      </c>
      <c r="L89" s="39">
        <f t="shared" si="0"/>
        <v>634</v>
      </c>
      <c r="M89" s="39">
        <f t="shared" si="0"/>
        <v>19693503.859999999</v>
      </c>
      <c r="N89" s="39">
        <v>1754</v>
      </c>
      <c r="O89" s="39">
        <v>18312628.66</v>
      </c>
      <c r="P89" s="39">
        <v>31</v>
      </c>
      <c r="Q89" s="39">
        <v>1233155.67</v>
      </c>
      <c r="R89" s="39">
        <f t="shared" si="2"/>
        <v>1785</v>
      </c>
      <c r="S89" s="39">
        <f t="shared" si="2"/>
        <v>19545784.329999998</v>
      </c>
      <c r="T89" s="39">
        <f t="shared" si="1"/>
        <v>2419</v>
      </c>
      <c r="U89" s="39">
        <f t="shared" si="1"/>
        <v>39239288.189999998</v>
      </c>
    </row>
    <row r="90" spans="1:21" s="9" customFormat="1" ht="12">
      <c r="A90" s="29">
        <v>83</v>
      </c>
      <c r="B90" s="50" t="s">
        <v>271</v>
      </c>
      <c r="C90" s="1" t="s">
        <v>272</v>
      </c>
      <c r="D90" s="40"/>
      <c r="E90" s="40"/>
      <c r="F90" s="40">
        <v>4</v>
      </c>
      <c r="G90" s="40">
        <v>27783.8</v>
      </c>
      <c r="H90" s="40">
        <v>43</v>
      </c>
      <c r="I90" s="40">
        <v>76487.839999999997</v>
      </c>
      <c r="J90" s="40">
        <v>87</v>
      </c>
      <c r="K90" s="40">
        <v>19361960.829999998</v>
      </c>
      <c r="L90" s="38">
        <f t="shared" si="0"/>
        <v>134</v>
      </c>
      <c r="M90" s="38">
        <f t="shared" si="0"/>
        <v>19466232.469999999</v>
      </c>
      <c r="N90" s="40">
        <v>559</v>
      </c>
      <c r="O90" s="40">
        <v>19501809.32</v>
      </c>
      <c r="P90" s="40">
        <v>6</v>
      </c>
      <c r="Q90" s="40">
        <v>192600</v>
      </c>
      <c r="R90" s="38">
        <f t="shared" si="2"/>
        <v>565</v>
      </c>
      <c r="S90" s="38">
        <f t="shared" si="2"/>
        <v>19694409.32</v>
      </c>
      <c r="T90" s="38">
        <f t="shared" si="1"/>
        <v>699</v>
      </c>
      <c r="U90" s="38">
        <f t="shared" si="1"/>
        <v>39160641.789999999</v>
      </c>
    </row>
    <row r="91" spans="1:21" s="9" customFormat="1" ht="12">
      <c r="A91" s="26">
        <v>84</v>
      </c>
      <c r="B91" s="27" t="s">
        <v>201</v>
      </c>
      <c r="C91" s="28" t="s">
        <v>202</v>
      </c>
      <c r="D91" s="39">
        <v>119</v>
      </c>
      <c r="E91" s="39">
        <v>5704933.7400000002</v>
      </c>
      <c r="F91" s="39">
        <v>284</v>
      </c>
      <c r="G91" s="39">
        <v>6717589.3499999996</v>
      </c>
      <c r="H91" s="39">
        <v>555</v>
      </c>
      <c r="I91" s="39">
        <v>1852912.63</v>
      </c>
      <c r="J91" s="39">
        <v>1415</v>
      </c>
      <c r="K91" s="39">
        <v>6283451.8899999997</v>
      </c>
      <c r="L91" s="39">
        <f t="shared" si="0"/>
        <v>2373</v>
      </c>
      <c r="M91" s="39">
        <f t="shared" si="0"/>
        <v>20558887.609999999</v>
      </c>
      <c r="N91" s="39">
        <v>673</v>
      </c>
      <c r="O91" s="39">
        <v>11281013.279999999</v>
      </c>
      <c r="P91" s="39">
        <v>99</v>
      </c>
      <c r="Q91" s="39">
        <v>5789842.0300000003</v>
      </c>
      <c r="R91" s="39">
        <f t="shared" si="2"/>
        <v>772</v>
      </c>
      <c r="S91" s="39">
        <f t="shared" si="2"/>
        <v>17070855.309999999</v>
      </c>
      <c r="T91" s="39">
        <f t="shared" si="1"/>
        <v>3145</v>
      </c>
      <c r="U91" s="39">
        <f t="shared" si="1"/>
        <v>37629742.920000002</v>
      </c>
    </row>
    <row r="92" spans="1:21" s="9" customFormat="1" ht="12">
      <c r="A92" s="29">
        <v>85</v>
      </c>
      <c r="B92" s="50" t="s">
        <v>250</v>
      </c>
      <c r="C92" s="1" t="s">
        <v>251</v>
      </c>
      <c r="D92" s="40"/>
      <c r="E92" s="40"/>
      <c r="F92" s="40"/>
      <c r="G92" s="40"/>
      <c r="H92" s="40">
        <v>359</v>
      </c>
      <c r="I92" s="40">
        <v>3390113.21</v>
      </c>
      <c r="J92" s="40">
        <v>417</v>
      </c>
      <c r="K92" s="40">
        <v>6264648.6399999997</v>
      </c>
      <c r="L92" s="38">
        <f t="shared" si="0"/>
        <v>776</v>
      </c>
      <c r="M92" s="38">
        <f t="shared" si="0"/>
        <v>9654761.8499999996</v>
      </c>
      <c r="N92" s="40">
        <v>490</v>
      </c>
      <c r="O92" s="40">
        <v>15058562.640000001</v>
      </c>
      <c r="P92" s="40">
        <v>71</v>
      </c>
      <c r="Q92" s="40">
        <v>12184861.539999999</v>
      </c>
      <c r="R92" s="38">
        <f t="shared" si="2"/>
        <v>561</v>
      </c>
      <c r="S92" s="38">
        <f t="shared" si="2"/>
        <v>27243424.18</v>
      </c>
      <c r="T92" s="38">
        <f t="shared" si="1"/>
        <v>1337</v>
      </c>
      <c r="U92" s="38">
        <f t="shared" si="1"/>
        <v>36898186.030000001</v>
      </c>
    </row>
    <row r="93" spans="1:21" s="9" customFormat="1" ht="12">
      <c r="A93" s="26">
        <v>86</v>
      </c>
      <c r="B93" s="49" t="s">
        <v>171</v>
      </c>
      <c r="C93" s="28" t="s">
        <v>172</v>
      </c>
      <c r="D93" s="39">
        <v>18</v>
      </c>
      <c r="E93" s="39">
        <v>183686.86</v>
      </c>
      <c r="F93" s="39">
        <v>680</v>
      </c>
      <c r="G93" s="39">
        <v>13873103.73</v>
      </c>
      <c r="H93" s="39">
        <v>135</v>
      </c>
      <c r="I93" s="39">
        <v>920659.42</v>
      </c>
      <c r="J93" s="39">
        <v>675</v>
      </c>
      <c r="K93" s="39">
        <v>4318409.32</v>
      </c>
      <c r="L93" s="39">
        <f t="shared" si="0"/>
        <v>1508</v>
      </c>
      <c r="M93" s="39">
        <f t="shared" si="0"/>
        <v>19295859.329999998</v>
      </c>
      <c r="N93" s="39">
        <v>446</v>
      </c>
      <c r="O93" s="39">
        <v>17186070.859999999</v>
      </c>
      <c r="P93" s="39">
        <v>9</v>
      </c>
      <c r="Q93" s="39">
        <v>98659.15</v>
      </c>
      <c r="R93" s="39">
        <f t="shared" si="2"/>
        <v>455</v>
      </c>
      <c r="S93" s="39">
        <f t="shared" si="2"/>
        <v>17284730.009999998</v>
      </c>
      <c r="T93" s="39">
        <f t="shared" si="1"/>
        <v>1963</v>
      </c>
      <c r="U93" s="39">
        <f t="shared" si="1"/>
        <v>36580589.339999996</v>
      </c>
    </row>
    <row r="94" spans="1:21" s="9" customFormat="1" ht="12">
      <c r="A94" s="29">
        <v>87</v>
      </c>
      <c r="B94" s="50" t="s">
        <v>163</v>
      </c>
      <c r="C94" s="1" t="s">
        <v>164</v>
      </c>
      <c r="D94" s="40">
        <v>6</v>
      </c>
      <c r="E94" s="40">
        <v>736239.06</v>
      </c>
      <c r="F94" s="40">
        <v>9</v>
      </c>
      <c r="G94" s="40">
        <v>2154277.7200000002</v>
      </c>
      <c r="H94" s="40">
        <v>24</v>
      </c>
      <c r="I94" s="40">
        <v>16528362.609999999</v>
      </c>
      <c r="J94" s="40">
        <v>43</v>
      </c>
      <c r="K94" s="40">
        <v>13931180.58</v>
      </c>
      <c r="L94" s="38">
        <f t="shared" si="0"/>
        <v>82</v>
      </c>
      <c r="M94" s="38">
        <f t="shared" si="0"/>
        <v>33350059.969999995</v>
      </c>
      <c r="N94" s="40">
        <v>6</v>
      </c>
      <c r="O94" s="40">
        <v>810939.89</v>
      </c>
      <c r="P94" s="40">
        <v>6</v>
      </c>
      <c r="Q94" s="40">
        <v>2061130.67</v>
      </c>
      <c r="R94" s="38">
        <f t="shared" si="2"/>
        <v>12</v>
      </c>
      <c r="S94" s="38">
        <f t="shared" si="2"/>
        <v>2872070.56</v>
      </c>
      <c r="T94" s="38">
        <f t="shared" si="1"/>
        <v>94</v>
      </c>
      <c r="U94" s="38">
        <f t="shared" si="1"/>
        <v>36222130.529999994</v>
      </c>
    </row>
    <row r="95" spans="1:21" s="9" customFormat="1" ht="12">
      <c r="A95" s="26">
        <v>88</v>
      </c>
      <c r="B95" s="49" t="s">
        <v>149</v>
      </c>
      <c r="C95" s="28" t="s">
        <v>150</v>
      </c>
      <c r="D95" s="39">
        <v>1</v>
      </c>
      <c r="E95" s="39">
        <v>86138.1</v>
      </c>
      <c r="F95" s="39">
        <v>4</v>
      </c>
      <c r="G95" s="39">
        <v>8553741.0199999996</v>
      </c>
      <c r="H95" s="39">
        <v>31</v>
      </c>
      <c r="I95" s="39">
        <v>6826353.7300000004</v>
      </c>
      <c r="J95" s="39">
        <v>32</v>
      </c>
      <c r="K95" s="39">
        <v>4099249.21</v>
      </c>
      <c r="L95" s="39">
        <f t="shared" si="0"/>
        <v>68</v>
      </c>
      <c r="M95" s="39">
        <f t="shared" si="0"/>
        <v>19565482.060000002</v>
      </c>
      <c r="N95" s="39">
        <v>8</v>
      </c>
      <c r="O95" s="39">
        <v>10299514.210000001</v>
      </c>
      <c r="P95" s="39">
        <v>7</v>
      </c>
      <c r="Q95" s="39">
        <v>4509138.0999999996</v>
      </c>
      <c r="R95" s="39">
        <f t="shared" si="2"/>
        <v>15</v>
      </c>
      <c r="S95" s="39">
        <f t="shared" si="2"/>
        <v>14808652.310000001</v>
      </c>
      <c r="T95" s="39">
        <f t="shared" si="1"/>
        <v>83</v>
      </c>
      <c r="U95" s="39">
        <f t="shared" si="1"/>
        <v>34374134.370000005</v>
      </c>
    </row>
    <row r="96" spans="1:21" s="9" customFormat="1" ht="12">
      <c r="A96" s="29">
        <v>89</v>
      </c>
      <c r="B96" s="50" t="s">
        <v>303</v>
      </c>
      <c r="C96" s="1" t="s">
        <v>304</v>
      </c>
      <c r="D96" s="40">
        <v>2</v>
      </c>
      <c r="E96" s="40">
        <v>50939.93</v>
      </c>
      <c r="F96" s="40">
        <v>56</v>
      </c>
      <c r="G96" s="40">
        <v>600745.07999999996</v>
      </c>
      <c r="H96" s="40">
        <v>78</v>
      </c>
      <c r="I96" s="40">
        <v>607269.17000000004</v>
      </c>
      <c r="J96" s="40">
        <v>584</v>
      </c>
      <c r="K96" s="40">
        <v>7184591.5099999998</v>
      </c>
      <c r="L96" s="38">
        <f t="shared" si="0"/>
        <v>720</v>
      </c>
      <c r="M96" s="38">
        <f t="shared" si="0"/>
        <v>8443545.6899999995</v>
      </c>
      <c r="N96" s="40">
        <v>810</v>
      </c>
      <c r="O96" s="40">
        <v>16383508.26</v>
      </c>
      <c r="P96" s="40">
        <v>258</v>
      </c>
      <c r="Q96" s="40">
        <v>9255919.9499999993</v>
      </c>
      <c r="R96" s="38">
        <f t="shared" si="2"/>
        <v>1068</v>
      </c>
      <c r="S96" s="38">
        <f t="shared" si="2"/>
        <v>25639428.210000001</v>
      </c>
      <c r="T96" s="38">
        <f t="shared" si="1"/>
        <v>1788</v>
      </c>
      <c r="U96" s="38">
        <f t="shared" si="1"/>
        <v>34082973.899999999</v>
      </c>
    </row>
    <row r="97" spans="1:21" s="9" customFormat="1" ht="12">
      <c r="A97" s="26">
        <v>90</v>
      </c>
      <c r="B97" s="49" t="s">
        <v>93</v>
      </c>
      <c r="C97" s="28" t="s">
        <v>94</v>
      </c>
      <c r="D97" s="39">
        <v>3</v>
      </c>
      <c r="E97" s="39">
        <v>586168.53</v>
      </c>
      <c r="F97" s="39">
        <v>9</v>
      </c>
      <c r="G97" s="39">
        <v>5261342.9000000004</v>
      </c>
      <c r="H97" s="39">
        <v>10</v>
      </c>
      <c r="I97" s="39">
        <v>1705023.41</v>
      </c>
      <c r="J97" s="39">
        <v>15</v>
      </c>
      <c r="K97" s="39">
        <v>3959491.78</v>
      </c>
      <c r="L97" s="39">
        <f t="shared" si="0"/>
        <v>37</v>
      </c>
      <c r="M97" s="39">
        <f t="shared" si="0"/>
        <v>11512026.619999999</v>
      </c>
      <c r="N97" s="39">
        <v>15</v>
      </c>
      <c r="O97" s="39">
        <v>9724647.4000000004</v>
      </c>
      <c r="P97" s="39">
        <v>12</v>
      </c>
      <c r="Q97" s="39">
        <v>10735545.52</v>
      </c>
      <c r="R97" s="39">
        <f t="shared" si="2"/>
        <v>27</v>
      </c>
      <c r="S97" s="39">
        <f t="shared" si="2"/>
        <v>20460192.920000002</v>
      </c>
      <c r="T97" s="39">
        <f t="shared" si="1"/>
        <v>64</v>
      </c>
      <c r="U97" s="39">
        <f t="shared" si="1"/>
        <v>31972219.539999999</v>
      </c>
    </row>
    <row r="98" spans="1:21" s="9" customFormat="1" ht="12">
      <c r="A98" s="29">
        <v>91</v>
      </c>
      <c r="B98" s="50" t="s">
        <v>351</v>
      </c>
      <c r="C98" s="1" t="s">
        <v>377</v>
      </c>
      <c r="D98" s="40"/>
      <c r="E98" s="40"/>
      <c r="F98" s="40"/>
      <c r="G98" s="40"/>
      <c r="H98" s="40">
        <v>378</v>
      </c>
      <c r="I98" s="40">
        <v>1798986.82</v>
      </c>
      <c r="J98" s="40">
        <v>862</v>
      </c>
      <c r="K98" s="40">
        <v>15501213.01</v>
      </c>
      <c r="L98" s="38">
        <f t="shared" si="0"/>
        <v>1240</v>
      </c>
      <c r="M98" s="38">
        <f t="shared" si="0"/>
        <v>17300199.829999998</v>
      </c>
      <c r="N98" s="40">
        <v>1069</v>
      </c>
      <c r="O98" s="40">
        <v>13461890.210000001</v>
      </c>
      <c r="P98" s="40">
        <v>10</v>
      </c>
      <c r="Q98" s="40">
        <v>18763.09</v>
      </c>
      <c r="R98" s="38">
        <f t="shared" si="2"/>
        <v>1079</v>
      </c>
      <c r="S98" s="38">
        <f t="shared" si="2"/>
        <v>13480653.300000001</v>
      </c>
      <c r="T98" s="38">
        <f t="shared" si="1"/>
        <v>2319</v>
      </c>
      <c r="U98" s="38">
        <f t="shared" si="1"/>
        <v>30780853.129999999</v>
      </c>
    </row>
    <row r="99" spans="1:21" s="9" customFormat="1" ht="12">
      <c r="A99" s="26">
        <v>92</v>
      </c>
      <c r="B99" s="27" t="s">
        <v>185</v>
      </c>
      <c r="C99" s="28" t="s">
        <v>186</v>
      </c>
      <c r="D99" s="39">
        <v>13</v>
      </c>
      <c r="E99" s="39">
        <v>334910.53999999998</v>
      </c>
      <c r="F99" s="39">
        <v>56</v>
      </c>
      <c r="G99" s="39">
        <v>442750.14</v>
      </c>
      <c r="H99" s="39">
        <v>432</v>
      </c>
      <c r="I99" s="39">
        <v>1560814.88</v>
      </c>
      <c r="J99" s="39">
        <v>1150</v>
      </c>
      <c r="K99" s="39">
        <v>13857908.300000001</v>
      </c>
      <c r="L99" s="39">
        <f t="shared" si="0"/>
        <v>1651</v>
      </c>
      <c r="M99" s="39">
        <f t="shared" si="0"/>
        <v>16196383.859999999</v>
      </c>
      <c r="N99" s="39">
        <v>1041</v>
      </c>
      <c r="O99" s="39">
        <v>12761896.880000001</v>
      </c>
      <c r="P99" s="39">
        <v>12</v>
      </c>
      <c r="Q99" s="39">
        <v>349728.28</v>
      </c>
      <c r="R99" s="39">
        <f t="shared" si="2"/>
        <v>1053</v>
      </c>
      <c r="S99" s="39">
        <f t="shared" si="2"/>
        <v>13111625.16</v>
      </c>
      <c r="T99" s="39">
        <f t="shared" si="1"/>
        <v>2704</v>
      </c>
      <c r="U99" s="39">
        <f t="shared" si="1"/>
        <v>29308009.02</v>
      </c>
    </row>
    <row r="100" spans="1:21" s="9" customFormat="1" ht="12">
      <c r="A100" s="29">
        <v>93</v>
      </c>
      <c r="B100" s="50" t="s">
        <v>189</v>
      </c>
      <c r="C100" s="1" t="s">
        <v>190</v>
      </c>
      <c r="D100" s="40">
        <v>32</v>
      </c>
      <c r="E100" s="40">
        <v>500392.14</v>
      </c>
      <c r="F100" s="40">
        <v>370</v>
      </c>
      <c r="G100" s="40">
        <v>7082782.9100000001</v>
      </c>
      <c r="H100" s="40">
        <v>159</v>
      </c>
      <c r="I100" s="40">
        <v>2352094.7000000002</v>
      </c>
      <c r="J100" s="40">
        <v>689</v>
      </c>
      <c r="K100" s="40">
        <v>6596747.2599999998</v>
      </c>
      <c r="L100" s="38">
        <f t="shared" si="0"/>
        <v>1250</v>
      </c>
      <c r="M100" s="38">
        <f t="shared" si="0"/>
        <v>16532017.010000002</v>
      </c>
      <c r="N100" s="40">
        <v>941</v>
      </c>
      <c r="O100" s="40">
        <v>11391659.810000001</v>
      </c>
      <c r="P100" s="40">
        <v>25</v>
      </c>
      <c r="Q100" s="40">
        <v>567098.30000000005</v>
      </c>
      <c r="R100" s="38">
        <f t="shared" si="2"/>
        <v>966</v>
      </c>
      <c r="S100" s="38">
        <f t="shared" si="2"/>
        <v>11958758.110000001</v>
      </c>
      <c r="T100" s="38">
        <f t="shared" si="1"/>
        <v>2216</v>
      </c>
      <c r="U100" s="38">
        <f t="shared" si="1"/>
        <v>28490775.120000005</v>
      </c>
    </row>
    <row r="101" spans="1:21" s="9" customFormat="1" ht="12">
      <c r="A101" s="26">
        <v>94</v>
      </c>
      <c r="B101" s="49" t="s">
        <v>169</v>
      </c>
      <c r="C101" s="28" t="s">
        <v>170</v>
      </c>
      <c r="D101" s="39"/>
      <c r="E101" s="39"/>
      <c r="F101" s="39">
        <v>12</v>
      </c>
      <c r="G101" s="39">
        <v>205730.35</v>
      </c>
      <c r="H101" s="39">
        <v>591</v>
      </c>
      <c r="I101" s="39">
        <v>2772865.61</v>
      </c>
      <c r="J101" s="39">
        <v>1396</v>
      </c>
      <c r="K101" s="39">
        <v>12065042.82</v>
      </c>
      <c r="L101" s="39">
        <f t="shared" si="0"/>
        <v>1999</v>
      </c>
      <c r="M101" s="39">
        <f t="shared" si="0"/>
        <v>15043638.779999999</v>
      </c>
      <c r="N101" s="39">
        <v>1285</v>
      </c>
      <c r="O101" s="39">
        <v>10244210.77</v>
      </c>
      <c r="P101" s="39">
        <v>66</v>
      </c>
      <c r="Q101" s="39">
        <v>640250.93000000005</v>
      </c>
      <c r="R101" s="39">
        <f t="shared" si="2"/>
        <v>1351</v>
      </c>
      <c r="S101" s="39">
        <f t="shared" si="2"/>
        <v>10884461.699999999</v>
      </c>
      <c r="T101" s="39">
        <f t="shared" si="1"/>
        <v>3350</v>
      </c>
      <c r="U101" s="39">
        <f t="shared" si="1"/>
        <v>25928100.479999997</v>
      </c>
    </row>
    <row r="102" spans="1:21" s="9" customFormat="1" ht="12">
      <c r="A102" s="29">
        <v>95</v>
      </c>
      <c r="B102" s="50" t="s">
        <v>193</v>
      </c>
      <c r="C102" s="1" t="s">
        <v>194</v>
      </c>
      <c r="D102" s="40">
        <v>3</v>
      </c>
      <c r="E102" s="40">
        <v>13491.5</v>
      </c>
      <c r="F102" s="40">
        <v>10</v>
      </c>
      <c r="G102" s="40">
        <v>407768.14</v>
      </c>
      <c r="H102" s="40">
        <v>347</v>
      </c>
      <c r="I102" s="40">
        <v>1917148.99</v>
      </c>
      <c r="J102" s="40">
        <v>707</v>
      </c>
      <c r="K102" s="40">
        <v>11959639.35</v>
      </c>
      <c r="L102" s="38">
        <f t="shared" si="0"/>
        <v>1067</v>
      </c>
      <c r="M102" s="38">
        <f t="shared" si="0"/>
        <v>14298047.98</v>
      </c>
      <c r="N102" s="40">
        <v>506</v>
      </c>
      <c r="O102" s="40">
        <v>10498663.9</v>
      </c>
      <c r="P102" s="40">
        <v>1</v>
      </c>
      <c r="Q102" s="40">
        <v>90000</v>
      </c>
      <c r="R102" s="38">
        <f t="shared" si="2"/>
        <v>507</v>
      </c>
      <c r="S102" s="38">
        <f t="shared" si="2"/>
        <v>10588663.9</v>
      </c>
      <c r="T102" s="38">
        <f t="shared" si="1"/>
        <v>1574</v>
      </c>
      <c r="U102" s="38">
        <f t="shared" si="1"/>
        <v>24886711.880000003</v>
      </c>
    </row>
    <row r="103" spans="1:21" s="9" customFormat="1" ht="12">
      <c r="A103" s="26">
        <v>96</v>
      </c>
      <c r="B103" s="49" t="s">
        <v>227</v>
      </c>
      <c r="C103" s="28" t="s">
        <v>228</v>
      </c>
      <c r="D103" s="39"/>
      <c r="E103" s="39"/>
      <c r="F103" s="39">
        <v>61</v>
      </c>
      <c r="G103" s="39">
        <v>1112180.21</v>
      </c>
      <c r="H103" s="39">
        <v>171</v>
      </c>
      <c r="I103" s="39">
        <v>876313.06</v>
      </c>
      <c r="J103" s="39">
        <v>557</v>
      </c>
      <c r="K103" s="39">
        <v>2225141.63</v>
      </c>
      <c r="L103" s="39">
        <f t="shared" si="0"/>
        <v>789</v>
      </c>
      <c r="M103" s="39">
        <f t="shared" si="0"/>
        <v>4213634.9000000004</v>
      </c>
      <c r="N103" s="39">
        <v>241</v>
      </c>
      <c r="O103" s="39">
        <v>11176362.58</v>
      </c>
      <c r="P103" s="39">
        <v>51</v>
      </c>
      <c r="Q103" s="39">
        <v>8728502.5800000001</v>
      </c>
      <c r="R103" s="39">
        <f t="shared" si="2"/>
        <v>292</v>
      </c>
      <c r="S103" s="39">
        <f t="shared" si="2"/>
        <v>19904865.16</v>
      </c>
      <c r="T103" s="39">
        <f t="shared" si="1"/>
        <v>1081</v>
      </c>
      <c r="U103" s="39">
        <f t="shared" si="1"/>
        <v>24118500.060000002</v>
      </c>
    </row>
    <row r="104" spans="1:21" s="9" customFormat="1" ht="12">
      <c r="A104" s="29">
        <v>97</v>
      </c>
      <c r="B104" s="50" t="s">
        <v>209</v>
      </c>
      <c r="C104" s="1" t="s">
        <v>210</v>
      </c>
      <c r="D104" s="40">
        <v>17</v>
      </c>
      <c r="E104" s="40">
        <v>251629.21</v>
      </c>
      <c r="F104" s="40">
        <v>15</v>
      </c>
      <c r="G104" s="40">
        <v>314410.59999999998</v>
      </c>
      <c r="H104" s="40">
        <v>132</v>
      </c>
      <c r="I104" s="40">
        <v>1052744.75</v>
      </c>
      <c r="J104" s="40">
        <v>336</v>
      </c>
      <c r="K104" s="40">
        <v>3693480.77</v>
      </c>
      <c r="L104" s="38">
        <f t="shared" ref="L104:M107" si="25">J104+H104+F104+D104</f>
        <v>500</v>
      </c>
      <c r="M104" s="38">
        <f t="shared" si="25"/>
        <v>5312265.3299999991</v>
      </c>
      <c r="N104" s="40">
        <v>277</v>
      </c>
      <c r="O104" s="40">
        <v>9796932.6799999997</v>
      </c>
      <c r="P104" s="40">
        <v>56</v>
      </c>
      <c r="Q104" s="40">
        <v>7092555.3099999996</v>
      </c>
      <c r="R104" s="38">
        <f t="shared" ref="R104:R107" si="26">N104+P104</f>
        <v>333</v>
      </c>
      <c r="S104" s="38">
        <f t="shared" ref="S104:S107" si="27">O104+Q104</f>
        <v>16889487.989999998</v>
      </c>
      <c r="T104" s="38">
        <f t="shared" ref="T104:U107" si="28">R104+L104</f>
        <v>833</v>
      </c>
      <c r="U104" s="38">
        <f t="shared" si="28"/>
        <v>22201753.319999997</v>
      </c>
    </row>
    <row r="105" spans="1:21" s="9" customFormat="1" ht="12">
      <c r="A105" s="26">
        <v>98</v>
      </c>
      <c r="B105" s="49" t="s">
        <v>211</v>
      </c>
      <c r="C105" s="28" t="s">
        <v>212</v>
      </c>
      <c r="D105" s="39">
        <v>4</v>
      </c>
      <c r="E105" s="39">
        <v>39634.35</v>
      </c>
      <c r="F105" s="39">
        <v>6</v>
      </c>
      <c r="G105" s="39">
        <v>53434.879999999997</v>
      </c>
      <c r="H105" s="39">
        <v>398</v>
      </c>
      <c r="I105" s="39">
        <v>1399728.74</v>
      </c>
      <c r="J105" s="39">
        <v>723</v>
      </c>
      <c r="K105" s="39">
        <v>3321907.5</v>
      </c>
      <c r="L105" s="39">
        <f t="shared" si="25"/>
        <v>1131</v>
      </c>
      <c r="M105" s="39">
        <f t="shared" si="25"/>
        <v>4814705.47</v>
      </c>
      <c r="N105" s="39">
        <v>382</v>
      </c>
      <c r="O105" s="39">
        <v>9586783.1600000001</v>
      </c>
      <c r="P105" s="39">
        <v>88</v>
      </c>
      <c r="Q105" s="39">
        <v>7632990.5099999998</v>
      </c>
      <c r="R105" s="39">
        <f t="shared" si="26"/>
        <v>470</v>
      </c>
      <c r="S105" s="39">
        <f t="shared" si="27"/>
        <v>17219773.670000002</v>
      </c>
      <c r="T105" s="39">
        <f t="shared" si="28"/>
        <v>1601</v>
      </c>
      <c r="U105" s="39">
        <f t="shared" si="28"/>
        <v>22034479.140000001</v>
      </c>
    </row>
    <row r="106" spans="1:21" s="9" customFormat="1" ht="12">
      <c r="A106" s="29">
        <v>99</v>
      </c>
      <c r="B106" s="50" t="s">
        <v>231</v>
      </c>
      <c r="C106" s="1" t="s">
        <v>232</v>
      </c>
      <c r="D106" s="40"/>
      <c r="E106" s="40"/>
      <c r="F106" s="40"/>
      <c r="G106" s="40"/>
      <c r="H106" s="40">
        <v>60</v>
      </c>
      <c r="I106" s="40">
        <v>1277540.3899999999</v>
      </c>
      <c r="J106" s="40">
        <v>505</v>
      </c>
      <c r="K106" s="40">
        <v>9547125.9900000002</v>
      </c>
      <c r="L106" s="38">
        <f t="shared" si="25"/>
        <v>565</v>
      </c>
      <c r="M106" s="38">
        <f t="shared" si="25"/>
        <v>10824666.380000001</v>
      </c>
      <c r="N106" s="40">
        <v>474</v>
      </c>
      <c r="O106" s="40">
        <v>9545835.1199999992</v>
      </c>
      <c r="P106" s="40">
        <v>56</v>
      </c>
      <c r="Q106" s="40">
        <v>1307713.8500000001</v>
      </c>
      <c r="R106" s="38">
        <f t="shared" si="26"/>
        <v>530</v>
      </c>
      <c r="S106" s="38">
        <f t="shared" si="27"/>
        <v>10853548.969999999</v>
      </c>
      <c r="T106" s="38">
        <f t="shared" si="28"/>
        <v>1095</v>
      </c>
      <c r="U106" s="38">
        <f t="shared" si="28"/>
        <v>21678215.350000001</v>
      </c>
    </row>
    <row r="107" spans="1:21" s="9" customFormat="1" ht="12">
      <c r="A107" s="26">
        <v>100</v>
      </c>
      <c r="B107" s="27" t="s">
        <v>181</v>
      </c>
      <c r="C107" s="28" t="s">
        <v>182</v>
      </c>
      <c r="D107" s="39">
        <v>33</v>
      </c>
      <c r="E107" s="39">
        <v>561604.77</v>
      </c>
      <c r="F107" s="39">
        <v>222</v>
      </c>
      <c r="G107" s="39">
        <v>4070133.31</v>
      </c>
      <c r="H107" s="39">
        <v>274</v>
      </c>
      <c r="I107" s="39">
        <v>2693794.62</v>
      </c>
      <c r="J107" s="39">
        <v>793</v>
      </c>
      <c r="K107" s="39">
        <v>5840463.5999999996</v>
      </c>
      <c r="L107" s="39">
        <f t="shared" si="25"/>
        <v>1322</v>
      </c>
      <c r="M107" s="39">
        <f t="shared" si="25"/>
        <v>13165996.299999999</v>
      </c>
      <c r="N107" s="39">
        <v>627</v>
      </c>
      <c r="O107" s="39">
        <v>7126657.5499999998</v>
      </c>
      <c r="P107" s="39">
        <v>14</v>
      </c>
      <c r="Q107" s="39">
        <v>911140.06</v>
      </c>
      <c r="R107" s="39">
        <f t="shared" si="26"/>
        <v>641</v>
      </c>
      <c r="S107" s="39">
        <f t="shared" si="27"/>
        <v>8037797.6099999994</v>
      </c>
      <c r="T107" s="39">
        <f t="shared" si="28"/>
        <v>1963</v>
      </c>
      <c r="U107" s="39">
        <f t="shared" si="28"/>
        <v>21203793.909999996</v>
      </c>
    </row>
    <row r="108" spans="1:21" s="9" customFormat="1" ht="12">
      <c r="A108" s="29">
        <v>101</v>
      </c>
      <c r="B108" s="50" t="s">
        <v>191</v>
      </c>
      <c r="C108" s="1" t="s">
        <v>192</v>
      </c>
      <c r="D108" s="40">
        <v>13</v>
      </c>
      <c r="E108" s="40">
        <v>1755635.14</v>
      </c>
      <c r="F108" s="40">
        <v>10</v>
      </c>
      <c r="G108" s="40">
        <v>258713.45</v>
      </c>
      <c r="H108" s="40">
        <v>32</v>
      </c>
      <c r="I108" s="40">
        <v>2017945</v>
      </c>
      <c r="J108" s="40">
        <v>68</v>
      </c>
      <c r="K108" s="40">
        <v>5668320.1200000001</v>
      </c>
      <c r="L108" s="38">
        <f t="shared" si="0"/>
        <v>123</v>
      </c>
      <c r="M108" s="38">
        <f t="shared" si="0"/>
        <v>9700613.7100000009</v>
      </c>
      <c r="N108" s="40">
        <v>15</v>
      </c>
      <c r="O108" s="40">
        <v>6353041.9000000004</v>
      </c>
      <c r="P108" s="40">
        <v>10</v>
      </c>
      <c r="Q108" s="40">
        <v>4278381.5</v>
      </c>
      <c r="R108" s="38">
        <f t="shared" si="2"/>
        <v>25</v>
      </c>
      <c r="S108" s="38">
        <f t="shared" si="2"/>
        <v>10631423.4</v>
      </c>
      <c r="T108" s="38">
        <f t="shared" si="1"/>
        <v>148</v>
      </c>
      <c r="U108" s="38">
        <f t="shared" si="1"/>
        <v>20332037.109999999</v>
      </c>
    </row>
    <row r="109" spans="1:21" s="9" customFormat="1" ht="12">
      <c r="A109" s="26">
        <v>102</v>
      </c>
      <c r="B109" s="49" t="s">
        <v>241</v>
      </c>
      <c r="C109" s="28" t="s">
        <v>242</v>
      </c>
      <c r="D109" s="39"/>
      <c r="E109" s="39"/>
      <c r="F109" s="39">
        <v>3</v>
      </c>
      <c r="G109" s="39">
        <v>6516</v>
      </c>
      <c r="H109" s="39">
        <v>34</v>
      </c>
      <c r="I109" s="39">
        <v>7264314.3099999996</v>
      </c>
      <c r="J109" s="39">
        <v>352</v>
      </c>
      <c r="K109" s="39">
        <v>3405087.26</v>
      </c>
      <c r="L109" s="39">
        <f t="shared" si="0"/>
        <v>389</v>
      </c>
      <c r="M109" s="39">
        <f t="shared" si="0"/>
        <v>10675917.57</v>
      </c>
      <c r="N109" s="39">
        <v>11</v>
      </c>
      <c r="O109" s="39">
        <v>2433091.41</v>
      </c>
      <c r="P109" s="39">
        <v>4</v>
      </c>
      <c r="Q109" s="39">
        <v>6005717.1699999999</v>
      </c>
      <c r="R109" s="39">
        <f t="shared" si="2"/>
        <v>15</v>
      </c>
      <c r="S109" s="39">
        <f t="shared" si="2"/>
        <v>8438808.5800000001</v>
      </c>
      <c r="T109" s="39">
        <f t="shared" si="1"/>
        <v>404</v>
      </c>
      <c r="U109" s="39">
        <f t="shared" si="1"/>
        <v>19114726.149999999</v>
      </c>
    </row>
    <row r="110" spans="1:21" s="9" customFormat="1" ht="12">
      <c r="A110" s="29">
        <v>103</v>
      </c>
      <c r="B110" s="50" t="s">
        <v>173</v>
      </c>
      <c r="C110" s="1" t="s">
        <v>174</v>
      </c>
      <c r="D110" s="40"/>
      <c r="E110" s="40"/>
      <c r="F110" s="40">
        <v>83</v>
      </c>
      <c r="G110" s="40">
        <v>1565493.59</v>
      </c>
      <c r="H110" s="40">
        <v>7</v>
      </c>
      <c r="I110" s="40">
        <v>12786.97</v>
      </c>
      <c r="J110" s="40">
        <v>217</v>
      </c>
      <c r="K110" s="40">
        <v>7949222.9699999997</v>
      </c>
      <c r="L110" s="38">
        <f t="shared" si="0"/>
        <v>307</v>
      </c>
      <c r="M110" s="38">
        <f t="shared" si="0"/>
        <v>9527503.5299999993</v>
      </c>
      <c r="N110" s="40">
        <v>343</v>
      </c>
      <c r="O110" s="40">
        <v>9513300.9900000002</v>
      </c>
      <c r="P110" s="40">
        <v>3</v>
      </c>
      <c r="Q110" s="40">
        <v>11422.03</v>
      </c>
      <c r="R110" s="38">
        <f t="shared" si="2"/>
        <v>346</v>
      </c>
      <c r="S110" s="38">
        <f t="shared" si="2"/>
        <v>9524723.0199999996</v>
      </c>
      <c r="T110" s="38">
        <f t="shared" si="1"/>
        <v>653</v>
      </c>
      <c r="U110" s="38">
        <f t="shared" si="1"/>
        <v>19052226.549999997</v>
      </c>
    </row>
    <row r="111" spans="1:21" s="9" customFormat="1" ht="12">
      <c r="A111" s="26">
        <v>104</v>
      </c>
      <c r="B111" s="27" t="s">
        <v>207</v>
      </c>
      <c r="C111" s="28" t="s">
        <v>208</v>
      </c>
      <c r="D111" s="39">
        <v>2</v>
      </c>
      <c r="E111" s="39">
        <v>32262.9</v>
      </c>
      <c r="F111" s="39">
        <v>17</v>
      </c>
      <c r="G111" s="39">
        <v>232224.17</v>
      </c>
      <c r="H111" s="39">
        <v>1116</v>
      </c>
      <c r="I111" s="39">
        <v>1521661.31</v>
      </c>
      <c r="J111" s="39">
        <v>2147</v>
      </c>
      <c r="K111" s="39">
        <v>7466930.9199999999</v>
      </c>
      <c r="L111" s="39">
        <f t="shared" si="0"/>
        <v>3282</v>
      </c>
      <c r="M111" s="39">
        <f t="shared" si="0"/>
        <v>9253079.3000000007</v>
      </c>
      <c r="N111" s="39">
        <v>681</v>
      </c>
      <c r="O111" s="39">
        <v>7536363.3799999999</v>
      </c>
      <c r="P111" s="39">
        <v>18</v>
      </c>
      <c r="Q111" s="39">
        <v>1427402.63</v>
      </c>
      <c r="R111" s="39">
        <f t="shared" si="2"/>
        <v>699</v>
      </c>
      <c r="S111" s="39">
        <f t="shared" si="2"/>
        <v>8963766.0099999998</v>
      </c>
      <c r="T111" s="39">
        <f t="shared" si="1"/>
        <v>3981</v>
      </c>
      <c r="U111" s="39">
        <f t="shared" si="1"/>
        <v>18216845.310000002</v>
      </c>
    </row>
    <row r="112" spans="1:21" s="9" customFormat="1" ht="12">
      <c r="A112" s="29">
        <v>105</v>
      </c>
      <c r="B112" s="50" t="s">
        <v>295</v>
      </c>
      <c r="C112" s="1" t="s">
        <v>296</v>
      </c>
      <c r="D112" s="40">
        <v>3</v>
      </c>
      <c r="E112" s="40">
        <v>37500</v>
      </c>
      <c r="F112" s="40"/>
      <c r="G112" s="40"/>
      <c r="H112" s="40">
        <v>1044</v>
      </c>
      <c r="I112" s="40">
        <v>376308.89</v>
      </c>
      <c r="J112" s="40">
        <v>1123</v>
      </c>
      <c r="K112" s="40">
        <v>1490104.1</v>
      </c>
      <c r="L112" s="38">
        <f t="shared" si="0"/>
        <v>2170</v>
      </c>
      <c r="M112" s="38">
        <f t="shared" si="0"/>
        <v>1903912.9900000002</v>
      </c>
      <c r="N112" s="40">
        <v>89</v>
      </c>
      <c r="O112" s="40">
        <v>8347127.5499999998</v>
      </c>
      <c r="P112" s="40">
        <v>58</v>
      </c>
      <c r="Q112" s="40">
        <v>7275347.75</v>
      </c>
      <c r="R112" s="38">
        <f t="shared" si="2"/>
        <v>147</v>
      </c>
      <c r="S112" s="38">
        <f t="shared" si="2"/>
        <v>15622475.300000001</v>
      </c>
      <c r="T112" s="38">
        <f t="shared" si="1"/>
        <v>2317</v>
      </c>
      <c r="U112" s="38">
        <f t="shared" si="1"/>
        <v>17526388.289999999</v>
      </c>
    </row>
    <row r="113" spans="1:21" s="9" customFormat="1" ht="12">
      <c r="A113" s="26">
        <v>106</v>
      </c>
      <c r="B113" s="49" t="s">
        <v>197</v>
      </c>
      <c r="C113" s="28" t="s">
        <v>198</v>
      </c>
      <c r="D113" s="39"/>
      <c r="E113" s="39"/>
      <c r="F113" s="39">
        <v>3</v>
      </c>
      <c r="G113" s="39">
        <v>26615.91</v>
      </c>
      <c r="H113" s="39">
        <v>180</v>
      </c>
      <c r="I113" s="39">
        <v>1110414.07</v>
      </c>
      <c r="J113" s="39">
        <v>446</v>
      </c>
      <c r="K113" s="39">
        <v>4474759.03</v>
      </c>
      <c r="L113" s="39">
        <f t="shared" si="0"/>
        <v>629</v>
      </c>
      <c r="M113" s="39">
        <f t="shared" si="0"/>
        <v>5611789.0100000007</v>
      </c>
      <c r="N113" s="39">
        <v>544</v>
      </c>
      <c r="O113" s="39">
        <v>7250961.6299999999</v>
      </c>
      <c r="P113" s="39">
        <v>52</v>
      </c>
      <c r="Q113" s="39">
        <v>3850166.39</v>
      </c>
      <c r="R113" s="39">
        <f t="shared" si="2"/>
        <v>596</v>
      </c>
      <c r="S113" s="39">
        <f t="shared" si="2"/>
        <v>11101128.02</v>
      </c>
      <c r="T113" s="39">
        <f t="shared" si="1"/>
        <v>1225</v>
      </c>
      <c r="U113" s="39">
        <f t="shared" si="1"/>
        <v>16712917.030000001</v>
      </c>
    </row>
    <row r="114" spans="1:21" s="9" customFormat="1" ht="12">
      <c r="A114" s="29">
        <v>107</v>
      </c>
      <c r="B114" s="50" t="s">
        <v>287</v>
      </c>
      <c r="C114" s="1" t="s">
        <v>288</v>
      </c>
      <c r="D114" s="40"/>
      <c r="E114" s="40"/>
      <c r="F114" s="40">
        <v>11</v>
      </c>
      <c r="G114" s="40">
        <v>728670.71</v>
      </c>
      <c r="H114" s="40">
        <v>1</v>
      </c>
      <c r="I114" s="40">
        <v>107113</v>
      </c>
      <c r="J114" s="40">
        <v>13</v>
      </c>
      <c r="K114" s="40">
        <v>2085765.99</v>
      </c>
      <c r="L114" s="38">
        <f t="shared" si="0"/>
        <v>25</v>
      </c>
      <c r="M114" s="38">
        <f t="shared" si="0"/>
        <v>2921549.7</v>
      </c>
      <c r="N114" s="40">
        <v>6</v>
      </c>
      <c r="O114" s="40">
        <v>7421861.2199999997</v>
      </c>
      <c r="P114" s="40">
        <v>5</v>
      </c>
      <c r="Q114" s="40">
        <v>6169039.3300000001</v>
      </c>
      <c r="R114" s="38">
        <f t="shared" si="2"/>
        <v>11</v>
      </c>
      <c r="S114" s="38">
        <f t="shared" si="2"/>
        <v>13590900.550000001</v>
      </c>
      <c r="T114" s="38">
        <f t="shared" si="1"/>
        <v>36</v>
      </c>
      <c r="U114" s="38">
        <f t="shared" si="1"/>
        <v>16512450.25</v>
      </c>
    </row>
    <row r="115" spans="1:21" s="9" customFormat="1" ht="12">
      <c r="A115" s="26">
        <v>108</v>
      </c>
      <c r="B115" s="49" t="s">
        <v>344</v>
      </c>
      <c r="C115" s="28" t="s">
        <v>345</v>
      </c>
      <c r="D115" s="39">
        <v>2</v>
      </c>
      <c r="E115" s="39">
        <v>22180</v>
      </c>
      <c r="F115" s="39">
        <v>148</v>
      </c>
      <c r="G115" s="39">
        <v>3631554.08</v>
      </c>
      <c r="H115" s="39">
        <v>67</v>
      </c>
      <c r="I115" s="39">
        <v>278618.19</v>
      </c>
      <c r="J115" s="39">
        <v>155</v>
      </c>
      <c r="K115" s="39">
        <v>1819099.67</v>
      </c>
      <c r="L115" s="39">
        <f t="shared" si="0"/>
        <v>372</v>
      </c>
      <c r="M115" s="39">
        <f t="shared" si="0"/>
        <v>5751451.9399999995</v>
      </c>
      <c r="N115" s="39">
        <v>236</v>
      </c>
      <c r="O115" s="39">
        <v>7840200.5499999998</v>
      </c>
      <c r="P115" s="39">
        <v>45</v>
      </c>
      <c r="Q115" s="39">
        <v>2692191.77</v>
      </c>
      <c r="R115" s="39">
        <f t="shared" si="2"/>
        <v>281</v>
      </c>
      <c r="S115" s="39">
        <f t="shared" si="2"/>
        <v>10532392.32</v>
      </c>
      <c r="T115" s="39">
        <f t="shared" si="1"/>
        <v>653</v>
      </c>
      <c r="U115" s="39">
        <f t="shared" si="1"/>
        <v>16283844.26</v>
      </c>
    </row>
    <row r="116" spans="1:21" s="9" customFormat="1" ht="12">
      <c r="A116" s="29">
        <v>109</v>
      </c>
      <c r="B116" s="50" t="s">
        <v>203</v>
      </c>
      <c r="C116" s="1" t="s">
        <v>204</v>
      </c>
      <c r="D116" s="40">
        <v>31</v>
      </c>
      <c r="E116" s="40">
        <v>611199.24</v>
      </c>
      <c r="F116" s="40">
        <v>187</v>
      </c>
      <c r="G116" s="40">
        <v>3082916.81</v>
      </c>
      <c r="H116" s="40">
        <v>119</v>
      </c>
      <c r="I116" s="40">
        <v>979283.84</v>
      </c>
      <c r="J116" s="40">
        <v>464</v>
      </c>
      <c r="K116" s="40">
        <v>2872943.75</v>
      </c>
      <c r="L116" s="38">
        <f t="shared" si="0"/>
        <v>801</v>
      </c>
      <c r="M116" s="38">
        <f t="shared" si="0"/>
        <v>7546343.6400000006</v>
      </c>
      <c r="N116" s="40">
        <v>246</v>
      </c>
      <c r="O116" s="40">
        <v>6410123.8200000003</v>
      </c>
      <c r="P116" s="40">
        <v>45</v>
      </c>
      <c r="Q116" s="40">
        <v>2063767.32</v>
      </c>
      <c r="R116" s="38">
        <f t="shared" ref="R116:S132" si="29">N116+P116</f>
        <v>291</v>
      </c>
      <c r="S116" s="38">
        <f t="shared" si="29"/>
        <v>8473891.1400000006</v>
      </c>
      <c r="T116" s="38">
        <f t="shared" si="1"/>
        <v>1092</v>
      </c>
      <c r="U116" s="38">
        <f t="shared" si="1"/>
        <v>16020234.780000001</v>
      </c>
    </row>
    <row r="117" spans="1:21" s="9" customFormat="1" ht="12">
      <c r="A117" s="26">
        <v>110</v>
      </c>
      <c r="B117" s="49" t="s">
        <v>215</v>
      </c>
      <c r="C117" s="28" t="s">
        <v>216</v>
      </c>
      <c r="D117" s="39">
        <v>37</v>
      </c>
      <c r="E117" s="39">
        <v>584609.71</v>
      </c>
      <c r="F117" s="39">
        <v>88</v>
      </c>
      <c r="G117" s="39">
        <v>2309468.11</v>
      </c>
      <c r="H117" s="39">
        <v>292</v>
      </c>
      <c r="I117" s="39">
        <v>1371671.01</v>
      </c>
      <c r="J117" s="39">
        <v>529</v>
      </c>
      <c r="K117" s="39">
        <v>4078115.9</v>
      </c>
      <c r="L117" s="39">
        <f t="shared" si="0"/>
        <v>946</v>
      </c>
      <c r="M117" s="39">
        <f t="shared" si="0"/>
        <v>8343864.7299999995</v>
      </c>
      <c r="N117" s="39">
        <v>426</v>
      </c>
      <c r="O117" s="39">
        <v>5431223.4000000004</v>
      </c>
      <c r="P117" s="39">
        <v>86</v>
      </c>
      <c r="Q117" s="39">
        <v>998286.56</v>
      </c>
      <c r="R117" s="39">
        <f t="shared" si="29"/>
        <v>512</v>
      </c>
      <c r="S117" s="39">
        <f t="shared" si="29"/>
        <v>6429509.9600000009</v>
      </c>
      <c r="T117" s="39">
        <f t="shared" si="1"/>
        <v>1458</v>
      </c>
      <c r="U117" s="39">
        <f t="shared" si="1"/>
        <v>14773374.690000001</v>
      </c>
    </row>
    <row r="118" spans="1:21" s="9" customFormat="1" ht="12">
      <c r="A118" s="29">
        <v>111</v>
      </c>
      <c r="B118" s="50" t="s">
        <v>247</v>
      </c>
      <c r="C118" s="1" t="s">
        <v>349</v>
      </c>
      <c r="D118" s="40">
        <v>3</v>
      </c>
      <c r="E118" s="40">
        <v>4532.3</v>
      </c>
      <c r="F118" s="40">
        <v>79</v>
      </c>
      <c r="G118" s="40">
        <v>970197.62</v>
      </c>
      <c r="H118" s="40">
        <v>329</v>
      </c>
      <c r="I118" s="40">
        <v>1792620.51</v>
      </c>
      <c r="J118" s="40">
        <v>346</v>
      </c>
      <c r="K118" s="40">
        <v>4268850.26</v>
      </c>
      <c r="L118" s="38">
        <f t="shared" si="0"/>
        <v>757</v>
      </c>
      <c r="M118" s="38">
        <f t="shared" si="0"/>
        <v>7036200.6899999995</v>
      </c>
      <c r="N118" s="40">
        <v>120</v>
      </c>
      <c r="O118" s="40">
        <v>5254232.95</v>
      </c>
      <c r="P118" s="40">
        <v>87</v>
      </c>
      <c r="Q118" s="40">
        <v>1804270.88</v>
      </c>
      <c r="R118" s="38">
        <f t="shared" si="29"/>
        <v>207</v>
      </c>
      <c r="S118" s="38">
        <f t="shared" si="29"/>
        <v>7058503.8300000001</v>
      </c>
      <c r="T118" s="38">
        <f t="shared" si="1"/>
        <v>964</v>
      </c>
      <c r="U118" s="38">
        <f t="shared" si="1"/>
        <v>14094704.52</v>
      </c>
    </row>
    <row r="119" spans="1:21" s="9" customFormat="1" ht="12">
      <c r="A119" s="26">
        <v>112</v>
      </c>
      <c r="B119" s="27" t="s">
        <v>217</v>
      </c>
      <c r="C119" s="28" t="s">
        <v>218</v>
      </c>
      <c r="D119" s="39">
        <v>2</v>
      </c>
      <c r="E119" s="39">
        <v>71081</v>
      </c>
      <c r="F119" s="39">
        <v>108</v>
      </c>
      <c r="G119" s="39">
        <v>3588985.31</v>
      </c>
      <c r="H119" s="39">
        <v>60</v>
      </c>
      <c r="I119" s="39">
        <v>790359.42</v>
      </c>
      <c r="J119" s="39">
        <v>303</v>
      </c>
      <c r="K119" s="39">
        <v>1924525.76</v>
      </c>
      <c r="L119" s="39">
        <f t="shared" si="0"/>
        <v>473</v>
      </c>
      <c r="M119" s="39">
        <f t="shared" si="0"/>
        <v>6374951.4900000002</v>
      </c>
      <c r="N119" s="39">
        <v>327</v>
      </c>
      <c r="O119" s="39">
        <v>5461964.2599999998</v>
      </c>
      <c r="P119" s="39">
        <v>41</v>
      </c>
      <c r="Q119" s="39">
        <v>836861.58</v>
      </c>
      <c r="R119" s="39">
        <f t="shared" si="29"/>
        <v>368</v>
      </c>
      <c r="S119" s="39">
        <f t="shared" si="29"/>
        <v>6298825.8399999999</v>
      </c>
      <c r="T119" s="39">
        <f t="shared" si="1"/>
        <v>841</v>
      </c>
      <c r="U119" s="39">
        <f t="shared" si="1"/>
        <v>12673777.33</v>
      </c>
    </row>
    <row r="120" spans="1:21" s="9" customFormat="1" ht="12">
      <c r="A120" s="29">
        <v>113</v>
      </c>
      <c r="B120" s="50" t="s">
        <v>235</v>
      </c>
      <c r="C120" s="1" t="s">
        <v>236</v>
      </c>
      <c r="D120" s="40">
        <v>41</v>
      </c>
      <c r="E120" s="40">
        <v>2792915.04</v>
      </c>
      <c r="F120" s="40">
        <v>12</v>
      </c>
      <c r="G120" s="40">
        <v>1040029.5</v>
      </c>
      <c r="H120" s="40">
        <v>13</v>
      </c>
      <c r="I120" s="40">
        <v>217658.18</v>
      </c>
      <c r="J120" s="40">
        <v>94</v>
      </c>
      <c r="K120" s="40">
        <v>3451052.72</v>
      </c>
      <c r="L120" s="38">
        <f t="shared" si="0"/>
        <v>160</v>
      </c>
      <c r="M120" s="38">
        <f t="shared" si="0"/>
        <v>7501655.4400000004</v>
      </c>
      <c r="N120" s="40">
        <v>15</v>
      </c>
      <c r="O120" s="40">
        <v>3270324.5</v>
      </c>
      <c r="P120" s="40">
        <v>10</v>
      </c>
      <c r="Q120" s="40">
        <v>1681168</v>
      </c>
      <c r="R120" s="38">
        <f t="shared" si="29"/>
        <v>25</v>
      </c>
      <c r="S120" s="38">
        <f t="shared" si="29"/>
        <v>4951492.5</v>
      </c>
      <c r="T120" s="38">
        <f t="shared" si="1"/>
        <v>185</v>
      </c>
      <c r="U120" s="38">
        <f t="shared" si="1"/>
        <v>12453147.940000001</v>
      </c>
    </row>
    <row r="121" spans="1:21" s="9" customFormat="1" ht="12">
      <c r="A121" s="26">
        <v>114</v>
      </c>
      <c r="B121" s="49" t="s">
        <v>248</v>
      </c>
      <c r="C121" s="28" t="s">
        <v>249</v>
      </c>
      <c r="D121" s="39"/>
      <c r="E121" s="39"/>
      <c r="F121" s="39">
        <v>2</v>
      </c>
      <c r="G121" s="39">
        <v>310.57</v>
      </c>
      <c r="H121" s="39">
        <v>75</v>
      </c>
      <c r="I121" s="39">
        <v>251292.38</v>
      </c>
      <c r="J121" s="39">
        <v>266</v>
      </c>
      <c r="K121" s="39">
        <v>5459184.9000000004</v>
      </c>
      <c r="L121" s="39">
        <f t="shared" si="0"/>
        <v>343</v>
      </c>
      <c r="M121" s="39">
        <f t="shared" si="0"/>
        <v>5710787.8500000006</v>
      </c>
      <c r="N121" s="39">
        <v>488</v>
      </c>
      <c r="O121" s="39">
        <v>5286785.3600000003</v>
      </c>
      <c r="P121" s="39">
        <v>11</v>
      </c>
      <c r="Q121" s="39">
        <v>48909.18</v>
      </c>
      <c r="R121" s="39">
        <f t="shared" si="29"/>
        <v>499</v>
      </c>
      <c r="S121" s="39">
        <f t="shared" si="29"/>
        <v>5335694.54</v>
      </c>
      <c r="T121" s="39">
        <f t="shared" si="1"/>
        <v>842</v>
      </c>
      <c r="U121" s="39">
        <f t="shared" si="1"/>
        <v>11046482.390000001</v>
      </c>
    </row>
    <row r="122" spans="1:21" s="9" customFormat="1" ht="12">
      <c r="A122" s="29">
        <v>115</v>
      </c>
      <c r="B122" s="50" t="s">
        <v>221</v>
      </c>
      <c r="C122" s="1" t="s">
        <v>222</v>
      </c>
      <c r="D122" s="40"/>
      <c r="E122" s="40"/>
      <c r="F122" s="40">
        <v>5</v>
      </c>
      <c r="G122" s="40">
        <v>80725.899999999994</v>
      </c>
      <c r="H122" s="40">
        <v>158</v>
      </c>
      <c r="I122" s="40">
        <v>516583.32</v>
      </c>
      <c r="J122" s="40">
        <v>657</v>
      </c>
      <c r="K122" s="40">
        <v>5041120.47</v>
      </c>
      <c r="L122" s="38">
        <f t="shared" si="0"/>
        <v>820</v>
      </c>
      <c r="M122" s="38">
        <f t="shared" si="0"/>
        <v>5638429.6900000004</v>
      </c>
      <c r="N122" s="40">
        <v>416</v>
      </c>
      <c r="O122" s="40">
        <v>4483444.8499999996</v>
      </c>
      <c r="P122" s="40">
        <v>4</v>
      </c>
      <c r="Q122" s="40">
        <v>4628.78</v>
      </c>
      <c r="R122" s="38">
        <f t="shared" si="29"/>
        <v>420</v>
      </c>
      <c r="S122" s="38">
        <f t="shared" si="29"/>
        <v>4488073.63</v>
      </c>
      <c r="T122" s="38">
        <f t="shared" si="1"/>
        <v>1240</v>
      </c>
      <c r="U122" s="38">
        <f t="shared" si="1"/>
        <v>10126503.32</v>
      </c>
    </row>
    <row r="123" spans="1:21" s="9" customFormat="1" ht="12">
      <c r="A123" s="26">
        <v>116</v>
      </c>
      <c r="B123" s="49" t="s">
        <v>239</v>
      </c>
      <c r="C123" s="28" t="s">
        <v>240</v>
      </c>
      <c r="D123" s="39"/>
      <c r="E123" s="39"/>
      <c r="F123" s="39">
        <v>2</v>
      </c>
      <c r="G123" s="39">
        <v>9963.3799999999992</v>
      </c>
      <c r="H123" s="39">
        <v>284</v>
      </c>
      <c r="I123" s="39">
        <v>1710230.34</v>
      </c>
      <c r="J123" s="39">
        <v>536</v>
      </c>
      <c r="K123" s="39">
        <v>4570725.47</v>
      </c>
      <c r="L123" s="39">
        <f t="shared" si="0"/>
        <v>822</v>
      </c>
      <c r="M123" s="39">
        <f t="shared" si="0"/>
        <v>6290919.1899999995</v>
      </c>
      <c r="N123" s="39">
        <v>133</v>
      </c>
      <c r="O123" s="39">
        <v>3263611.94</v>
      </c>
      <c r="P123" s="39"/>
      <c r="Q123" s="39"/>
      <c r="R123" s="39">
        <f t="shared" si="29"/>
        <v>133</v>
      </c>
      <c r="S123" s="39">
        <f t="shared" si="29"/>
        <v>3263611.94</v>
      </c>
      <c r="T123" s="39">
        <f t="shared" si="1"/>
        <v>955</v>
      </c>
      <c r="U123" s="39">
        <f t="shared" si="1"/>
        <v>9554531.129999999</v>
      </c>
    </row>
    <row r="124" spans="1:21" s="9" customFormat="1" ht="12">
      <c r="A124" s="29">
        <v>117</v>
      </c>
      <c r="B124" s="50" t="s">
        <v>263</v>
      </c>
      <c r="C124" s="1" t="s">
        <v>264</v>
      </c>
      <c r="D124" s="40">
        <v>9</v>
      </c>
      <c r="E124" s="40">
        <v>23919.62</v>
      </c>
      <c r="F124" s="40">
        <v>60</v>
      </c>
      <c r="G124" s="40">
        <v>1039231.93</v>
      </c>
      <c r="H124" s="40">
        <v>186</v>
      </c>
      <c r="I124" s="40">
        <v>941030.62</v>
      </c>
      <c r="J124" s="40">
        <v>480</v>
      </c>
      <c r="K124" s="40">
        <v>3131758.26</v>
      </c>
      <c r="L124" s="38">
        <f t="shared" si="0"/>
        <v>735</v>
      </c>
      <c r="M124" s="38">
        <f t="shared" si="0"/>
        <v>5135940.43</v>
      </c>
      <c r="N124" s="40">
        <v>334</v>
      </c>
      <c r="O124" s="40">
        <v>3668638.1</v>
      </c>
      <c r="P124" s="40">
        <v>3</v>
      </c>
      <c r="Q124" s="40">
        <v>446161.31</v>
      </c>
      <c r="R124" s="38">
        <f t="shared" si="29"/>
        <v>337</v>
      </c>
      <c r="S124" s="38">
        <f t="shared" si="29"/>
        <v>4114799.41</v>
      </c>
      <c r="T124" s="38">
        <f t="shared" si="1"/>
        <v>1072</v>
      </c>
      <c r="U124" s="38">
        <f t="shared" si="1"/>
        <v>9250739.8399999999</v>
      </c>
    </row>
    <row r="125" spans="1:21" s="9" customFormat="1" ht="12">
      <c r="A125" s="26">
        <v>118</v>
      </c>
      <c r="B125" s="49" t="s">
        <v>320</v>
      </c>
      <c r="C125" s="28" t="s">
        <v>321</v>
      </c>
      <c r="D125" s="39">
        <v>4</v>
      </c>
      <c r="E125" s="39">
        <v>13895</v>
      </c>
      <c r="F125" s="39">
        <v>48</v>
      </c>
      <c r="G125" s="39">
        <v>770684.34</v>
      </c>
      <c r="H125" s="39">
        <v>55</v>
      </c>
      <c r="I125" s="39">
        <v>209481.87</v>
      </c>
      <c r="J125" s="39">
        <v>499</v>
      </c>
      <c r="K125" s="39">
        <v>3368667.59</v>
      </c>
      <c r="L125" s="39">
        <f t="shared" si="0"/>
        <v>606</v>
      </c>
      <c r="M125" s="39">
        <f t="shared" si="0"/>
        <v>4362728.8</v>
      </c>
      <c r="N125" s="39">
        <v>1130</v>
      </c>
      <c r="O125" s="39">
        <v>4161577.81</v>
      </c>
      <c r="P125" s="39">
        <v>19</v>
      </c>
      <c r="Q125" s="39">
        <v>280321</v>
      </c>
      <c r="R125" s="39">
        <f t="shared" si="29"/>
        <v>1149</v>
      </c>
      <c r="S125" s="39">
        <f t="shared" si="29"/>
        <v>4441898.8100000005</v>
      </c>
      <c r="T125" s="39">
        <f t="shared" si="1"/>
        <v>1755</v>
      </c>
      <c r="U125" s="39">
        <f t="shared" si="1"/>
        <v>8804627.6099999994</v>
      </c>
    </row>
    <row r="126" spans="1:21" s="9" customFormat="1" ht="12">
      <c r="A126" s="29">
        <v>119</v>
      </c>
      <c r="B126" s="50" t="s">
        <v>255</v>
      </c>
      <c r="C126" s="1" t="s">
        <v>256</v>
      </c>
      <c r="D126" s="40">
        <v>8</v>
      </c>
      <c r="E126" s="40">
        <v>245502.82</v>
      </c>
      <c r="F126" s="40">
        <v>13</v>
      </c>
      <c r="G126" s="40">
        <v>158073.51999999999</v>
      </c>
      <c r="H126" s="40">
        <v>57</v>
      </c>
      <c r="I126" s="40">
        <v>748101.63</v>
      </c>
      <c r="J126" s="40">
        <v>349</v>
      </c>
      <c r="K126" s="40">
        <v>2947386</v>
      </c>
      <c r="L126" s="38">
        <f t="shared" si="0"/>
        <v>427</v>
      </c>
      <c r="M126" s="38">
        <f t="shared" si="0"/>
        <v>4099063.9699999997</v>
      </c>
      <c r="N126" s="40">
        <v>172</v>
      </c>
      <c r="O126" s="40">
        <v>2503174.46</v>
      </c>
      <c r="P126" s="40">
        <v>23</v>
      </c>
      <c r="Q126" s="40">
        <v>394137.37</v>
      </c>
      <c r="R126" s="38">
        <f t="shared" si="29"/>
        <v>195</v>
      </c>
      <c r="S126" s="38">
        <f t="shared" si="29"/>
        <v>2897311.83</v>
      </c>
      <c r="T126" s="38">
        <f t="shared" si="1"/>
        <v>622</v>
      </c>
      <c r="U126" s="38">
        <f t="shared" si="1"/>
        <v>6996375.7999999998</v>
      </c>
    </row>
    <row r="127" spans="1:21" s="9" customFormat="1" ht="12">
      <c r="A127" s="26">
        <v>120</v>
      </c>
      <c r="B127" s="27" t="s">
        <v>213</v>
      </c>
      <c r="C127" s="28" t="s">
        <v>214</v>
      </c>
      <c r="D127" s="39">
        <v>4</v>
      </c>
      <c r="E127" s="39">
        <v>164695</v>
      </c>
      <c r="F127" s="39">
        <v>31</v>
      </c>
      <c r="G127" s="39">
        <v>916854.97</v>
      </c>
      <c r="H127" s="39">
        <v>83</v>
      </c>
      <c r="I127" s="39">
        <v>1095224.69</v>
      </c>
      <c r="J127" s="39">
        <v>188</v>
      </c>
      <c r="K127" s="39">
        <v>1379971.7</v>
      </c>
      <c r="L127" s="39">
        <f t="shared" si="0"/>
        <v>306</v>
      </c>
      <c r="M127" s="39">
        <f t="shared" si="0"/>
        <v>3556746.3599999994</v>
      </c>
      <c r="N127" s="39">
        <v>90</v>
      </c>
      <c r="O127" s="39">
        <v>2173314.65</v>
      </c>
      <c r="P127" s="39">
        <v>25</v>
      </c>
      <c r="Q127" s="39">
        <v>1135114.79</v>
      </c>
      <c r="R127" s="39">
        <f t="shared" si="29"/>
        <v>115</v>
      </c>
      <c r="S127" s="39">
        <f t="shared" si="29"/>
        <v>3308429.44</v>
      </c>
      <c r="T127" s="39">
        <f t="shared" si="1"/>
        <v>421</v>
      </c>
      <c r="U127" s="39">
        <f t="shared" si="1"/>
        <v>6865175.7999999989</v>
      </c>
    </row>
    <row r="128" spans="1:21" s="9" customFormat="1" ht="12">
      <c r="A128" s="29">
        <v>121</v>
      </c>
      <c r="B128" s="50" t="s">
        <v>143</v>
      </c>
      <c r="C128" s="1" t="s">
        <v>144</v>
      </c>
      <c r="D128" s="40">
        <v>6</v>
      </c>
      <c r="E128" s="40">
        <v>15838</v>
      </c>
      <c r="F128" s="40">
        <v>8</v>
      </c>
      <c r="G128" s="40">
        <v>160360.23000000001</v>
      </c>
      <c r="H128" s="40">
        <v>219</v>
      </c>
      <c r="I128" s="40">
        <v>659914.29</v>
      </c>
      <c r="J128" s="40">
        <v>405</v>
      </c>
      <c r="K128" s="40">
        <v>3120811.68</v>
      </c>
      <c r="L128" s="38">
        <f t="shared" si="0"/>
        <v>638</v>
      </c>
      <c r="M128" s="38">
        <f t="shared" si="0"/>
        <v>3956924.2</v>
      </c>
      <c r="N128" s="40">
        <v>502</v>
      </c>
      <c r="O128" s="40">
        <v>2547955.12</v>
      </c>
      <c r="P128" s="40">
        <v>13</v>
      </c>
      <c r="Q128" s="40">
        <v>41393.15</v>
      </c>
      <c r="R128" s="38">
        <f t="shared" si="29"/>
        <v>515</v>
      </c>
      <c r="S128" s="38">
        <f t="shared" si="29"/>
        <v>2589348.27</v>
      </c>
      <c r="T128" s="38">
        <f t="shared" si="1"/>
        <v>1153</v>
      </c>
      <c r="U128" s="38">
        <f t="shared" si="1"/>
        <v>6546272.4700000007</v>
      </c>
    </row>
    <row r="129" spans="1:21" s="9" customFormat="1" ht="12">
      <c r="A129" s="26">
        <v>122</v>
      </c>
      <c r="B129" s="49" t="s">
        <v>223</v>
      </c>
      <c r="C129" s="28" t="s">
        <v>224</v>
      </c>
      <c r="D129" s="39">
        <v>56</v>
      </c>
      <c r="E129" s="39">
        <v>2371390.65</v>
      </c>
      <c r="F129" s="39">
        <v>1</v>
      </c>
      <c r="G129" s="39">
        <v>25000</v>
      </c>
      <c r="H129" s="39">
        <v>19</v>
      </c>
      <c r="I129" s="39">
        <v>225066.55</v>
      </c>
      <c r="J129" s="39">
        <v>135</v>
      </c>
      <c r="K129" s="39">
        <v>479764.32</v>
      </c>
      <c r="L129" s="39">
        <f t="shared" si="0"/>
        <v>211</v>
      </c>
      <c r="M129" s="39">
        <f t="shared" si="0"/>
        <v>3101221.52</v>
      </c>
      <c r="N129" s="39">
        <v>14</v>
      </c>
      <c r="O129" s="39">
        <v>324654.77</v>
      </c>
      <c r="P129" s="39">
        <v>36</v>
      </c>
      <c r="Q129" s="39">
        <v>2666409.39</v>
      </c>
      <c r="R129" s="39">
        <f t="shared" si="29"/>
        <v>50</v>
      </c>
      <c r="S129" s="39">
        <f t="shared" si="29"/>
        <v>2991064.16</v>
      </c>
      <c r="T129" s="39">
        <f t="shared" si="1"/>
        <v>261</v>
      </c>
      <c r="U129" s="39">
        <f t="shared" si="1"/>
        <v>6092285.6799999997</v>
      </c>
    </row>
    <row r="130" spans="1:21" s="9" customFormat="1" ht="12">
      <c r="A130" s="29">
        <v>123</v>
      </c>
      <c r="B130" s="50" t="s">
        <v>205</v>
      </c>
      <c r="C130" s="1" t="s">
        <v>206</v>
      </c>
      <c r="D130" s="40">
        <v>1</v>
      </c>
      <c r="E130" s="40">
        <v>1234.44</v>
      </c>
      <c r="F130" s="40">
        <v>62</v>
      </c>
      <c r="G130" s="40">
        <v>1651604.21</v>
      </c>
      <c r="H130" s="40">
        <v>17</v>
      </c>
      <c r="I130" s="40">
        <v>43913.39</v>
      </c>
      <c r="J130" s="40">
        <v>369</v>
      </c>
      <c r="K130" s="40">
        <v>1173212.77</v>
      </c>
      <c r="L130" s="38">
        <f t="shared" si="0"/>
        <v>449</v>
      </c>
      <c r="M130" s="38">
        <f t="shared" si="0"/>
        <v>2869964.81</v>
      </c>
      <c r="N130" s="40">
        <v>397</v>
      </c>
      <c r="O130" s="40">
        <v>2827390.71</v>
      </c>
      <c r="P130" s="40">
        <v>9</v>
      </c>
      <c r="Q130" s="40">
        <v>40468.32</v>
      </c>
      <c r="R130" s="38">
        <f t="shared" si="29"/>
        <v>406</v>
      </c>
      <c r="S130" s="38">
        <f t="shared" si="29"/>
        <v>2867859.03</v>
      </c>
      <c r="T130" s="38">
        <f t="shared" si="1"/>
        <v>855</v>
      </c>
      <c r="U130" s="38">
        <f t="shared" si="1"/>
        <v>5737823.8399999999</v>
      </c>
    </row>
    <row r="131" spans="1:21" s="9" customFormat="1" ht="12">
      <c r="A131" s="26">
        <v>124</v>
      </c>
      <c r="B131" s="49" t="s">
        <v>267</v>
      </c>
      <c r="C131" s="28" t="s">
        <v>268</v>
      </c>
      <c r="D131" s="39"/>
      <c r="E131" s="39"/>
      <c r="F131" s="39">
        <v>6</v>
      </c>
      <c r="G131" s="39">
        <v>45529</v>
      </c>
      <c r="H131" s="39">
        <v>172</v>
      </c>
      <c r="I131" s="39">
        <v>1574008.44</v>
      </c>
      <c r="J131" s="39">
        <v>307</v>
      </c>
      <c r="K131" s="39">
        <v>2399744.37</v>
      </c>
      <c r="L131" s="39">
        <f t="shared" si="0"/>
        <v>485</v>
      </c>
      <c r="M131" s="39">
        <f t="shared" si="0"/>
        <v>4019281.81</v>
      </c>
      <c r="N131" s="39">
        <v>151</v>
      </c>
      <c r="O131" s="39">
        <v>1178506.92</v>
      </c>
      <c r="P131" s="39">
        <v>7</v>
      </c>
      <c r="Q131" s="39">
        <v>299303.90000000002</v>
      </c>
      <c r="R131" s="39">
        <f t="shared" si="29"/>
        <v>158</v>
      </c>
      <c r="S131" s="39">
        <f t="shared" si="29"/>
        <v>1477810.8199999998</v>
      </c>
      <c r="T131" s="39">
        <f t="shared" si="1"/>
        <v>643</v>
      </c>
      <c r="U131" s="39">
        <f t="shared" si="1"/>
        <v>5497092.6299999999</v>
      </c>
    </row>
    <row r="132" spans="1:21" s="9" customFormat="1" ht="12">
      <c r="A132" s="29">
        <v>125</v>
      </c>
      <c r="B132" s="50" t="s">
        <v>273</v>
      </c>
      <c r="C132" s="1" t="s">
        <v>274</v>
      </c>
      <c r="D132" s="40"/>
      <c r="E132" s="40"/>
      <c r="F132" s="40">
        <v>1</v>
      </c>
      <c r="G132" s="40">
        <v>21700</v>
      </c>
      <c r="H132" s="40">
        <v>107</v>
      </c>
      <c r="I132" s="40">
        <v>457051.37</v>
      </c>
      <c r="J132" s="40">
        <v>356</v>
      </c>
      <c r="K132" s="40">
        <v>2730615.51</v>
      </c>
      <c r="L132" s="38">
        <f t="shared" si="0"/>
        <v>464</v>
      </c>
      <c r="M132" s="38">
        <f t="shared" si="0"/>
        <v>3209366.88</v>
      </c>
      <c r="N132" s="40">
        <v>135</v>
      </c>
      <c r="O132" s="40">
        <v>2262063.9300000002</v>
      </c>
      <c r="P132" s="40"/>
      <c r="Q132" s="40"/>
      <c r="R132" s="38">
        <f t="shared" si="29"/>
        <v>135</v>
      </c>
      <c r="S132" s="38">
        <f t="shared" si="29"/>
        <v>2262063.9300000002</v>
      </c>
      <c r="T132" s="38">
        <f t="shared" si="1"/>
        <v>599</v>
      </c>
      <c r="U132" s="38">
        <f t="shared" si="1"/>
        <v>5471430.8100000005</v>
      </c>
    </row>
    <row r="133" spans="1:21" s="9" customFormat="1" ht="12">
      <c r="A133" s="26">
        <v>126</v>
      </c>
      <c r="B133" s="49" t="s">
        <v>225</v>
      </c>
      <c r="C133" s="28" t="s">
        <v>226</v>
      </c>
      <c r="D133" s="39"/>
      <c r="E133" s="39"/>
      <c r="F133" s="39">
        <v>16</v>
      </c>
      <c r="G133" s="39">
        <v>222938.2</v>
      </c>
      <c r="H133" s="39">
        <v>6</v>
      </c>
      <c r="I133" s="39">
        <v>117908.44</v>
      </c>
      <c r="J133" s="39">
        <v>89</v>
      </c>
      <c r="K133" s="39">
        <v>2389778.08</v>
      </c>
      <c r="L133" s="39">
        <f t="shared" si="0"/>
        <v>111</v>
      </c>
      <c r="M133" s="39">
        <f t="shared" si="0"/>
        <v>2730624.72</v>
      </c>
      <c r="N133" s="39">
        <v>252</v>
      </c>
      <c r="O133" s="39">
        <v>2520600.13</v>
      </c>
      <c r="P133" s="39">
        <v>2</v>
      </c>
      <c r="Q133" s="39">
        <v>24465.94</v>
      </c>
      <c r="R133" s="39">
        <f t="shared" ref="R133:S148" si="30">N133+P133</f>
        <v>254</v>
      </c>
      <c r="S133" s="39">
        <f t="shared" si="30"/>
        <v>2545066.0699999998</v>
      </c>
      <c r="T133" s="39">
        <f t="shared" si="1"/>
        <v>365</v>
      </c>
      <c r="U133" s="39">
        <f t="shared" si="1"/>
        <v>5275690.79</v>
      </c>
    </row>
    <row r="134" spans="1:21" s="9" customFormat="1" ht="12">
      <c r="A134" s="29">
        <v>127</v>
      </c>
      <c r="B134" s="50" t="s">
        <v>259</v>
      </c>
      <c r="C134" s="1" t="s">
        <v>260</v>
      </c>
      <c r="D134" s="40">
        <v>4</v>
      </c>
      <c r="E134" s="40">
        <v>26047.13</v>
      </c>
      <c r="F134" s="40">
        <v>17</v>
      </c>
      <c r="G134" s="40">
        <v>252626.28</v>
      </c>
      <c r="H134" s="40">
        <v>57</v>
      </c>
      <c r="I134" s="40">
        <v>1018101.57</v>
      </c>
      <c r="J134" s="40">
        <v>155</v>
      </c>
      <c r="K134" s="40">
        <v>1154558.42</v>
      </c>
      <c r="L134" s="38">
        <f t="shared" si="0"/>
        <v>233</v>
      </c>
      <c r="M134" s="38">
        <f t="shared" si="0"/>
        <v>2451333.3999999994</v>
      </c>
      <c r="N134" s="40">
        <v>182</v>
      </c>
      <c r="O134" s="40">
        <v>1406956.19</v>
      </c>
      <c r="P134" s="40">
        <v>57</v>
      </c>
      <c r="Q134" s="40">
        <v>1082243.8999999999</v>
      </c>
      <c r="R134" s="38">
        <f t="shared" si="30"/>
        <v>239</v>
      </c>
      <c r="S134" s="38">
        <f t="shared" si="30"/>
        <v>2489200.09</v>
      </c>
      <c r="T134" s="38">
        <f t="shared" si="1"/>
        <v>472</v>
      </c>
      <c r="U134" s="38">
        <f t="shared" si="1"/>
        <v>4940533.4899999993</v>
      </c>
    </row>
    <row r="135" spans="1:21" s="9" customFormat="1" ht="12">
      <c r="A135" s="26">
        <v>128</v>
      </c>
      <c r="B135" s="27" t="s">
        <v>261</v>
      </c>
      <c r="C135" s="28" t="s">
        <v>262</v>
      </c>
      <c r="D135" s="39"/>
      <c r="E135" s="39"/>
      <c r="F135" s="39"/>
      <c r="G135" s="39"/>
      <c r="H135" s="39">
        <v>472</v>
      </c>
      <c r="I135" s="39">
        <v>369683.89</v>
      </c>
      <c r="J135" s="39">
        <v>847</v>
      </c>
      <c r="K135" s="39">
        <v>2288333.2000000002</v>
      </c>
      <c r="L135" s="39">
        <f t="shared" si="0"/>
        <v>1319</v>
      </c>
      <c r="M135" s="39">
        <f t="shared" si="0"/>
        <v>2658017.0900000003</v>
      </c>
      <c r="N135" s="39">
        <v>141</v>
      </c>
      <c r="O135" s="39">
        <v>1975181.34</v>
      </c>
      <c r="P135" s="39"/>
      <c r="Q135" s="39"/>
      <c r="R135" s="39">
        <f t="shared" si="30"/>
        <v>141</v>
      </c>
      <c r="S135" s="39">
        <f t="shared" si="30"/>
        <v>1975181.34</v>
      </c>
      <c r="T135" s="39">
        <f t="shared" si="1"/>
        <v>1460</v>
      </c>
      <c r="U135" s="39">
        <f t="shared" si="1"/>
        <v>4633198.4300000006</v>
      </c>
    </row>
    <row r="136" spans="1:21" s="9" customFormat="1" ht="12">
      <c r="A136" s="29">
        <v>129</v>
      </c>
      <c r="B136" s="50" t="s">
        <v>291</v>
      </c>
      <c r="C136" s="1" t="s">
        <v>292</v>
      </c>
      <c r="D136" s="40">
        <v>11</v>
      </c>
      <c r="E136" s="40">
        <v>101060.38</v>
      </c>
      <c r="F136" s="40">
        <v>19</v>
      </c>
      <c r="G136" s="40">
        <v>197699.16</v>
      </c>
      <c r="H136" s="40">
        <v>135</v>
      </c>
      <c r="I136" s="40">
        <v>1539029.56</v>
      </c>
      <c r="J136" s="40">
        <v>492</v>
      </c>
      <c r="K136" s="40">
        <v>976196.13</v>
      </c>
      <c r="L136" s="38">
        <f t="shared" si="0"/>
        <v>657</v>
      </c>
      <c r="M136" s="38">
        <f t="shared" si="0"/>
        <v>2813985.23</v>
      </c>
      <c r="N136" s="40">
        <v>84</v>
      </c>
      <c r="O136" s="40">
        <v>635290.28</v>
      </c>
      <c r="P136" s="40">
        <v>18</v>
      </c>
      <c r="Q136" s="40">
        <v>1076186.1000000001</v>
      </c>
      <c r="R136" s="38">
        <f t="shared" si="30"/>
        <v>102</v>
      </c>
      <c r="S136" s="38">
        <f t="shared" si="30"/>
        <v>1711476.3800000001</v>
      </c>
      <c r="T136" s="38">
        <f t="shared" si="1"/>
        <v>759</v>
      </c>
      <c r="U136" s="38">
        <f t="shared" si="1"/>
        <v>4525461.6100000003</v>
      </c>
    </row>
    <row r="137" spans="1:21" s="9" customFormat="1" ht="12">
      <c r="A137" s="26">
        <v>130</v>
      </c>
      <c r="B137" s="49" t="s">
        <v>237</v>
      </c>
      <c r="C137" s="28" t="s">
        <v>238</v>
      </c>
      <c r="D137" s="39">
        <v>6</v>
      </c>
      <c r="E137" s="39">
        <v>172534.36</v>
      </c>
      <c r="F137" s="39">
        <v>102</v>
      </c>
      <c r="G137" s="39">
        <v>1371873.2</v>
      </c>
      <c r="H137" s="39">
        <v>6</v>
      </c>
      <c r="I137" s="39">
        <v>107450.88</v>
      </c>
      <c r="J137" s="39">
        <v>89</v>
      </c>
      <c r="K137" s="39">
        <v>424250.15</v>
      </c>
      <c r="L137" s="39">
        <f t="shared" si="0"/>
        <v>203</v>
      </c>
      <c r="M137" s="39">
        <f t="shared" si="0"/>
        <v>2076108.5899999999</v>
      </c>
      <c r="N137" s="39">
        <v>165</v>
      </c>
      <c r="O137" s="39">
        <v>1896493.28</v>
      </c>
      <c r="P137" s="39">
        <v>10</v>
      </c>
      <c r="Q137" s="39">
        <v>379504.36</v>
      </c>
      <c r="R137" s="39">
        <f t="shared" si="30"/>
        <v>175</v>
      </c>
      <c r="S137" s="39">
        <f t="shared" si="30"/>
        <v>2275997.64</v>
      </c>
      <c r="T137" s="39">
        <f t="shared" si="1"/>
        <v>378</v>
      </c>
      <c r="U137" s="39">
        <f t="shared" si="1"/>
        <v>4352106.2300000004</v>
      </c>
    </row>
    <row r="138" spans="1:21" s="9" customFormat="1" ht="12">
      <c r="A138" s="29">
        <v>131</v>
      </c>
      <c r="B138" s="50" t="s">
        <v>281</v>
      </c>
      <c r="C138" s="1" t="s">
        <v>282</v>
      </c>
      <c r="D138" s="40"/>
      <c r="E138" s="40"/>
      <c r="F138" s="40">
        <v>3</v>
      </c>
      <c r="G138" s="40">
        <v>5717</v>
      </c>
      <c r="H138" s="40">
        <v>132</v>
      </c>
      <c r="I138" s="40">
        <v>73643.259999999995</v>
      </c>
      <c r="J138" s="40">
        <v>1229</v>
      </c>
      <c r="K138" s="40">
        <v>2104567.11</v>
      </c>
      <c r="L138" s="38">
        <f t="shared" si="0"/>
        <v>1364</v>
      </c>
      <c r="M138" s="38">
        <f t="shared" si="0"/>
        <v>2183927.3699999996</v>
      </c>
      <c r="N138" s="40">
        <v>459</v>
      </c>
      <c r="O138" s="40">
        <v>1987552.81</v>
      </c>
      <c r="P138" s="40"/>
      <c r="Q138" s="40"/>
      <c r="R138" s="38">
        <f t="shared" si="30"/>
        <v>459</v>
      </c>
      <c r="S138" s="38">
        <f t="shared" si="30"/>
        <v>1987552.81</v>
      </c>
      <c r="T138" s="38">
        <f t="shared" si="1"/>
        <v>1823</v>
      </c>
      <c r="U138" s="38">
        <f t="shared" si="1"/>
        <v>4171480.1799999997</v>
      </c>
    </row>
    <row r="139" spans="1:21" s="9" customFormat="1" ht="12">
      <c r="A139" s="26">
        <v>132</v>
      </c>
      <c r="B139" s="49" t="s">
        <v>285</v>
      </c>
      <c r="C139" s="28" t="s">
        <v>286</v>
      </c>
      <c r="D139" s="39"/>
      <c r="E139" s="39"/>
      <c r="F139" s="39"/>
      <c r="G139" s="39"/>
      <c r="H139" s="39">
        <v>325</v>
      </c>
      <c r="I139" s="39">
        <v>1931549.02</v>
      </c>
      <c r="J139" s="39">
        <v>287</v>
      </c>
      <c r="K139" s="39">
        <v>1707338.04</v>
      </c>
      <c r="L139" s="39">
        <f t="shared" si="0"/>
        <v>612</v>
      </c>
      <c r="M139" s="39">
        <f t="shared" si="0"/>
        <v>3638887.06</v>
      </c>
      <c r="N139" s="39">
        <v>11</v>
      </c>
      <c r="O139" s="39">
        <v>25776</v>
      </c>
      <c r="P139" s="39">
        <v>3</v>
      </c>
      <c r="Q139" s="39">
        <v>163985</v>
      </c>
      <c r="R139" s="39">
        <f t="shared" si="30"/>
        <v>14</v>
      </c>
      <c r="S139" s="39">
        <f t="shared" si="30"/>
        <v>189761</v>
      </c>
      <c r="T139" s="39">
        <f t="shared" si="1"/>
        <v>626</v>
      </c>
      <c r="U139" s="39">
        <f t="shared" si="1"/>
        <v>3828648.06</v>
      </c>
    </row>
    <row r="140" spans="1:21" s="9" customFormat="1" ht="12">
      <c r="A140" s="29">
        <v>133</v>
      </c>
      <c r="B140" s="50" t="s">
        <v>354</v>
      </c>
      <c r="C140" s="1" t="s">
        <v>355</v>
      </c>
      <c r="D140" s="40"/>
      <c r="E140" s="40"/>
      <c r="F140" s="40"/>
      <c r="G140" s="40"/>
      <c r="H140" s="40">
        <v>82</v>
      </c>
      <c r="I140" s="40">
        <v>520534.84</v>
      </c>
      <c r="J140" s="40">
        <v>202</v>
      </c>
      <c r="K140" s="40">
        <v>1870073.76</v>
      </c>
      <c r="L140" s="38">
        <f t="shared" si="0"/>
        <v>284</v>
      </c>
      <c r="M140" s="38">
        <f t="shared" si="0"/>
        <v>2390608.6</v>
      </c>
      <c r="N140" s="40">
        <v>68</v>
      </c>
      <c r="O140" s="40">
        <v>1389002.47</v>
      </c>
      <c r="P140" s="40">
        <v>1</v>
      </c>
      <c r="Q140" s="40">
        <v>45392</v>
      </c>
      <c r="R140" s="38">
        <f t="shared" si="30"/>
        <v>69</v>
      </c>
      <c r="S140" s="38">
        <f t="shared" si="30"/>
        <v>1434394.47</v>
      </c>
      <c r="T140" s="38">
        <f t="shared" si="1"/>
        <v>353</v>
      </c>
      <c r="U140" s="38">
        <f t="shared" si="1"/>
        <v>3825003.0700000003</v>
      </c>
    </row>
    <row r="141" spans="1:21" s="9" customFormat="1" ht="12">
      <c r="A141" s="26">
        <v>134</v>
      </c>
      <c r="B141" s="27" t="s">
        <v>309</v>
      </c>
      <c r="C141" s="28" t="s">
        <v>310</v>
      </c>
      <c r="D141" s="39"/>
      <c r="E141" s="39"/>
      <c r="F141" s="39">
        <v>2</v>
      </c>
      <c r="G141" s="39">
        <v>11846</v>
      </c>
      <c r="H141" s="39">
        <v>72</v>
      </c>
      <c r="I141" s="39">
        <v>139065.15</v>
      </c>
      <c r="J141" s="39">
        <v>204</v>
      </c>
      <c r="K141" s="39">
        <v>857369</v>
      </c>
      <c r="L141" s="39">
        <f t="shared" si="0"/>
        <v>278</v>
      </c>
      <c r="M141" s="39">
        <f t="shared" si="0"/>
        <v>1008280.15</v>
      </c>
      <c r="N141" s="39">
        <v>142</v>
      </c>
      <c r="O141" s="39">
        <v>1712809.22</v>
      </c>
      <c r="P141" s="39">
        <v>41</v>
      </c>
      <c r="Q141" s="39">
        <v>981153.17</v>
      </c>
      <c r="R141" s="39">
        <f t="shared" si="30"/>
        <v>183</v>
      </c>
      <c r="S141" s="39">
        <f t="shared" si="30"/>
        <v>2693962.39</v>
      </c>
      <c r="T141" s="39">
        <f t="shared" si="1"/>
        <v>461</v>
      </c>
      <c r="U141" s="39">
        <f t="shared" si="1"/>
        <v>3702242.54</v>
      </c>
    </row>
    <row r="142" spans="1:21" s="9" customFormat="1" ht="12">
      <c r="A142" s="29">
        <v>135</v>
      </c>
      <c r="B142" s="50" t="s">
        <v>293</v>
      </c>
      <c r="C142" s="1" t="s">
        <v>294</v>
      </c>
      <c r="D142" s="40"/>
      <c r="E142" s="40"/>
      <c r="F142" s="40"/>
      <c r="G142" s="40"/>
      <c r="H142" s="40">
        <v>118</v>
      </c>
      <c r="I142" s="40">
        <v>490634.73</v>
      </c>
      <c r="J142" s="40">
        <v>274</v>
      </c>
      <c r="K142" s="40">
        <v>1777556.56</v>
      </c>
      <c r="L142" s="38">
        <f t="shared" si="0"/>
        <v>392</v>
      </c>
      <c r="M142" s="38">
        <f t="shared" si="0"/>
        <v>2268191.29</v>
      </c>
      <c r="N142" s="40">
        <v>113</v>
      </c>
      <c r="O142" s="40">
        <v>1289331.46</v>
      </c>
      <c r="P142" s="40"/>
      <c r="Q142" s="40"/>
      <c r="R142" s="38">
        <f t="shared" si="30"/>
        <v>113</v>
      </c>
      <c r="S142" s="38">
        <f t="shared" si="30"/>
        <v>1289331.46</v>
      </c>
      <c r="T142" s="38">
        <f t="shared" si="1"/>
        <v>505</v>
      </c>
      <c r="U142" s="38">
        <f t="shared" si="1"/>
        <v>3557522.75</v>
      </c>
    </row>
    <row r="143" spans="1:21" s="9" customFormat="1" ht="12">
      <c r="A143" s="26">
        <v>136</v>
      </c>
      <c r="B143" s="49" t="s">
        <v>265</v>
      </c>
      <c r="C143" s="28" t="s">
        <v>266</v>
      </c>
      <c r="D143" s="39"/>
      <c r="E143" s="39"/>
      <c r="F143" s="39"/>
      <c r="G143" s="39"/>
      <c r="H143" s="39">
        <v>103</v>
      </c>
      <c r="I143" s="39">
        <v>243790.51</v>
      </c>
      <c r="J143" s="39">
        <v>290</v>
      </c>
      <c r="K143" s="39">
        <v>1740002.08</v>
      </c>
      <c r="L143" s="39">
        <f t="shared" si="0"/>
        <v>393</v>
      </c>
      <c r="M143" s="39">
        <f t="shared" si="0"/>
        <v>1983792.59</v>
      </c>
      <c r="N143" s="39">
        <v>213</v>
      </c>
      <c r="O143" s="39">
        <v>1523791.33</v>
      </c>
      <c r="P143" s="39"/>
      <c r="Q143" s="39"/>
      <c r="R143" s="39">
        <f t="shared" si="30"/>
        <v>213</v>
      </c>
      <c r="S143" s="39">
        <f t="shared" si="30"/>
        <v>1523791.33</v>
      </c>
      <c r="T143" s="39">
        <f t="shared" si="1"/>
        <v>606</v>
      </c>
      <c r="U143" s="39">
        <f t="shared" si="1"/>
        <v>3507583.92</v>
      </c>
    </row>
    <row r="144" spans="1:21" s="9" customFormat="1" ht="12">
      <c r="A144" s="29">
        <v>137</v>
      </c>
      <c r="B144" s="50" t="s">
        <v>283</v>
      </c>
      <c r="C144" s="1" t="s">
        <v>284</v>
      </c>
      <c r="D144" s="40"/>
      <c r="E144" s="40"/>
      <c r="F144" s="40"/>
      <c r="G144" s="40"/>
      <c r="H144" s="40">
        <v>50</v>
      </c>
      <c r="I144" s="40">
        <v>126931.85</v>
      </c>
      <c r="J144" s="40">
        <v>290</v>
      </c>
      <c r="K144" s="40">
        <v>1671781.39</v>
      </c>
      <c r="L144" s="38">
        <f t="shared" si="0"/>
        <v>340</v>
      </c>
      <c r="M144" s="38">
        <f t="shared" si="0"/>
        <v>1798713.24</v>
      </c>
      <c r="N144" s="40">
        <v>416</v>
      </c>
      <c r="O144" s="40">
        <v>1597011.71</v>
      </c>
      <c r="P144" s="40">
        <v>5</v>
      </c>
      <c r="Q144" s="40">
        <v>54202.9</v>
      </c>
      <c r="R144" s="38">
        <f t="shared" si="30"/>
        <v>421</v>
      </c>
      <c r="S144" s="38">
        <f t="shared" si="30"/>
        <v>1651214.6099999999</v>
      </c>
      <c r="T144" s="38">
        <f t="shared" si="1"/>
        <v>761</v>
      </c>
      <c r="U144" s="38">
        <f t="shared" si="1"/>
        <v>3449927.8499999996</v>
      </c>
    </row>
    <row r="145" spans="1:21" s="9" customFormat="1" ht="12">
      <c r="A145" s="26">
        <v>138</v>
      </c>
      <c r="B145" s="49" t="s">
        <v>301</v>
      </c>
      <c r="C145" s="28" t="s">
        <v>302</v>
      </c>
      <c r="D145" s="39">
        <v>4</v>
      </c>
      <c r="E145" s="39">
        <v>79037</v>
      </c>
      <c r="F145" s="39">
        <v>55</v>
      </c>
      <c r="G145" s="39">
        <v>991747.64</v>
      </c>
      <c r="H145" s="39">
        <v>33</v>
      </c>
      <c r="I145" s="39">
        <v>518046.56</v>
      </c>
      <c r="J145" s="39">
        <v>46</v>
      </c>
      <c r="K145" s="39">
        <v>214233.81</v>
      </c>
      <c r="L145" s="39">
        <f t="shared" si="0"/>
        <v>138</v>
      </c>
      <c r="M145" s="39">
        <f t="shared" si="0"/>
        <v>1803065.01</v>
      </c>
      <c r="N145" s="39">
        <v>53</v>
      </c>
      <c r="O145" s="39">
        <v>1124076.32</v>
      </c>
      <c r="P145" s="39">
        <v>22</v>
      </c>
      <c r="Q145" s="39">
        <v>515002.93</v>
      </c>
      <c r="R145" s="39">
        <f t="shared" si="30"/>
        <v>75</v>
      </c>
      <c r="S145" s="39">
        <f t="shared" si="30"/>
        <v>1639079.25</v>
      </c>
      <c r="T145" s="39">
        <f t="shared" si="1"/>
        <v>213</v>
      </c>
      <c r="U145" s="39">
        <f t="shared" si="1"/>
        <v>3442144.26</v>
      </c>
    </row>
    <row r="146" spans="1:21" s="9" customFormat="1" ht="12">
      <c r="A146" s="29">
        <v>139</v>
      </c>
      <c r="B146" s="50" t="s">
        <v>233</v>
      </c>
      <c r="C146" s="1" t="s">
        <v>234</v>
      </c>
      <c r="D146" s="40">
        <v>3</v>
      </c>
      <c r="E146" s="40">
        <v>1346100.26</v>
      </c>
      <c r="F146" s="40"/>
      <c r="G146" s="40"/>
      <c r="H146" s="40">
        <v>377</v>
      </c>
      <c r="I146" s="40">
        <v>312641.81</v>
      </c>
      <c r="J146" s="40">
        <v>63</v>
      </c>
      <c r="K146" s="40">
        <v>115655.73</v>
      </c>
      <c r="L146" s="38">
        <f t="shared" si="0"/>
        <v>443</v>
      </c>
      <c r="M146" s="38">
        <f t="shared" si="0"/>
        <v>1774397.8</v>
      </c>
      <c r="N146" s="40">
        <v>2</v>
      </c>
      <c r="O146" s="40">
        <v>35880.28</v>
      </c>
      <c r="P146" s="40">
        <v>7</v>
      </c>
      <c r="Q146" s="40">
        <v>1591900</v>
      </c>
      <c r="R146" s="38">
        <f t="shared" si="30"/>
        <v>9</v>
      </c>
      <c r="S146" s="38">
        <f t="shared" si="30"/>
        <v>1627780.28</v>
      </c>
      <c r="T146" s="38">
        <f t="shared" si="1"/>
        <v>452</v>
      </c>
      <c r="U146" s="38">
        <f t="shared" si="1"/>
        <v>3402178.08</v>
      </c>
    </row>
    <row r="147" spans="1:21" s="9" customFormat="1" ht="12">
      <c r="A147" s="26">
        <v>140</v>
      </c>
      <c r="B147" s="27" t="s">
        <v>269</v>
      </c>
      <c r="C147" s="28" t="s">
        <v>270</v>
      </c>
      <c r="D147" s="39">
        <v>1</v>
      </c>
      <c r="E147" s="39">
        <v>9690</v>
      </c>
      <c r="F147" s="39">
        <v>5</v>
      </c>
      <c r="G147" s="39">
        <v>100439.2</v>
      </c>
      <c r="H147" s="39">
        <v>24</v>
      </c>
      <c r="I147" s="39">
        <v>334131.64</v>
      </c>
      <c r="J147" s="39">
        <v>328</v>
      </c>
      <c r="K147" s="39">
        <v>1332274.3799999999</v>
      </c>
      <c r="L147" s="39">
        <f t="shared" si="0"/>
        <v>358</v>
      </c>
      <c r="M147" s="39">
        <f t="shared" si="0"/>
        <v>1776535.22</v>
      </c>
      <c r="N147" s="39">
        <v>274</v>
      </c>
      <c r="O147" s="39">
        <v>1309308</v>
      </c>
      <c r="P147" s="39">
        <v>10</v>
      </c>
      <c r="Q147" s="39">
        <v>227194.57</v>
      </c>
      <c r="R147" s="39">
        <f t="shared" si="30"/>
        <v>284</v>
      </c>
      <c r="S147" s="39">
        <f t="shared" si="30"/>
        <v>1536502.57</v>
      </c>
      <c r="T147" s="39">
        <f t="shared" si="1"/>
        <v>642</v>
      </c>
      <c r="U147" s="39">
        <f t="shared" si="1"/>
        <v>3313037.79</v>
      </c>
    </row>
    <row r="148" spans="1:21" s="9" customFormat="1" ht="12">
      <c r="A148" s="29">
        <v>141</v>
      </c>
      <c r="B148" s="50" t="s">
        <v>252</v>
      </c>
      <c r="C148" s="1" t="s">
        <v>350</v>
      </c>
      <c r="D148" s="40"/>
      <c r="E148" s="40"/>
      <c r="F148" s="40">
        <v>1</v>
      </c>
      <c r="G148" s="40">
        <v>763.8</v>
      </c>
      <c r="H148" s="40">
        <v>11</v>
      </c>
      <c r="I148" s="40">
        <v>182073.83</v>
      </c>
      <c r="J148" s="40">
        <v>9</v>
      </c>
      <c r="K148" s="40">
        <v>1429268.08</v>
      </c>
      <c r="L148" s="38">
        <f t="shared" si="0"/>
        <v>21</v>
      </c>
      <c r="M148" s="38">
        <f t="shared" si="0"/>
        <v>1612105.7100000002</v>
      </c>
      <c r="N148" s="40">
        <v>2</v>
      </c>
      <c r="O148" s="40">
        <v>1390000</v>
      </c>
      <c r="P148" s="40">
        <v>1</v>
      </c>
      <c r="Q148" s="40">
        <v>180000</v>
      </c>
      <c r="R148" s="38">
        <f t="shared" si="30"/>
        <v>3</v>
      </c>
      <c r="S148" s="38">
        <f t="shared" si="30"/>
        <v>1570000</v>
      </c>
      <c r="T148" s="38">
        <f t="shared" si="1"/>
        <v>24</v>
      </c>
      <c r="U148" s="38">
        <f t="shared" si="1"/>
        <v>3182105.71</v>
      </c>
    </row>
    <row r="149" spans="1:21" s="9" customFormat="1" ht="12">
      <c r="A149" s="26">
        <v>142</v>
      </c>
      <c r="B149" s="49" t="s">
        <v>279</v>
      </c>
      <c r="C149" s="28" t="s">
        <v>280</v>
      </c>
      <c r="D149" s="39">
        <v>1</v>
      </c>
      <c r="E149" s="39">
        <v>49970</v>
      </c>
      <c r="F149" s="39">
        <v>1</v>
      </c>
      <c r="G149" s="39">
        <v>3</v>
      </c>
      <c r="H149" s="39">
        <v>341</v>
      </c>
      <c r="I149" s="39">
        <v>164682.79999999999</v>
      </c>
      <c r="J149" s="39">
        <v>1291</v>
      </c>
      <c r="K149" s="39">
        <v>1306258.1399999999</v>
      </c>
      <c r="L149" s="39">
        <f t="shared" si="0"/>
        <v>1634</v>
      </c>
      <c r="M149" s="39">
        <f t="shared" si="0"/>
        <v>1520913.94</v>
      </c>
      <c r="N149" s="39">
        <v>117</v>
      </c>
      <c r="O149" s="39">
        <v>1181923.21</v>
      </c>
      <c r="P149" s="39">
        <v>1</v>
      </c>
      <c r="Q149" s="39">
        <v>49970</v>
      </c>
      <c r="R149" s="39">
        <f t="shared" ref="R149:S168" si="31">N149+P149</f>
        <v>118</v>
      </c>
      <c r="S149" s="39">
        <f t="shared" si="31"/>
        <v>1231893.21</v>
      </c>
      <c r="T149" s="39">
        <f t="shared" si="1"/>
        <v>1752</v>
      </c>
      <c r="U149" s="39">
        <f t="shared" si="1"/>
        <v>2752807.15</v>
      </c>
    </row>
    <row r="150" spans="1:21" s="9" customFormat="1" ht="12">
      <c r="A150" s="29">
        <v>143</v>
      </c>
      <c r="B150" s="50" t="s">
        <v>275</v>
      </c>
      <c r="C150" s="1" t="s">
        <v>276</v>
      </c>
      <c r="D150" s="40"/>
      <c r="E150" s="40"/>
      <c r="F150" s="40"/>
      <c r="G150" s="40"/>
      <c r="H150" s="40">
        <v>146</v>
      </c>
      <c r="I150" s="40">
        <v>376057.76</v>
      </c>
      <c r="J150" s="40">
        <v>249</v>
      </c>
      <c r="K150" s="40">
        <v>1396029.67</v>
      </c>
      <c r="L150" s="38">
        <f t="shared" si="0"/>
        <v>395</v>
      </c>
      <c r="M150" s="38">
        <f t="shared" si="0"/>
        <v>1772087.43</v>
      </c>
      <c r="N150" s="40">
        <v>110</v>
      </c>
      <c r="O150" s="40">
        <v>964027.62</v>
      </c>
      <c r="P150" s="40"/>
      <c r="Q150" s="40"/>
      <c r="R150" s="38">
        <f t="shared" si="31"/>
        <v>110</v>
      </c>
      <c r="S150" s="38">
        <f t="shared" si="31"/>
        <v>964027.62</v>
      </c>
      <c r="T150" s="38">
        <f t="shared" si="1"/>
        <v>505</v>
      </c>
      <c r="U150" s="38">
        <f t="shared" si="1"/>
        <v>2736115.05</v>
      </c>
    </row>
    <row r="151" spans="1:21" s="9" customFormat="1" ht="12">
      <c r="A151" s="26">
        <v>144</v>
      </c>
      <c r="B151" s="49" t="s">
        <v>289</v>
      </c>
      <c r="C151" s="28" t="s">
        <v>290</v>
      </c>
      <c r="D151" s="39"/>
      <c r="E151" s="39"/>
      <c r="F151" s="39">
        <v>23</v>
      </c>
      <c r="G151" s="39">
        <v>578499.49</v>
      </c>
      <c r="H151" s="39">
        <v>20</v>
      </c>
      <c r="I151" s="39">
        <v>653332.18999999994</v>
      </c>
      <c r="J151" s="39">
        <v>61</v>
      </c>
      <c r="K151" s="39">
        <v>192168.03</v>
      </c>
      <c r="L151" s="39">
        <f t="shared" si="0"/>
        <v>104</v>
      </c>
      <c r="M151" s="39">
        <f t="shared" si="0"/>
        <v>1423999.71</v>
      </c>
      <c r="N151" s="39">
        <v>78</v>
      </c>
      <c r="O151" s="39">
        <v>706463.21</v>
      </c>
      <c r="P151" s="39">
        <v>14</v>
      </c>
      <c r="Q151" s="39">
        <v>578122.59</v>
      </c>
      <c r="R151" s="39">
        <f t="shared" si="31"/>
        <v>92</v>
      </c>
      <c r="S151" s="39">
        <f t="shared" si="31"/>
        <v>1284585.7999999998</v>
      </c>
      <c r="T151" s="39">
        <f t="shared" si="1"/>
        <v>196</v>
      </c>
      <c r="U151" s="39">
        <f t="shared" si="1"/>
        <v>2708585.51</v>
      </c>
    </row>
    <row r="152" spans="1:21" s="9" customFormat="1" ht="12">
      <c r="A152" s="29">
        <v>145</v>
      </c>
      <c r="B152" s="50" t="s">
        <v>352</v>
      </c>
      <c r="C152" s="1" t="s">
        <v>353</v>
      </c>
      <c r="D152" s="40"/>
      <c r="E152" s="40"/>
      <c r="F152" s="40">
        <v>1</v>
      </c>
      <c r="G152" s="40">
        <v>24650.15</v>
      </c>
      <c r="H152" s="40">
        <v>5</v>
      </c>
      <c r="I152" s="40">
        <v>231250.61</v>
      </c>
      <c r="J152" s="40">
        <v>72</v>
      </c>
      <c r="K152" s="40">
        <v>1028944.08</v>
      </c>
      <c r="L152" s="38">
        <f t="shared" si="0"/>
        <v>78</v>
      </c>
      <c r="M152" s="38">
        <f t="shared" si="0"/>
        <v>1284844.8399999999</v>
      </c>
      <c r="N152" s="40">
        <v>74</v>
      </c>
      <c r="O152" s="40">
        <v>905313.34</v>
      </c>
      <c r="P152" s="40">
        <v>4</v>
      </c>
      <c r="Q152" s="40">
        <v>82320.59</v>
      </c>
      <c r="R152" s="38">
        <f t="shared" si="31"/>
        <v>78</v>
      </c>
      <c r="S152" s="38">
        <f t="shared" si="31"/>
        <v>987633.92999999993</v>
      </c>
      <c r="T152" s="38">
        <f t="shared" si="1"/>
        <v>156</v>
      </c>
      <c r="U152" s="38">
        <f t="shared" si="1"/>
        <v>2272478.7699999996</v>
      </c>
    </row>
    <row r="153" spans="1:21" s="9" customFormat="1" ht="12">
      <c r="A153" s="26">
        <v>146</v>
      </c>
      <c r="B153" s="49" t="s">
        <v>307</v>
      </c>
      <c r="C153" s="28" t="s">
        <v>308</v>
      </c>
      <c r="D153" s="39">
        <v>22</v>
      </c>
      <c r="E153" s="39">
        <v>424192.37</v>
      </c>
      <c r="F153" s="39">
        <v>19</v>
      </c>
      <c r="G153" s="39">
        <v>141254.23000000001</v>
      </c>
      <c r="H153" s="39">
        <v>2</v>
      </c>
      <c r="I153" s="39">
        <v>40072</v>
      </c>
      <c r="J153" s="39">
        <v>39</v>
      </c>
      <c r="K153" s="39">
        <v>379780.67</v>
      </c>
      <c r="L153" s="39">
        <f t="shared" si="0"/>
        <v>82</v>
      </c>
      <c r="M153" s="39">
        <f t="shared" si="0"/>
        <v>985299.27</v>
      </c>
      <c r="N153" s="39">
        <v>32</v>
      </c>
      <c r="O153" s="39">
        <v>473376.76</v>
      </c>
      <c r="P153" s="39">
        <v>23</v>
      </c>
      <c r="Q153" s="39">
        <v>464212.66</v>
      </c>
      <c r="R153" s="39">
        <f t="shared" si="31"/>
        <v>55</v>
      </c>
      <c r="S153" s="39">
        <f t="shared" si="31"/>
        <v>937589.41999999993</v>
      </c>
      <c r="T153" s="39">
        <f t="shared" si="1"/>
        <v>137</v>
      </c>
      <c r="U153" s="39">
        <f t="shared" si="1"/>
        <v>1922888.69</v>
      </c>
    </row>
    <row r="154" spans="1:21" s="9" customFormat="1" ht="12">
      <c r="A154" s="29">
        <v>147</v>
      </c>
      <c r="B154" s="50" t="s">
        <v>229</v>
      </c>
      <c r="C154" s="1" t="s">
        <v>230</v>
      </c>
      <c r="D154" s="40"/>
      <c r="E154" s="40"/>
      <c r="F154" s="40">
        <v>24</v>
      </c>
      <c r="G154" s="40">
        <v>443998.31</v>
      </c>
      <c r="H154" s="40">
        <v>10</v>
      </c>
      <c r="I154" s="40">
        <v>8696.0300000000007</v>
      </c>
      <c r="J154" s="40">
        <v>218</v>
      </c>
      <c r="K154" s="40">
        <v>421363.29</v>
      </c>
      <c r="L154" s="38">
        <f t="shared" si="0"/>
        <v>252</v>
      </c>
      <c r="M154" s="38">
        <f t="shared" si="0"/>
        <v>874057.63</v>
      </c>
      <c r="N154" s="40">
        <v>114</v>
      </c>
      <c r="O154" s="40">
        <v>861414.31</v>
      </c>
      <c r="P154" s="40">
        <v>3</v>
      </c>
      <c r="Q154" s="40">
        <v>13810.42</v>
      </c>
      <c r="R154" s="38">
        <f t="shared" si="31"/>
        <v>117</v>
      </c>
      <c r="S154" s="38">
        <f t="shared" si="31"/>
        <v>875224.7300000001</v>
      </c>
      <c r="T154" s="38">
        <f t="shared" si="1"/>
        <v>369</v>
      </c>
      <c r="U154" s="38">
        <f t="shared" si="1"/>
        <v>1749282.36</v>
      </c>
    </row>
    <row r="155" spans="1:21" s="9" customFormat="1" ht="12">
      <c r="A155" s="26">
        <v>148</v>
      </c>
      <c r="B155" s="27" t="s">
        <v>297</v>
      </c>
      <c r="C155" s="28" t="s">
        <v>298</v>
      </c>
      <c r="D155" s="39"/>
      <c r="E155" s="39"/>
      <c r="F155" s="39"/>
      <c r="G155" s="39"/>
      <c r="H155" s="39">
        <v>28</v>
      </c>
      <c r="I155" s="39">
        <v>15920.87</v>
      </c>
      <c r="J155" s="39">
        <v>176</v>
      </c>
      <c r="K155" s="39">
        <v>694977.95</v>
      </c>
      <c r="L155" s="39">
        <f t="shared" si="0"/>
        <v>204</v>
      </c>
      <c r="M155" s="39">
        <f t="shared" si="0"/>
        <v>710898.82</v>
      </c>
      <c r="N155" s="39">
        <v>192</v>
      </c>
      <c r="O155" s="39">
        <v>702200.2</v>
      </c>
      <c r="P155" s="39">
        <v>3</v>
      </c>
      <c r="Q155" s="39">
        <v>12457.12</v>
      </c>
      <c r="R155" s="39">
        <f t="shared" si="31"/>
        <v>195</v>
      </c>
      <c r="S155" s="39">
        <f t="shared" si="31"/>
        <v>714657.32</v>
      </c>
      <c r="T155" s="39">
        <f t="shared" si="1"/>
        <v>399</v>
      </c>
      <c r="U155" s="39">
        <f t="shared" si="1"/>
        <v>1425556.14</v>
      </c>
    </row>
    <row r="156" spans="1:21" s="9" customFormat="1" ht="12">
      <c r="A156" s="29">
        <v>149</v>
      </c>
      <c r="B156" s="50" t="s">
        <v>305</v>
      </c>
      <c r="C156" s="1" t="s">
        <v>306</v>
      </c>
      <c r="D156" s="40"/>
      <c r="E156" s="40"/>
      <c r="F156" s="40">
        <v>1</v>
      </c>
      <c r="G156" s="40">
        <v>12721.55</v>
      </c>
      <c r="H156" s="40">
        <v>37</v>
      </c>
      <c r="I156" s="40">
        <v>43068.32</v>
      </c>
      <c r="J156" s="40">
        <v>140</v>
      </c>
      <c r="K156" s="40">
        <v>636902.79</v>
      </c>
      <c r="L156" s="38">
        <f t="shared" si="0"/>
        <v>178</v>
      </c>
      <c r="M156" s="38">
        <f t="shared" si="0"/>
        <v>692692.66</v>
      </c>
      <c r="N156" s="40">
        <v>122</v>
      </c>
      <c r="O156" s="40">
        <v>599764.07999999996</v>
      </c>
      <c r="P156" s="40"/>
      <c r="Q156" s="40"/>
      <c r="R156" s="38">
        <f t="shared" si="31"/>
        <v>122</v>
      </c>
      <c r="S156" s="38">
        <f t="shared" si="31"/>
        <v>599764.07999999996</v>
      </c>
      <c r="T156" s="38">
        <f t="shared" si="1"/>
        <v>300</v>
      </c>
      <c r="U156" s="38">
        <f t="shared" si="1"/>
        <v>1292456.74</v>
      </c>
    </row>
    <row r="157" spans="1:21" s="9" customFormat="1" ht="12">
      <c r="A157" s="26">
        <v>150</v>
      </c>
      <c r="B157" s="49" t="s">
        <v>312</v>
      </c>
      <c r="C157" s="28" t="s">
        <v>313</v>
      </c>
      <c r="D157" s="39"/>
      <c r="E157" s="39"/>
      <c r="F157" s="39">
        <v>1</v>
      </c>
      <c r="G157" s="39">
        <v>94476.32</v>
      </c>
      <c r="H157" s="39">
        <v>52</v>
      </c>
      <c r="I157" s="39">
        <v>45337.08</v>
      </c>
      <c r="J157" s="39">
        <v>335</v>
      </c>
      <c r="K157" s="39">
        <v>505592.14</v>
      </c>
      <c r="L157" s="39">
        <f t="shared" si="0"/>
        <v>388</v>
      </c>
      <c r="M157" s="39">
        <f t="shared" si="0"/>
        <v>645405.54</v>
      </c>
      <c r="N157" s="39">
        <v>61</v>
      </c>
      <c r="O157" s="39">
        <v>548836.96</v>
      </c>
      <c r="P157" s="39">
        <v>1</v>
      </c>
      <c r="Q157" s="39">
        <v>400</v>
      </c>
      <c r="R157" s="39">
        <f t="shared" si="31"/>
        <v>62</v>
      </c>
      <c r="S157" s="39">
        <f t="shared" si="31"/>
        <v>549236.96</v>
      </c>
      <c r="T157" s="39">
        <f t="shared" si="1"/>
        <v>450</v>
      </c>
      <c r="U157" s="39">
        <f t="shared" si="1"/>
        <v>1194642.5</v>
      </c>
    </row>
    <row r="158" spans="1:21" s="9" customFormat="1" ht="12">
      <c r="A158" s="29">
        <v>151</v>
      </c>
      <c r="B158" s="50" t="s">
        <v>316</v>
      </c>
      <c r="C158" s="1" t="s">
        <v>317</v>
      </c>
      <c r="D158" s="40"/>
      <c r="E158" s="40"/>
      <c r="F158" s="40"/>
      <c r="G158" s="40"/>
      <c r="H158" s="40">
        <v>52</v>
      </c>
      <c r="I158" s="40">
        <v>265374.56</v>
      </c>
      <c r="J158" s="40">
        <v>278</v>
      </c>
      <c r="K158" s="40">
        <v>537986.24</v>
      </c>
      <c r="L158" s="38">
        <f t="shared" si="0"/>
        <v>330</v>
      </c>
      <c r="M158" s="38">
        <f t="shared" si="0"/>
        <v>803360.8</v>
      </c>
      <c r="N158" s="40">
        <v>53</v>
      </c>
      <c r="O158" s="40">
        <v>329094.63</v>
      </c>
      <c r="P158" s="40"/>
      <c r="Q158" s="40"/>
      <c r="R158" s="38">
        <f t="shared" si="31"/>
        <v>53</v>
      </c>
      <c r="S158" s="38">
        <f t="shared" si="31"/>
        <v>329094.63</v>
      </c>
      <c r="T158" s="38">
        <f t="shared" si="1"/>
        <v>383</v>
      </c>
      <c r="U158" s="38">
        <f t="shared" si="1"/>
        <v>1132455.4300000002</v>
      </c>
    </row>
    <row r="159" spans="1:21" s="9" customFormat="1" ht="12">
      <c r="A159" s="26">
        <v>152</v>
      </c>
      <c r="B159" s="49" t="s">
        <v>330</v>
      </c>
      <c r="C159" s="28" t="s">
        <v>331</v>
      </c>
      <c r="D159" s="39"/>
      <c r="E159" s="39"/>
      <c r="F159" s="39"/>
      <c r="G159" s="39"/>
      <c r="H159" s="39">
        <v>4</v>
      </c>
      <c r="I159" s="39">
        <v>1676.96</v>
      </c>
      <c r="J159" s="39">
        <v>113</v>
      </c>
      <c r="K159" s="39">
        <v>343801.5</v>
      </c>
      <c r="L159" s="39">
        <f t="shared" si="0"/>
        <v>117</v>
      </c>
      <c r="M159" s="39">
        <f t="shared" si="0"/>
        <v>345478.46</v>
      </c>
      <c r="N159" s="39">
        <v>138</v>
      </c>
      <c r="O159" s="39">
        <v>340412.06</v>
      </c>
      <c r="P159" s="39"/>
      <c r="Q159" s="39"/>
      <c r="R159" s="39">
        <f t="shared" si="31"/>
        <v>138</v>
      </c>
      <c r="S159" s="39">
        <f t="shared" si="31"/>
        <v>340412.06</v>
      </c>
      <c r="T159" s="39">
        <f t="shared" si="1"/>
        <v>255</v>
      </c>
      <c r="U159" s="39">
        <f t="shared" si="1"/>
        <v>685890.52</v>
      </c>
    </row>
    <row r="160" spans="1:21" s="9" customFormat="1" ht="12">
      <c r="A160" s="29">
        <v>153</v>
      </c>
      <c r="B160" s="50" t="s">
        <v>326</v>
      </c>
      <c r="C160" s="1" t="s">
        <v>327</v>
      </c>
      <c r="D160" s="40"/>
      <c r="E160" s="40"/>
      <c r="F160" s="40">
        <v>1</v>
      </c>
      <c r="G160" s="40">
        <v>4070.59</v>
      </c>
      <c r="H160" s="40">
        <v>41</v>
      </c>
      <c r="I160" s="40">
        <v>58904.05</v>
      </c>
      <c r="J160" s="40">
        <v>155</v>
      </c>
      <c r="K160" s="40">
        <v>328920.05</v>
      </c>
      <c r="L160" s="38">
        <f t="shared" si="0"/>
        <v>197</v>
      </c>
      <c r="M160" s="38">
        <f t="shared" si="0"/>
        <v>391894.69</v>
      </c>
      <c r="N160" s="40">
        <v>36</v>
      </c>
      <c r="O160" s="40">
        <v>279603.28000000003</v>
      </c>
      <c r="P160" s="40"/>
      <c r="Q160" s="40"/>
      <c r="R160" s="38">
        <f t="shared" si="31"/>
        <v>36</v>
      </c>
      <c r="S160" s="38">
        <f t="shared" si="31"/>
        <v>279603.28000000003</v>
      </c>
      <c r="T160" s="38">
        <f t="shared" si="1"/>
        <v>233</v>
      </c>
      <c r="U160" s="38">
        <f t="shared" si="1"/>
        <v>671497.97</v>
      </c>
    </row>
    <row r="161" spans="1:21" s="9" customFormat="1" ht="12">
      <c r="A161" s="26">
        <v>154</v>
      </c>
      <c r="B161" s="49" t="s">
        <v>219</v>
      </c>
      <c r="C161" s="28" t="s">
        <v>220</v>
      </c>
      <c r="D161" s="39"/>
      <c r="E161" s="39"/>
      <c r="F161" s="39"/>
      <c r="G161" s="39"/>
      <c r="H161" s="39">
        <v>7</v>
      </c>
      <c r="I161" s="39">
        <v>44468.43</v>
      </c>
      <c r="J161" s="39">
        <v>23</v>
      </c>
      <c r="K161" s="39">
        <v>521052.78</v>
      </c>
      <c r="L161" s="39">
        <f t="shared" si="0"/>
        <v>30</v>
      </c>
      <c r="M161" s="39">
        <f t="shared" si="0"/>
        <v>565521.21000000008</v>
      </c>
      <c r="N161" s="39"/>
      <c r="O161" s="39"/>
      <c r="P161" s="39"/>
      <c r="Q161" s="39"/>
      <c r="R161" s="39">
        <f t="shared" si="31"/>
        <v>0</v>
      </c>
      <c r="S161" s="39">
        <f t="shared" si="31"/>
        <v>0</v>
      </c>
      <c r="T161" s="39">
        <f t="shared" si="1"/>
        <v>30</v>
      </c>
      <c r="U161" s="39">
        <f t="shared" si="1"/>
        <v>565521.21000000008</v>
      </c>
    </row>
    <row r="162" spans="1:21" s="9" customFormat="1" ht="12">
      <c r="A162" s="29">
        <v>155</v>
      </c>
      <c r="B162" s="50" t="s">
        <v>322</v>
      </c>
      <c r="C162" s="1" t="s">
        <v>323</v>
      </c>
      <c r="D162" s="40"/>
      <c r="E162" s="40"/>
      <c r="F162" s="40"/>
      <c r="G162" s="40"/>
      <c r="H162" s="40">
        <v>75</v>
      </c>
      <c r="I162" s="40">
        <v>87309.39</v>
      </c>
      <c r="J162" s="40">
        <v>160</v>
      </c>
      <c r="K162" s="40">
        <v>242757.59</v>
      </c>
      <c r="L162" s="38">
        <f t="shared" si="0"/>
        <v>235</v>
      </c>
      <c r="M162" s="38">
        <f t="shared" si="0"/>
        <v>330066.98</v>
      </c>
      <c r="N162" s="40">
        <v>15</v>
      </c>
      <c r="O162" s="40">
        <v>154457.78</v>
      </c>
      <c r="P162" s="40"/>
      <c r="Q162" s="40"/>
      <c r="R162" s="38">
        <f t="shared" si="31"/>
        <v>15</v>
      </c>
      <c r="S162" s="38">
        <f t="shared" si="31"/>
        <v>154457.78</v>
      </c>
      <c r="T162" s="38">
        <f t="shared" si="1"/>
        <v>250</v>
      </c>
      <c r="U162" s="38">
        <f t="shared" si="1"/>
        <v>484524.76</v>
      </c>
    </row>
    <row r="163" spans="1:21" s="9" customFormat="1" ht="12">
      <c r="A163" s="26">
        <v>156</v>
      </c>
      <c r="B163" s="49" t="s">
        <v>183</v>
      </c>
      <c r="C163" s="28" t="s">
        <v>184</v>
      </c>
      <c r="D163" s="39"/>
      <c r="E163" s="39"/>
      <c r="F163" s="39"/>
      <c r="G163" s="39"/>
      <c r="H163" s="39">
        <v>6</v>
      </c>
      <c r="I163" s="39">
        <v>15026.72</v>
      </c>
      <c r="J163" s="39">
        <v>74</v>
      </c>
      <c r="K163" s="39">
        <v>236113.9</v>
      </c>
      <c r="L163" s="39">
        <f t="shared" si="0"/>
        <v>80</v>
      </c>
      <c r="M163" s="39">
        <f t="shared" si="0"/>
        <v>251140.62</v>
      </c>
      <c r="N163" s="39">
        <v>80</v>
      </c>
      <c r="O163" s="39">
        <v>222152.4</v>
      </c>
      <c r="P163" s="39"/>
      <c r="Q163" s="39"/>
      <c r="R163" s="39">
        <f t="shared" si="31"/>
        <v>80</v>
      </c>
      <c r="S163" s="39">
        <f t="shared" si="31"/>
        <v>222152.4</v>
      </c>
      <c r="T163" s="39">
        <f t="shared" si="1"/>
        <v>160</v>
      </c>
      <c r="U163" s="39">
        <f t="shared" si="1"/>
        <v>473293.02</v>
      </c>
    </row>
    <row r="164" spans="1:21" s="9" customFormat="1" ht="12">
      <c r="A164" s="29">
        <v>157</v>
      </c>
      <c r="B164" s="50" t="s">
        <v>328</v>
      </c>
      <c r="C164" s="1" t="s">
        <v>329</v>
      </c>
      <c r="D164" s="40"/>
      <c r="E164" s="40"/>
      <c r="F164" s="40">
        <v>1</v>
      </c>
      <c r="G164" s="40">
        <v>25677.87</v>
      </c>
      <c r="H164" s="40">
        <v>1</v>
      </c>
      <c r="I164" s="40">
        <v>43807.040000000001</v>
      </c>
      <c r="J164" s="40">
        <v>25</v>
      </c>
      <c r="K164" s="40">
        <v>148816.29</v>
      </c>
      <c r="L164" s="38">
        <f t="shared" si="0"/>
        <v>27</v>
      </c>
      <c r="M164" s="38">
        <f t="shared" si="0"/>
        <v>218301.2</v>
      </c>
      <c r="N164" s="40">
        <v>21</v>
      </c>
      <c r="O164" s="40">
        <v>174494.16</v>
      </c>
      <c r="P164" s="40">
        <v>1</v>
      </c>
      <c r="Q164" s="40">
        <v>43807.040000000001</v>
      </c>
      <c r="R164" s="38">
        <f t="shared" si="31"/>
        <v>22</v>
      </c>
      <c r="S164" s="38">
        <f t="shared" si="31"/>
        <v>218301.2</v>
      </c>
      <c r="T164" s="38">
        <f t="shared" si="1"/>
        <v>49</v>
      </c>
      <c r="U164" s="38">
        <f t="shared" si="1"/>
        <v>436602.4</v>
      </c>
    </row>
    <row r="165" spans="1:21" s="9" customFormat="1" ht="12">
      <c r="A165" s="26">
        <v>158</v>
      </c>
      <c r="B165" s="49" t="s">
        <v>318</v>
      </c>
      <c r="C165" s="28" t="s">
        <v>319</v>
      </c>
      <c r="D165" s="39"/>
      <c r="E165" s="39"/>
      <c r="F165" s="39"/>
      <c r="G165" s="39"/>
      <c r="H165" s="39">
        <v>20</v>
      </c>
      <c r="I165" s="39">
        <v>12560.79</v>
      </c>
      <c r="J165" s="39">
        <v>79</v>
      </c>
      <c r="K165" s="39">
        <v>184740.61</v>
      </c>
      <c r="L165" s="39">
        <f t="shared" si="0"/>
        <v>99</v>
      </c>
      <c r="M165" s="39">
        <f t="shared" si="0"/>
        <v>197301.4</v>
      </c>
      <c r="N165" s="39">
        <v>37</v>
      </c>
      <c r="O165" s="39">
        <v>163345.10999999999</v>
      </c>
      <c r="P165" s="39"/>
      <c r="Q165" s="39"/>
      <c r="R165" s="39">
        <f t="shared" si="31"/>
        <v>37</v>
      </c>
      <c r="S165" s="39">
        <f t="shared" si="31"/>
        <v>163345.10999999999</v>
      </c>
      <c r="T165" s="39">
        <f t="shared" si="1"/>
        <v>136</v>
      </c>
      <c r="U165" s="39">
        <f t="shared" si="1"/>
        <v>360646.51</v>
      </c>
    </row>
    <row r="166" spans="1:21" s="9" customFormat="1" ht="12">
      <c r="A166" s="29">
        <v>159</v>
      </c>
      <c r="B166" s="50" t="s">
        <v>257</v>
      </c>
      <c r="C166" s="1" t="s">
        <v>258</v>
      </c>
      <c r="D166" s="40"/>
      <c r="E166" s="40"/>
      <c r="F166" s="40"/>
      <c r="G166" s="40"/>
      <c r="H166" s="40">
        <v>1</v>
      </c>
      <c r="I166" s="40">
        <v>226.96</v>
      </c>
      <c r="J166" s="40">
        <v>58</v>
      </c>
      <c r="K166" s="40">
        <v>129402.21</v>
      </c>
      <c r="L166" s="38">
        <f t="shared" si="0"/>
        <v>59</v>
      </c>
      <c r="M166" s="38">
        <f t="shared" si="0"/>
        <v>129629.17000000001</v>
      </c>
      <c r="N166" s="40">
        <v>42</v>
      </c>
      <c r="O166" s="40">
        <v>148260.4</v>
      </c>
      <c r="P166" s="40">
        <v>2</v>
      </c>
      <c r="Q166" s="40">
        <v>9700.49</v>
      </c>
      <c r="R166" s="38">
        <f t="shared" si="31"/>
        <v>44</v>
      </c>
      <c r="S166" s="38">
        <f t="shared" si="31"/>
        <v>157960.88999999998</v>
      </c>
      <c r="T166" s="38">
        <f t="shared" si="1"/>
        <v>103</v>
      </c>
      <c r="U166" s="38">
        <f t="shared" si="1"/>
        <v>287590.06</v>
      </c>
    </row>
    <row r="167" spans="1:21" s="9" customFormat="1" ht="12">
      <c r="A167" s="26">
        <v>160</v>
      </c>
      <c r="B167" s="49" t="s">
        <v>324</v>
      </c>
      <c r="C167" s="28" t="s">
        <v>325</v>
      </c>
      <c r="D167" s="39"/>
      <c r="E167" s="39"/>
      <c r="F167" s="39"/>
      <c r="G167" s="39"/>
      <c r="H167" s="39">
        <v>7</v>
      </c>
      <c r="I167" s="39">
        <v>7835.25</v>
      </c>
      <c r="J167" s="39">
        <v>51</v>
      </c>
      <c r="K167" s="39">
        <v>124701.17</v>
      </c>
      <c r="L167" s="39">
        <f t="shared" si="0"/>
        <v>58</v>
      </c>
      <c r="M167" s="39">
        <f t="shared" si="0"/>
        <v>132536.41999999998</v>
      </c>
      <c r="N167" s="39">
        <v>13</v>
      </c>
      <c r="O167" s="39">
        <v>133296.63</v>
      </c>
      <c r="P167" s="39">
        <v>1</v>
      </c>
      <c r="Q167" s="39">
        <v>51.33</v>
      </c>
      <c r="R167" s="39">
        <f t="shared" si="31"/>
        <v>14</v>
      </c>
      <c r="S167" s="39">
        <f t="shared" si="31"/>
        <v>133347.96</v>
      </c>
      <c r="T167" s="39">
        <f t="shared" si="1"/>
        <v>72</v>
      </c>
      <c r="U167" s="39">
        <f t="shared" si="1"/>
        <v>265884.38</v>
      </c>
    </row>
    <row r="168" spans="1:21" s="9" customFormat="1" ht="12">
      <c r="A168" s="29">
        <v>161</v>
      </c>
      <c r="B168" s="50" t="s">
        <v>177</v>
      </c>
      <c r="C168" s="1" t="s">
        <v>178</v>
      </c>
      <c r="D168" s="40">
        <v>1</v>
      </c>
      <c r="E168" s="40">
        <v>38142</v>
      </c>
      <c r="F168" s="40"/>
      <c r="G168" s="40"/>
      <c r="H168" s="40">
        <v>7</v>
      </c>
      <c r="I168" s="40">
        <v>36130.58</v>
      </c>
      <c r="J168" s="40">
        <v>3</v>
      </c>
      <c r="K168" s="40">
        <v>1599.72</v>
      </c>
      <c r="L168" s="38">
        <f t="shared" si="0"/>
        <v>11</v>
      </c>
      <c r="M168" s="38">
        <f t="shared" si="0"/>
        <v>75872.3</v>
      </c>
      <c r="N168" s="40"/>
      <c r="O168" s="40"/>
      <c r="P168" s="40">
        <v>1</v>
      </c>
      <c r="Q168" s="40">
        <v>100000</v>
      </c>
      <c r="R168" s="38">
        <f t="shared" si="31"/>
        <v>1</v>
      </c>
      <c r="S168" s="38">
        <f t="shared" si="31"/>
        <v>100000</v>
      </c>
      <c r="T168" s="38">
        <f t="shared" si="1"/>
        <v>12</v>
      </c>
      <c r="U168" s="38">
        <f t="shared" si="1"/>
        <v>175872.3</v>
      </c>
    </row>
    <row r="169" spans="1:21" s="9" customFormat="1" ht="12">
      <c r="A169" s="26">
        <v>162</v>
      </c>
      <c r="B169" s="49" t="s">
        <v>364</v>
      </c>
      <c r="C169" s="28" t="s">
        <v>365</v>
      </c>
      <c r="D169" s="39"/>
      <c r="E169" s="39"/>
      <c r="F169" s="39"/>
      <c r="G169" s="39"/>
      <c r="H169" s="39">
        <v>211</v>
      </c>
      <c r="I169" s="39">
        <v>73428.460000000006</v>
      </c>
      <c r="J169" s="39">
        <v>135</v>
      </c>
      <c r="K169" s="39">
        <v>72350.95</v>
      </c>
      <c r="L169" s="39">
        <f t="shared" si="0"/>
        <v>346</v>
      </c>
      <c r="M169" s="39">
        <f t="shared" si="0"/>
        <v>145779.41</v>
      </c>
      <c r="N169" s="39"/>
      <c r="O169" s="39"/>
      <c r="P169" s="39"/>
      <c r="Q169" s="39"/>
      <c r="R169" s="39">
        <f t="shared" ref="R169:S177" si="32">N169+P169</f>
        <v>0</v>
      </c>
      <c r="S169" s="39">
        <f t="shared" si="32"/>
        <v>0</v>
      </c>
      <c r="T169" s="39">
        <f t="shared" si="1"/>
        <v>346</v>
      </c>
      <c r="U169" s="39">
        <f t="shared" si="1"/>
        <v>145779.41</v>
      </c>
    </row>
    <row r="170" spans="1:21" s="9" customFormat="1" ht="12">
      <c r="A170" s="29">
        <v>163</v>
      </c>
      <c r="B170" s="50" t="s">
        <v>336</v>
      </c>
      <c r="C170" s="1" t="s">
        <v>337</v>
      </c>
      <c r="D170" s="40"/>
      <c r="E170" s="40"/>
      <c r="F170" s="40"/>
      <c r="G170" s="40"/>
      <c r="H170" s="40">
        <v>40</v>
      </c>
      <c r="I170" s="40">
        <v>24343.13</v>
      </c>
      <c r="J170" s="40">
        <v>72</v>
      </c>
      <c r="K170" s="40">
        <v>71393.88</v>
      </c>
      <c r="L170" s="38">
        <f t="shared" si="0"/>
        <v>112</v>
      </c>
      <c r="M170" s="38">
        <f t="shared" ref="M170:M177" si="33">K170+I170+G170+E170</f>
        <v>95737.010000000009</v>
      </c>
      <c r="N170" s="40">
        <v>7</v>
      </c>
      <c r="O170" s="40">
        <v>49938.2</v>
      </c>
      <c r="P170" s="40"/>
      <c r="Q170" s="40"/>
      <c r="R170" s="38">
        <f t="shared" si="32"/>
        <v>7</v>
      </c>
      <c r="S170" s="38">
        <f t="shared" si="32"/>
        <v>49938.2</v>
      </c>
      <c r="T170" s="38">
        <f t="shared" si="1"/>
        <v>119</v>
      </c>
      <c r="U170" s="38">
        <f t="shared" ref="U170:U177" si="34">S170+M170</f>
        <v>145675.21000000002</v>
      </c>
    </row>
    <row r="171" spans="1:21" s="9" customFormat="1" ht="12">
      <c r="A171" s="26">
        <v>164</v>
      </c>
      <c r="B171" s="49" t="s">
        <v>338</v>
      </c>
      <c r="C171" s="28" t="s">
        <v>339</v>
      </c>
      <c r="D171" s="39"/>
      <c r="E171" s="39"/>
      <c r="F171" s="39"/>
      <c r="G171" s="39"/>
      <c r="H171" s="39">
        <v>4</v>
      </c>
      <c r="I171" s="39">
        <v>6372.18</v>
      </c>
      <c r="J171" s="39">
        <v>5</v>
      </c>
      <c r="K171" s="39">
        <v>23930</v>
      </c>
      <c r="L171" s="39">
        <f t="shared" ref="L171:L177" si="35">J171+H171+F171+D171</f>
        <v>9</v>
      </c>
      <c r="M171" s="39">
        <f t="shared" si="33"/>
        <v>30302.18</v>
      </c>
      <c r="N171" s="39">
        <v>3</v>
      </c>
      <c r="O171" s="39">
        <v>23200</v>
      </c>
      <c r="P171" s="39">
        <v>4</v>
      </c>
      <c r="Q171" s="39">
        <v>6372.18</v>
      </c>
      <c r="R171" s="39">
        <f t="shared" si="32"/>
        <v>7</v>
      </c>
      <c r="S171" s="39">
        <f t="shared" si="32"/>
        <v>29572.18</v>
      </c>
      <c r="T171" s="39">
        <f t="shared" ref="T171:T177" si="36">R171+L171</f>
        <v>16</v>
      </c>
      <c r="U171" s="39">
        <f t="shared" si="34"/>
        <v>59874.36</v>
      </c>
    </row>
    <row r="172" spans="1:21" s="9" customFormat="1" ht="12">
      <c r="A172" s="29">
        <v>165</v>
      </c>
      <c r="B172" s="50" t="s">
        <v>332</v>
      </c>
      <c r="C172" s="1" t="s">
        <v>333</v>
      </c>
      <c r="D172" s="40"/>
      <c r="E172" s="40"/>
      <c r="F172" s="40"/>
      <c r="G172" s="40"/>
      <c r="H172" s="40">
        <v>1</v>
      </c>
      <c r="I172" s="40">
        <v>41126.58</v>
      </c>
      <c r="J172" s="40">
        <v>1</v>
      </c>
      <c r="K172" s="40">
        <v>64.83</v>
      </c>
      <c r="L172" s="38">
        <f t="shared" si="35"/>
        <v>2</v>
      </c>
      <c r="M172" s="38">
        <f t="shared" si="33"/>
        <v>41191.410000000003</v>
      </c>
      <c r="N172" s="40"/>
      <c r="O172" s="40"/>
      <c r="P172" s="40"/>
      <c r="Q172" s="40"/>
      <c r="R172" s="38">
        <f t="shared" si="32"/>
        <v>0</v>
      </c>
      <c r="S172" s="38">
        <f t="shared" si="32"/>
        <v>0</v>
      </c>
      <c r="T172" s="38">
        <f t="shared" si="36"/>
        <v>2</v>
      </c>
      <c r="U172" s="38">
        <f t="shared" si="34"/>
        <v>41191.410000000003</v>
      </c>
    </row>
    <row r="173" spans="1:21" s="9" customFormat="1" ht="12">
      <c r="A173" s="26">
        <v>166</v>
      </c>
      <c r="B173" s="49" t="s">
        <v>340</v>
      </c>
      <c r="C173" s="28" t="s">
        <v>341</v>
      </c>
      <c r="D173" s="39"/>
      <c r="E173" s="39"/>
      <c r="F173" s="39"/>
      <c r="G173" s="39"/>
      <c r="H173" s="39">
        <v>1</v>
      </c>
      <c r="I173" s="39">
        <v>7997.22</v>
      </c>
      <c r="J173" s="39">
        <v>2</v>
      </c>
      <c r="K173" s="39">
        <v>692.51</v>
      </c>
      <c r="L173" s="39">
        <f t="shared" si="35"/>
        <v>3</v>
      </c>
      <c r="M173" s="39">
        <f t="shared" si="33"/>
        <v>8689.73</v>
      </c>
      <c r="N173" s="39"/>
      <c r="O173" s="39"/>
      <c r="P173" s="39"/>
      <c r="Q173" s="39"/>
      <c r="R173" s="39">
        <f t="shared" si="32"/>
        <v>0</v>
      </c>
      <c r="S173" s="39">
        <f t="shared" si="32"/>
        <v>0</v>
      </c>
      <c r="T173" s="39">
        <f t="shared" si="36"/>
        <v>3</v>
      </c>
      <c r="U173" s="39">
        <f t="shared" si="34"/>
        <v>8689.73</v>
      </c>
    </row>
    <row r="174" spans="1:21" s="9" customFormat="1" ht="12">
      <c r="A174" s="29">
        <v>167</v>
      </c>
      <c r="B174" s="50" t="s">
        <v>277</v>
      </c>
      <c r="C174" s="1" t="s">
        <v>278</v>
      </c>
      <c r="D174" s="40"/>
      <c r="E174" s="40"/>
      <c r="F174" s="40"/>
      <c r="G174" s="40"/>
      <c r="H174" s="40"/>
      <c r="I174" s="40"/>
      <c r="J174" s="40">
        <v>4</v>
      </c>
      <c r="K174" s="40">
        <v>5115.8999999999996</v>
      </c>
      <c r="L174" s="38">
        <f t="shared" si="35"/>
        <v>4</v>
      </c>
      <c r="M174" s="38">
        <f t="shared" si="33"/>
        <v>5115.8999999999996</v>
      </c>
      <c r="N174" s="40"/>
      <c r="O174" s="40"/>
      <c r="P174" s="40"/>
      <c r="Q174" s="40"/>
      <c r="R174" s="38">
        <f t="shared" si="32"/>
        <v>0</v>
      </c>
      <c r="S174" s="38">
        <f t="shared" si="32"/>
        <v>0</v>
      </c>
      <c r="T174" s="38">
        <f t="shared" si="36"/>
        <v>4</v>
      </c>
      <c r="U174" s="38">
        <f t="shared" si="34"/>
        <v>5115.8999999999996</v>
      </c>
    </row>
    <row r="175" spans="1:21" s="9" customFormat="1" ht="12">
      <c r="A175" s="26">
        <v>168</v>
      </c>
      <c r="B175" s="49" t="s">
        <v>356</v>
      </c>
      <c r="C175" s="28" t="s">
        <v>357</v>
      </c>
      <c r="D175" s="39"/>
      <c r="E175" s="39"/>
      <c r="F175" s="39"/>
      <c r="G175" s="39"/>
      <c r="H175" s="39"/>
      <c r="I175" s="39"/>
      <c r="J175" s="39"/>
      <c r="K175" s="39"/>
      <c r="L175" s="39">
        <f t="shared" si="35"/>
        <v>0</v>
      </c>
      <c r="M175" s="39">
        <f t="shared" si="33"/>
        <v>0</v>
      </c>
      <c r="N175" s="39">
        <v>1</v>
      </c>
      <c r="O175" s="39">
        <v>1000</v>
      </c>
      <c r="P175" s="39">
        <v>1</v>
      </c>
      <c r="Q175" s="39">
        <v>1000</v>
      </c>
      <c r="R175" s="39">
        <f t="shared" si="32"/>
        <v>2</v>
      </c>
      <c r="S175" s="39">
        <f t="shared" si="32"/>
        <v>2000</v>
      </c>
      <c r="T175" s="39">
        <f t="shared" si="36"/>
        <v>2</v>
      </c>
      <c r="U175" s="39">
        <f t="shared" si="34"/>
        <v>2000</v>
      </c>
    </row>
    <row r="176" spans="1:21" s="9" customFormat="1" ht="12">
      <c r="A176" s="29">
        <v>169</v>
      </c>
      <c r="B176" s="50" t="s">
        <v>334</v>
      </c>
      <c r="C176" s="1" t="s">
        <v>335</v>
      </c>
      <c r="D176" s="40"/>
      <c r="E176" s="40"/>
      <c r="F176" s="40"/>
      <c r="G176" s="40"/>
      <c r="H176" s="40"/>
      <c r="I176" s="40"/>
      <c r="J176" s="40">
        <v>3</v>
      </c>
      <c r="K176" s="40">
        <v>1054.33</v>
      </c>
      <c r="L176" s="40">
        <f t="shared" si="35"/>
        <v>3</v>
      </c>
      <c r="M176" s="40">
        <f t="shared" si="33"/>
        <v>1054.33</v>
      </c>
      <c r="N176" s="40"/>
      <c r="O176" s="40"/>
      <c r="P176" s="40"/>
      <c r="Q176" s="40"/>
      <c r="R176" s="38">
        <f t="shared" si="32"/>
        <v>0</v>
      </c>
      <c r="S176" s="38">
        <f t="shared" si="32"/>
        <v>0</v>
      </c>
      <c r="T176" s="40">
        <f t="shared" si="36"/>
        <v>3</v>
      </c>
      <c r="U176" s="40">
        <f t="shared" si="34"/>
        <v>1054.33</v>
      </c>
    </row>
    <row r="177" spans="1:21" s="9" customFormat="1" thickBot="1">
      <c r="A177" s="26"/>
      <c r="B177" s="49"/>
      <c r="C177" s="28"/>
      <c r="D177" s="39"/>
      <c r="E177" s="39"/>
      <c r="F177" s="39"/>
      <c r="G177" s="39"/>
      <c r="H177" s="39"/>
      <c r="I177" s="39"/>
      <c r="J177" s="39"/>
      <c r="K177" s="39"/>
      <c r="L177" s="39">
        <f t="shared" si="35"/>
        <v>0</v>
      </c>
      <c r="M177" s="39">
        <f t="shared" si="33"/>
        <v>0</v>
      </c>
      <c r="N177" s="39"/>
      <c r="O177" s="39"/>
      <c r="P177" s="39"/>
      <c r="Q177" s="39"/>
      <c r="R177" s="39">
        <f t="shared" si="32"/>
        <v>0</v>
      </c>
      <c r="S177" s="39">
        <f t="shared" si="32"/>
        <v>0</v>
      </c>
      <c r="T177" s="39">
        <f t="shared" si="36"/>
        <v>0</v>
      </c>
      <c r="U177" s="39">
        <f t="shared" si="34"/>
        <v>0</v>
      </c>
    </row>
    <row r="178" spans="1:21" s="9" customFormat="1" ht="14.25" thickTop="1" thickBot="1">
      <c r="A178" s="52" t="s">
        <v>0</v>
      </c>
      <c r="B178" s="52"/>
      <c r="C178" s="53"/>
      <c r="D178" s="46">
        <f>SUM(D8:D177)</f>
        <v>36365</v>
      </c>
      <c r="E178" s="46">
        <f>SUM(E8:E177)</f>
        <v>21605676733.423</v>
      </c>
      <c r="F178" s="46">
        <f>SUM(F8:F177)</f>
        <v>96907</v>
      </c>
      <c r="G178" s="46">
        <f>SUM(G8:G177)</f>
        <v>14862352280.887197</v>
      </c>
      <c r="H178" s="46">
        <f>SUM(H8:H177)</f>
        <v>278477</v>
      </c>
      <c r="I178" s="46">
        <f>SUM(I8:I177)</f>
        <v>45440614407.586578</v>
      </c>
      <c r="J178" s="46">
        <f>SUM(J8:J177)</f>
        <v>268804</v>
      </c>
      <c r="K178" s="46">
        <f>SUM(K8:K177)</f>
        <v>58200120877.352982</v>
      </c>
      <c r="L178" s="46">
        <f>SUM(L8:L177)</f>
        <v>680553</v>
      </c>
      <c r="M178" s="46">
        <f>SUM(M8:M177)</f>
        <v>140108764299.24973</v>
      </c>
      <c r="N178" s="46">
        <f>SUM(N8:N177)</f>
        <v>46231</v>
      </c>
      <c r="O178" s="46">
        <f>SUM(O8:O177)</f>
        <v>67140339694.569977</v>
      </c>
      <c r="P178" s="46">
        <f>SUM(P8:P177)</f>
        <v>46231</v>
      </c>
      <c r="Q178" s="46">
        <f>SUM(Q8:Q177)</f>
        <v>67167838152.11998</v>
      </c>
      <c r="R178" s="46">
        <f>SUM(R8:R177)</f>
        <v>92462</v>
      </c>
      <c r="S178" s="46">
        <f>SUM(S8:S177)</f>
        <v>134308177846.69006</v>
      </c>
      <c r="T178" s="46">
        <f>SUM(T8:T177)</f>
        <v>773015</v>
      </c>
      <c r="U178" s="46">
        <f>SUM(U8:U177)</f>
        <v>274416942145.9397</v>
      </c>
    </row>
    <row r="179" spans="1:21" s="9" customFormat="1" ht="13.5" thickTop="1">
      <c r="A179" s="11" t="s">
        <v>369</v>
      </c>
      <c r="B179" s="14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2"/>
    </row>
    <row r="180" spans="1:21">
      <c r="A180" s="11" t="s">
        <v>18</v>
      </c>
    </row>
    <row r="181" spans="1:21">
      <c r="A181" s="11" t="s">
        <v>19</v>
      </c>
      <c r="E181" s="12"/>
      <c r="F181" s="12"/>
      <c r="G181" s="12"/>
      <c r="H181" s="12"/>
    </row>
    <row r="182" spans="1:21">
      <c r="B182" s="10"/>
      <c r="E182" s="44"/>
      <c r="F182" s="41"/>
      <c r="G182" s="41"/>
      <c r="H182" s="41"/>
      <c r="I182" s="41"/>
      <c r="J182" s="41"/>
      <c r="K182" s="41"/>
      <c r="L182" s="41"/>
      <c r="M182" s="41"/>
      <c r="N182" s="44"/>
      <c r="O182" s="44"/>
    </row>
    <row r="183" spans="1:21" s="18" customFormat="1" ht="11.25">
      <c r="A183" s="16"/>
      <c r="B183" s="17"/>
      <c r="C183" s="18" t="s">
        <v>12</v>
      </c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</row>
    <row r="186" spans="1:21">
      <c r="C186" s="51"/>
    </row>
    <row r="187" spans="1:21">
      <c r="C187" s="51"/>
    </row>
  </sheetData>
  <mergeCells count="13">
    <mergeCell ref="R6:S6"/>
    <mergeCell ref="T6:U6"/>
    <mergeCell ref="A6:A7"/>
    <mergeCell ref="B6:B7"/>
    <mergeCell ref="C6:C7"/>
    <mergeCell ref="D6:E6"/>
    <mergeCell ref="F6:G6"/>
    <mergeCell ref="H6:I6"/>
    <mergeCell ref="A178:C178"/>
    <mergeCell ref="J6:K6"/>
    <mergeCell ref="L6:M6"/>
    <mergeCell ref="N6:O6"/>
    <mergeCell ref="P6:Q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U196"/>
  <sheetViews>
    <sheetView zoomScaleNormal="100" workbookViewId="0">
      <pane xSplit="3" topLeftCell="D1" activePane="topRight" state="frozen"/>
      <selection pane="topRight" activeCell="D1" sqref="D1"/>
    </sheetView>
  </sheetViews>
  <sheetFormatPr defaultRowHeight="12.75"/>
  <cols>
    <col min="1" max="1" width="4.7109375" style="11" customWidth="1"/>
    <col min="2" max="2" width="9.5703125" style="15" customWidth="1"/>
    <col min="3" max="3" width="54.42578125" style="10" customWidth="1"/>
    <col min="4" max="4" width="8.28515625" style="20" customWidth="1"/>
    <col min="5" max="5" width="15" style="20" customWidth="1"/>
    <col min="6" max="6" width="9.7109375" style="20" customWidth="1"/>
    <col min="7" max="7" width="14" style="20" customWidth="1"/>
    <col min="8" max="8" width="9.7109375" style="20" customWidth="1"/>
    <col min="9" max="9" width="15" style="20" customWidth="1"/>
    <col min="10" max="10" width="9.7109375" style="20" customWidth="1"/>
    <col min="11" max="11" width="15" style="20" customWidth="1"/>
    <col min="12" max="12" width="9.7109375" style="20" customWidth="1"/>
    <col min="13" max="13" width="15" style="20" customWidth="1"/>
    <col min="14" max="14" width="8.28515625" style="20" customWidth="1"/>
    <col min="15" max="15" width="15" style="20" customWidth="1"/>
    <col min="16" max="16" width="8.28515625" style="20" customWidth="1"/>
    <col min="17" max="17" width="15" style="20" customWidth="1"/>
    <col min="18" max="18" width="9.7109375" style="20" customWidth="1"/>
    <col min="19" max="19" width="15" style="20" customWidth="1"/>
    <col min="20" max="20" width="9.7109375" style="20" bestFit="1" customWidth="1"/>
    <col min="21" max="21" width="16.42578125" style="43" bestFit="1" customWidth="1"/>
    <col min="22" max="16384" width="9.140625" style="10"/>
  </cols>
  <sheetData>
    <row r="1" spans="1:21" s="2" customFormat="1" ht="15.75" customHeight="1">
      <c r="A1" s="21" t="s">
        <v>1</v>
      </c>
      <c r="B1" s="21"/>
      <c r="C1" s="22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2"/>
      <c r="P1" s="32"/>
      <c r="Q1" s="32"/>
      <c r="R1" s="31"/>
      <c r="S1" s="31"/>
      <c r="T1" s="32"/>
      <c r="U1" s="33"/>
    </row>
    <row r="2" spans="1:21" s="4" customFormat="1">
      <c r="A2" s="47" t="s">
        <v>13</v>
      </c>
      <c r="B2" s="23"/>
      <c r="C2" s="2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5"/>
      <c r="P2" s="35"/>
      <c r="Q2" s="35"/>
      <c r="R2" s="34"/>
      <c r="S2" s="34"/>
      <c r="T2" s="35"/>
      <c r="U2" s="36"/>
    </row>
    <row r="3" spans="1:21" s="4" customFormat="1" ht="15.75">
      <c r="A3" s="47" t="s">
        <v>14</v>
      </c>
      <c r="B3" s="21"/>
      <c r="C3" s="22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5"/>
      <c r="Q3" s="35"/>
      <c r="R3" s="34"/>
      <c r="S3" s="34"/>
      <c r="T3" s="35"/>
      <c r="U3" s="36"/>
    </row>
    <row r="4" spans="1:21" s="4" customFormat="1">
      <c r="A4" s="5"/>
      <c r="B4" s="13"/>
      <c r="C4" s="3"/>
      <c r="D4" s="34"/>
      <c r="E4" s="34"/>
      <c r="F4" s="34"/>
      <c r="G4" s="35"/>
      <c r="H4" s="34"/>
      <c r="I4" s="34"/>
      <c r="J4" s="34"/>
      <c r="K4" s="34"/>
      <c r="L4" s="34"/>
      <c r="M4" s="34"/>
      <c r="N4" s="34"/>
      <c r="O4" s="35"/>
      <c r="P4" s="35"/>
      <c r="Q4" s="35"/>
      <c r="R4" s="34"/>
      <c r="S4" s="34"/>
      <c r="T4" s="35"/>
      <c r="U4" s="36"/>
    </row>
    <row r="5" spans="1:21" s="4" customFormat="1" ht="12.75" customHeight="1" thickBot="1">
      <c r="A5" s="6" t="s">
        <v>370</v>
      </c>
      <c r="B5" s="25"/>
      <c r="C5" s="7"/>
      <c r="D5" s="34"/>
      <c r="E5" s="34"/>
      <c r="F5" s="34"/>
      <c r="G5" s="35"/>
      <c r="H5" s="34"/>
      <c r="I5" s="34"/>
      <c r="J5" s="34"/>
      <c r="K5" s="34"/>
      <c r="L5" s="34"/>
      <c r="M5" s="34"/>
      <c r="N5" s="34"/>
      <c r="O5" s="35"/>
      <c r="P5" s="35"/>
      <c r="Q5" s="35"/>
      <c r="R5" s="34"/>
      <c r="S5" s="34"/>
      <c r="T5" s="35"/>
      <c r="U5" s="36"/>
    </row>
    <row r="6" spans="1:21" s="8" customFormat="1" ht="12" customHeight="1" thickTop="1">
      <c r="A6" s="58" t="s">
        <v>5</v>
      </c>
      <c r="B6" s="58" t="s">
        <v>11</v>
      </c>
      <c r="C6" s="60" t="s">
        <v>4</v>
      </c>
      <c r="D6" s="54" t="s">
        <v>2</v>
      </c>
      <c r="E6" s="55"/>
      <c r="F6" s="54" t="s">
        <v>3</v>
      </c>
      <c r="G6" s="55"/>
      <c r="H6" s="54" t="s">
        <v>6</v>
      </c>
      <c r="I6" s="55"/>
      <c r="J6" s="54" t="s">
        <v>7</v>
      </c>
      <c r="K6" s="55"/>
      <c r="L6" s="56" t="s">
        <v>17</v>
      </c>
      <c r="M6" s="57"/>
      <c r="N6" s="54" t="s">
        <v>8</v>
      </c>
      <c r="O6" s="55"/>
      <c r="P6" s="54" t="s">
        <v>9</v>
      </c>
      <c r="Q6" s="55"/>
      <c r="R6" s="56" t="s">
        <v>16</v>
      </c>
      <c r="S6" s="57"/>
      <c r="T6" s="54" t="s">
        <v>0</v>
      </c>
      <c r="U6" s="55"/>
    </row>
    <row r="7" spans="1:21" s="8" customFormat="1" ht="12.75" customHeight="1" thickBot="1">
      <c r="A7" s="59"/>
      <c r="B7" s="59"/>
      <c r="C7" s="61"/>
      <c r="D7" s="37" t="s">
        <v>15</v>
      </c>
      <c r="E7" s="37" t="s">
        <v>10</v>
      </c>
      <c r="F7" s="37" t="s">
        <v>15</v>
      </c>
      <c r="G7" s="37" t="s">
        <v>10</v>
      </c>
      <c r="H7" s="37" t="s">
        <v>15</v>
      </c>
      <c r="I7" s="37" t="s">
        <v>10</v>
      </c>
      <c r="J7" s="37" t="s">
        <v>15</v>
      </c>
      <c r="K7" s="37" t="s">
        <v>10</v>
      </c>
      <c r="L7" s="37" t="s">
        <v>15</v>
      </c>
      <c r="M7" s="37" t="s">
        <v>10</v>
      </c>
      <c r="N7" s="37" t="s">
        <v>15</v>
      </c>
      <c r="O7" s="37" t="s">
        <v>10</v>
      </c>
      <c r="P7" s="37" t="s">
        <v>15</v>
      </c>
      <c r="Q7" s="37" t="s">
        <v>10</v>
      </c>
      <c r="R7" s="37" t="s">
        <v>15</v>
      </c>
      <c r="S7" s="37" t="s">
        <v>10</v>
      </c>
      <c r="T7" s="37" t="s">
        <v>15</v>
      </c>
      <c r="U7" s="37" t="s">
        <v>10</v>
      </c>
    </row>
    <row r="8" spans="1:21" s="9" customFormat="1" thickTop="1">
      <c r="A8" s="29">
        <v>1</v>
      </c>
      <c r="B8" s="48" t="s">
        <v>20</v>
      </c>
      <c r="C8" s="30" t="s">
        <v>21</v>
      </c>
      <c r="D8" s="38">
        <v>62336</v>
      </c>
      <c r="E8" s="38">
        <v>24547272523.904499</v>
      </c>
      <c r="F8" s="38">
        <v>230694</v>
      </c>
      <c r="G8" s="38">
        <v>28480997584.532101</v>
      </c>
      <c r="H8" s="38">
        <v>214585</v>
      </c>
      <c r="I8" s="38">
        <v>60009418435.096802</v>
      </c>
      <c r="J8" s="38">
        <v>332911</v>
      </c>
      <c r="K8" s="38">
        <v>62088305136.584999</v>
      </c>
      <c r="L8" s="38">
        <f t="shared" ref="L8:M54" si="0">J8+H8+F8+D8</f>
        <v>840526</v>
      </c>
      <c r="M8" s="38">
        <f t="shared" si="0"/>
        <v>175125993680.11841</v>
      </c>
      <c r="N8" s="38">
        <v>7773</v>
      </c>
      <c r="O8" s="38">
        <v>86098982163.710007</v>
      </c>
      <c r="P8" s="38">
        <v>7231</v>
      </c>
      <c r="Q8" s="38">
        <v>77051823452.169998</v>
      </c>
      <c r="R8" s="38">
        <f>N8+P8</f>
        <v>15004</v>
      </c>
      <c r="S8" s="38">
        <f>O8+Q8</f>
        <v>163150805615.88</v>
      </c>
      <c r="T8" s="38">
        <f t="shared" ref="T8:U54" si="1">R8+L8</f>
        <v>855530</v>
      </c>
      <c r="U8" s="38">
        <f t="shared" si="1"/>
        <v>338276799295.99841</v>
      </c>
    </row>
    <row r="9" spans="1:21" s="9" customFormat="1" ht="12">
      <c r="A9" s="26">
        <v>2</v>
      </c>
      <c r="B9" s="49" t="s">
        <v>24</v>
      </c>
      <c r="C9" s="28" t="s">
        <v>25</v>
      </c>
      <c r="D9" s="39">
        <v>81970</v>
      </c>
      <c r="E9" s="39">
        <v>51783431401.9021</v>
      </c>
      <c r="F9" s="39">
        <v>219980</v>
      </c>
      <c r="G9" s="39">
        <v>37501005450.910202</v>
      </c>
      <c r="H9" s="39">
        <v>462420</v>
      </c>
      <c r="I9" s="39">
        <v>53758931281.359802</v>
      </c>
      <c r="J9" s="39">
        <v>303469</v>
      </c>
      <c r="K9" s="39">
        <v>64212341939.688004</v>
      </c>
      <c r="L9" s="39">
        <f t="shared" si="0"/>
        <v>1067839</v>
      </c>
      <c r="M9" s="39">
        <f t="shared" si="0"/>
        <v>207255710073.86011</v>
      </c>
      <c r="N9" s="39">
        <v>6916</v>
      </c>
      <c r="O9" s="39">
        <v>30324862639.540001</v>
      </c>
      <c r="P9" s="39">
        <v>7375</v>
      </c>
      <c r="Q9" s="39">
        <v>34842461968.849998</v>
      </c>
      <c r="R9" s="39">
        <f>N9+P9</f>
        <v>14291</v>
      </c>
      <c r="S9" s="39">
        <f>O9+Q9</f>
        <v>65167324608.389999</v>
      </c>
      <c r="T9" s="39">
        <f t="shared" si="1"/>
        <v>1082130</v>
      </c>
      <c r="U9" s="39">
        <f t="shared" si="1"/>
        <v>272423034682.25012</v>
      </c>
    </row>
    <row r="10" spans="1:21" s="9" customFormat="1" ht="12">
      <c r="A10" s="29">
        <v>3</v>
      </c>
      <c r="B10" s="50" t="s">
        <v>22</v>
      </c>
      <c r="C10" s="1" t="s">
        <v>23</v>
      </c>
      <c r="D10" s="40">
        <v>14836</v>
      </c>
      <c r="E10" s="40">
        <v>18756483265.793701</v>
      </c>
      <c r="F10" s="40">
        <v>75498</v>
      </c>
      <c r="G10" s="40">
        <v>19123043672.733898</v>
      </c>
      <c r="H10" s="40">
        <v>73595</v>
      </c>
      <c r="I10" s="40">
        <v>82359617132.359207</v>
      </c>
      <c r="J10" s="40">
        <v>101115</v>
      </c>
      <c r="K10" s="40">
        <v>84277438105.419205</v>
      </c>
      <c r="L10" s="38">
        <f t="shared" si="0"/>
        <v>265044</v>
      </c>
      <c r="M10" s="38">
        <f t="shared" si="0"/>
        <v>204516582176.306</v>
      </c>
      <c r="N10" s="40">
        <v>3269</v>
      </c>
      <c r="O10" s="40">
        <v>34772122627.18</v>
      </c>
      <c r="P10" s="40">
        <v>3445</v>
      </c>
      <c r="Q10" s="40">
        <v>32485344928.700001</v>
      </c>
      <c r="R10" s="38">
        <f t="shared" ref="R10:R127" si="2">N10+P10</f>
        <v>6714</v>
      </c>
      <c r="S10" s="38">
        <f t="shared" ref="S10:S127" si="3">O10+Q10</f>
        <v>67257467555.880005</v>
      </c>
      <c r="T10" s="38">
        <f t="shared" si="1"/>
        <v>271758</v>
      </c>
      <c r="U10" s="38">
        <f t="shared" si="1"/>
        <v>271774049732.186</v>
      </c>
    </row>
    <row r="11" spans="1:21" s="9" customFormat="1" ht="12">
      <c r="A11" s="26">
        <v>4</v>
      </c>
      <c r="B11" s="49" t="s">
        <v>28</v>
      </c>
      <c r="C11" s="28" t="s">
        <v>29</v>
      </c>
      <c r="D11" s="39">
        <v>81903</v>
      </c>
      <c r="E11" s="39">
        <v>16746084986.236601</v>
      </c>
      <c r="F11" s="39">
        <v>177286</v>
      </c>
      <c r="G11" s="39">
        <v>16662249413.9676</v>
      </c>
      <c r="H11" s="39">
        <v>389092</v>
      </c>
      <c r="I11" s="39">
        <v>45184929956.579803</v>
      </c>
      <c r="J11" s="39">
        <v>350206</v>
      </c>
      <c r="K11" s="39">
        <v>43113270203.160004</v>
      </c>
      <c r="L11" s="39">
        <f t="shared" si="0"/>
        <v>998487</v>
      </c>
      <c r="M11" s="39">
        <f t="shared" si="0"/>
        <v>121706534559.94402</v>
      </c>
      <c r="N11" s="39">
        <v>3445</v>
      </c>
      <c r="O11" s="39">
        <v>45756363471.93</v>
      </c>
      <c r="P11" s="39">
        <v>3357</v>
      </c>
      <c r="Q11" s="39">
        <v>39916367371.660004</v>
      </c>
      <c r="R11" s="39">
        <f t="shared" si="2"/>
        <v>6802</v>
      </c>
      <c r="S11" s="39">
        <f t="shared" si="3"/>
        <v>85672730843.589996</v>
      </c>
      <c r="T11" s="39">
        <f t="shared" si="1"/>
        <v>1005289</v>
      </c>
      <c r="U11" s="39">
        <f t="shared" si="1"/>
        <v>207379265403.534</v>
      </c>
    </row>
    <row r="12" spans="1:21" s="9" customFormat="1" ht="12">
      <c r="A12" s="29">
        <v>5</v>
      </c>
      <c r="B12" s="19" t="s">
        <v>26</v>
      </c>
      <c r="C12" s="1" t="s">
        <v>27</v>
      </c>
      <c r="D12" s="40">
        <v>3223</v>
      </c>
      <c r="E12" s="40">
        <v>8427402206.8299999</v>
      </c>
      <c r="F12" s="40">
        <v>26847</v>
      </c>
      <c r="G12" s="40">
        <v>7502852588.3493004</v>
      </c>
      <c r="H12" s="40">
        <v>10846</v>
      </c>
      <c r="I12" s="40">
        <v>53980216285.747398</v>
      </c>
      <c r="J12" s="40">
        <v>21780</v>
      </c>
      <c r="K12" s="40">
        <v>50530274179.6493</v>
      </c>
      <c r="L12" s="38">
        <f t="shared" si="0"/>
        <v>62696</v>
      </c>
      <c r="M12" s="38">
        <f t="shared" si="0"/>
        <v>120440745260.576</v>
      </c>
      <c r="N12" s="40">
        <v>3000</v>
      </c>
      <c r="O12" s="40">
        <v>40149134426.260002</v>
      </c>
      <c r="P12" s="40">
        <v>3033</v>
      </c>
      <c r="Q12" s="40">
        <v>44742815328.089996</v>
      </c>
      <c r="R12" s="38">
        <f t="shared" si="2"/>
        <v>6033</v>
      </c>
      <c r="S12" s="38">
        <f t="shared" si="3"/>
        <v>84891949754.350006</v>
      </c>
      <c r="T12" s="38">
        <f t="shared" si="1"/>
        <v>68729</v>
      </c>
      <c r="U12" s="38">
        <f t="shared" si="1"/>
        <v>205332695014.92603</v>
      </c>
    </row>
    <row r="13" spans="1:21" s="9" customFormat="1" ht="12">
      <c r="A13" s="26">
        <v>6</v>
      </c>
      <c r="B13" s="27" t="s">
        <v>32</v>
      </c>
      <c r="C13" s="28" t="s">
        <v>33</v>
      </c>
      <c r="D13" s="39">
        <v>83771</v>
      </c>
      <c r="E13" s="39">
        <v>43952122745.9702</v>
      </c>
      <c r="F13" s="39">
        <v>110861</v>
      </c>
      <c r="G13" s="39">
        <v>23936147533.689499</v>
      </c>
      <c r="H13" s="39">
        <v>191534</v>
      </c>
      <c r="I13" s="39">
        <v>15756190505.709999</v>
      </c>
      <c r="J13" s="39">
        <v>304609</v>
      </c>
      <c r="K13" s="39">
        <v>25650296134.452702</v>
      </c>
      <c r="L13" s="39">
        <f t="shared" ref="L13:L34" si="4">J13+H13+F13+D13</f>
        <v>690775</v>
      </c>
      <c r="M13" s="39">
        <f t="shared" ref="M13:M34" si="5">K13+I13+G13+E13</f>
        <v>109294756919.8224</v>
      </c>
      <c r="N13" s="39">
        <v>3499</v>
      </c>
      <c r="O13" s="39">
        <v>11546163043.940001</v>
      </c>
      <c r="P13" s="39">
        <v>3811</v>
      </c>
      <c r="Q13" s="39">
        <v>21460781760.509998</v>
      </c>
      <c r="R13" s="39">
        <f t="shared" ref="R13:R34" si="6">N13+P13</f>
        <v>7310</v>
      </c>
      <c r="S13" s="39">
        <f t="shared" ref="S13:S34" si="7">O13+Q13</f>
        <v>33006944804.449997</v>
      </c>
      <c r="T13" s="39">
        <f t="shared" ref="T13:T34" si="8">R13+L13</f>
        <v>698085</v>
      </c>
      <c r="U13" s="39">
        <f t="shared" ref="U13:U34" si="9">S13+M13</f>
        <v>142301701724.2724</v>
      </c>
    </row>
    <row r="14" spans="1:21" s="9" customFormat="1" ht="12">
      <c r="A14" s="29">
        <v>7</v>
      </c>
      <c r="B14" s="50" t="s">
        <v>30</v>
      </c>
      <c r="C14" s="1" t="s">
        <v>31</v>
      </c>
      <c r="D14" s="40">
        <v>1017</v>
      </c>
      <c r="E14" s="40">
        <v>1700166726.6717</v>
      </c>
      <c r="F14" s="40">
        <v>4513</v>
      </c>
      <c r="G14" s="40">
        <v>1146827136.0934</v>
      </c>
      <c r="H14" s="40">
        <v>2120</v>
      </c>
      <c r="I14" s="40">
        <v>22517982814.349998</v>
      </c>
      <c r="J14" s="40">
        <v>4475</v>
      </c>
      <c r="K14" s="40">
        <v>22150806629.662998</v>
      </c>
      <c r="L14" s="38">
        <f t="shared" si="4"/>
        <v>12125</v>
      </c>
      <c r="M14" s="38">
        <f t="shared" si="5"/>
        <v>47515783306.778099</v>
      </c>
      <c r="N14" s="40">
        <v>2044</v>
      </c>
      <c r="O14" s="40">
        <v>34625569017.760002</v>
      </c>
      <c r="P14" s="40">
        <v>2035</v>
      </c>
      <c r="Q14" s="40">
        <v>36227240177.400002</v>
      </c>
      <c r="R14" s="38">
        <f t="shared" si="6"/>
        <v>4079</v>
      </c>
      <c r="S14" s="38">
        <f t="shared" si="7"/>
        <v>70852809195.160004</v>
      </c>
      <c r="T14" s="38">
        <f t="shared" si="8"/>
        <v>16204</v>
      </c>
      <c r="U14" s="38">
        <f t="shared" si="9"/>
        <v>118368592501.93811</v>
      </c>
    </row>
    <row r="15" spans="1:21" s="9" customFormat="1" ht="12">
      <c r="A15" s="26">
        <v>8</v>
      </c>
      <c r="B15" s="49" t="s">
        <v>34</v>
      </c>
      <c r="C15" s="28" t="s">
        <v>35</v>
      </c>
      <c r="D15" s="39">
        <v>185</v>
      </c>
      <c r="E15" s="39">
        <v>1939505010.47</v>
      </c>
      <c r="F15" s="39">
        <v>803</v>
      </c>
      <c r="G15" s="39">
        <v>456427519.75999999</v>
      </c>
      <c r="H15" s="39">
        <v>3668</v>
      </c>
      <c r="I15" s="39">
        <v>7820531959.2200003</v>
      </c>
      <c r="J15" s="39">
        <v>6718</v>
      </c>
      <c r="K15" s="39">
        <v>7199039057.8164997</v>
      </c>
      <c r="L15" s="39">
        <f t="shared" si="4"/>
        <v>11374</v>
      </c>
      <c r="M15" s="39">
        <f t="shared" si="5"/>
        <v>17415503547.266499</v>
      </c>
      <c r="N15" s="39">
        <v>1022</v>
      </c>
      <c r="O15" s="39">
        <v>33369529242.130001</v>
      </c>
      <c r="P15" s="39">
        <v>1119</v>
      </c>
      <c r="Q15" s="39">
        <v>33944769734.450001</v>
      </c>
      <c r="R15" s="39">
        <f t="shared" si="6"/>
        <v>2141</v>
      </c>
      <c r="S15" s="39">
        <f t="shared" si="7"/>
        <v>67314298976.580002</v>
      </c>
      <c r="T15" s="39">
        <f t="shared" si="8"/>
        <v>13515</v>
      </c>
      <c r="U15" s="39">
        <f t="shared" si="9"/>
        <v>84729802523.846497</v>
      </c>
    </row>
    <row r="16" spans="1:21" s="9" customFormat="1" ht="12">
      <c r="A16" s="29">
        <v>9</v>
      </c>
      <c r="B16" s="50" t="s">
        <v>41</v>
      </c>
      <c r="C16" s="1" t="s">
        <v>42</v>
      </c>
      <c r="D16" s="40">
        <v>2087</v>
      </c>
      <c r="E16" s="40">
        <v>4987859242.8100004</v>
      </c>
      <c r="F16" s="40">
        <v>11042</v>
      </c>
      <c r="G16" s="40">
        <v>2774322381.4703002</v>
      </c>
      <c r="H16" s="40">
        <v>9165</v>
      </c>
      <c r="I16" s="40">
        <v>16527831321.009501</v>
      </c>
      <c r="J16" s="40">
        <v>17594</v>
      </c>
      <c r="K16" s="40">
        <v>17837524696.7481</v>
      </c>
      <c r="L16" s="38">
        <f t="shared" si="4"/>
        <v>39888</v>
      </c>
      <c r="M16" s="38">
        <f t="shared" si="5"/>
        <v>42127537642.037895</v>
      </c>
      <c r="N16" s="40">
        <v>4712</v>
      </c>
      <c r="O16" s="40">
        <v>18509111269.77</v>
      </c>
      <c r="P16" s="40">
        <v>4713</v>
      </c>
      <c r="Q16" s="40">
        <v>19038055584.040001</v>
      </c>
      <c r="R16" s="38">
        <f t="shared" si="6"/>
        <v>9425</v>
      </c>
      <c r="S16" s="38">
        <f t="shared" si="7"/>
        <v>37547166853.809998</v>
      </c>
      <c r="T16" s="38">
        <f t="shared" si="8"/>
        <v>49313</v>
      </c>
      <c r="U16" s="38">
        <f t="shared" si="9"/>
        <v>79674704495.8479</v>
      </c>
    </row>
    <row r="17" spans="1:21" s="9" customFormat="1" ht="12">
      <c r="A17" s="26">
        <v>10</v>
      </c>
      <c r="B17" s="49" t="s">
        <v>40</v>
      </c>
      <c r="C17" s="28" t="s">
        <v>371</v>
      </c>
      <c r="D17" s="39">
        <v>1714</v>
      </c>
      <c r="E17" s="39">
        <v>998287166.29999995</v>
      </c>
      <c r="F17" s="39">
        <v>5408</v>
      </c>
      <c r="G17" s="39">
        <v>829829642.07000005</v>
      </c>
      <c r="H17" s="39">
        <v>5614</v>
      </c>
      <c r="I17" s="39">
        <v>5414946495.4300003</v>
      </c>
      <c r="J17" s="39">
        <v>5805</v>
      </c>
      <c r="K17" s="39">
        <v>5133677600.9038</v>
      </c>
      <c r="L17" s="39">
        <f t="shared" si="4"/>
        <v>18541</v>
      </c>
      <c r="M17" s="39">
        <f t="shared" si="5"/>
        <v>12376740904.7038</v>
      </c>
      <c r="N17" s="39">
        <v>5700</v>
      </c>
      <c r="O17" s="39">
        <v>30596463479.07</v>
      </c>
      <c r="P17" s="39">
        <v>5573</v>
      </c>
      <c r="Q17" s="39">
        <v>30465714994.040001</v>
      </c>
      <c r="R17" s="39">
        <f t="shared" si="6"/>
        <v>11273</v>
      </c>
      <c r="S17" s="39">
        <f t="shared" si="7"/>
        <v>61062178473.110001</v>
      </c>
      <c r="T17" s="39">
        <f t="shared" si="8"/>
        <v>29814</v>
      </c>
      <c r="U17" s="39">
        <f t="shared" si="9"/>
        <v>73438919377.813797</v>
      </c>
    </row>
    <row r="18" spans="1:21" s="9" customFormat="1" ht="12">
      <c r="A18" s="29">
        <v>11</v>
      </c>
      <c r="B18" s="50" t="s">
        <v>38</v>
      </c>
      <c r="C18" s="1" t="s">
        <v>39</v>
      </c>
      <c r="D18" s="40">
        <v>1380</v>
      </c>
      <c r="E18" s="40">
        <v>5167092255.3900003</v>
      </c>
      <c r="F18" s="40">
        <v>4921</v>
      </c>
      <c r="G18" s="40">
        <v>3158081346.2017002</v>
      </c>
      <c r="H18" s="40">
        <v>3784</v>
      </c>
      <c r="I18" s="40">
        <v>17308300611.745602</v>
      </c>
      <c r="J18" s="40">
        <v>16659</v>
      </c>
      <c r="K18" s="40">
        <v>21434714166.3232</v>
      </c>
      <c r="L18" s="38">
        <f t="shared" ref="L18:L31" si="10">J18+H18+F18+D18</f>
        <v>26744</v>
      </c>
      <c r="M18" s="38">
        <f t="shared" ref="M18:M31" si="11">K18+I18+G18+E18</f>
        <v>47068188379.6605</v>
      </c>
      <c r="N18" s="40">
        <v>1298</v>
      </c>
      <c r="O18" s="40">
        <v>13945721639.139999</v>
      </c>
      <c r="P18" s="40">
        <v>1118</v>
      </c>
      <c r="Q18" s="40">
        <v>12139167687.09</v>
      </c>
      <c r="R18" s="38">
        <f t="shared" ref="R18:R31" si="12">N18+P18</f>
        <v>2416</v>
      </c>
      <c r="S18" s="38">
        <f t="shared" ref="S18:S31" si="13">O18+Q18</f>
        <v>26084889326.23</v>
      </c>
      <c r="T18" s="38">
        <f t="shared" ref="T18:T31" si="14">R18+L18</f>
        <v>29160</v>
      </c>
      <c r="U18" s="38">
        <f t="shared" ref="U18:U31" si="15">S18+M18</f>
        <v>73153077705.890503</v>
      </c>
    </row>
    <row r="19" spans="1:21" s="9" customFormat="1" ht="12">
      <c r="A19" s="26">
        <v>12</v>
      </c>
      <c r="B19" s="49" t="s">
        <v>43</v>
      </c>
      <c r="C19" s="28" t="s">
        <v>44</v>
      </c>
      <c r="D19" s="39"/>
      <c r="E19" s="39"/>
      <c r="F19" s="39"/>
      <c r="G19" s="39"/>
      <c r="H19" s="39">
        <v>3139</v>
      </c>
      <c r="I19" s="39">
        <v>15282492434.73</v>
      </c>
      <c r="J19" s="39">
        <v>2576</v>
      </c>
      <c r="K19" s="39">
        <v>13197127509.77</v>
      </c>
      <c r="L19" s="39">
        <f t="shared" si="10"/>
        <v>5715</v>
      </c>
      <c r="M19" s="39">
        <f t="shared" si="11"/>
        <v>28479619944.5</v>
      </c>
      <c r="N19" s="39">
        <v>262</v>
      </c>
      <c r="O19" s="39">
        <v>7581298302.7200003</v>
      </c>
      <c r="P19" s="39">
        <v>333</v>
      </c>
      <c r="Q19" s="39">
        <v>9783765025.5400009</v>
      </c>
      <c r="R19" s="39">
        <f t="shared" si="12"/>
        <v>595</v>
      </c>
      <c r="S19" s="39">
        <f t="shared" si="13"/>
        <v>17365063328.260002</v>
      </c>
      <c r="T19" s="39">
        <f t="shared" si="14"/>
        <v>6310</v>
      </c>
      <c r="U19" s="39">
        <f t="shared" si="15"/>
        <v>45844683272.760002</v>
      </c>
    </row>
    <row r="20" spans="1:21" s="9" customFormat="1" ht="12">
      <c r="A20" s="29">
        <v>13</v>
      </c>
      <c r="B20" s="50" t="s">
        <v>36</v>
      </c>
      <c r="C20" s="1" t="s">
        <v>37</v>
      </c>
      <c r="D20" s="40">
        <v>34</v>
      </c>
      <c r="E20" s="40">
        <v>97354447.319999993</v>
      </c>
      <c r="F20" s="40">
        <v>4</v>
      </c>
      <c r="G20" s="40">
        <v>1913224.88</v>
      </c>
      <c r="H20" s="40">
        <v>2179</v>
      </c>
      <c r="I20" s="40">
        <v>8852232488.4473991</v>
      </c>
      <c r="J20" s="40">
        <v>2422</v>
      </c>
      <c r="K20" s="40">
        <v>9848938776.5200005</v>
      </c>
      <c r="L20" s="38">
        <f t="shared" ref="L20:L27" si="16">J20+H20+F20+D20</f>
        <v>4639</v>
      </c>
      <c r="M20" s="38">
        <f t="shared" ref="M20:M27" si="17">K20+I20+G20+E20</f>
        <v>18800438937.1674</v>
      </c>
      <c r="N20" s="40">
        <v>468</v>
      </c>
      <c r="O20" s="40">
        <v>11787471338.370001</v>
      </c>
      <c r="P20" s="40">
        <v>530</v>
      </c>
      <c r="Q20" s="40">
        <v>11045594659.15</v>
      </c>
      <c r="R20" s="38">
        <f t="shared" ref="R20:R27" si="18">N20+P20</f>
        <v>998</v>
      </c>
      <c r="S20" s="38">
        <f t="shared" ref="S20:S27" si="19">O20+Q20</f>
        <v>22833065997.52</v>
      </c>
      <c r="T20" s="38">
        <f t="shared" ref="T20:T27" si="20">R20+L20</f>
        <v>5637</v>
      </c>
      <c r="U20" s="38">
        <f t="shared" ref="U20:U27" si="21">S20+M20</f>
        <v>41633504934.687401</v>
      </c>
    </row>
    <row r="21" spans="1:21" s="9" customFormat="1" ht="12">
      <c r="A21" s="26">
        <v>14</v>
      </c>
      <c r="B21" s="27" t="s">
        <v>51</v>
      </c>
      <c r="C21" s="28" t="s">
        <v>52</v>
      </c>
      <c r="D21" s="39">
        <v>233</v>
      </c>
      <c r="E21" s="39">
        <v>1426405603.78</v>
      </c>
      <c r="F21" s="39">
        <v>759</v>
      </c>
      <c r="G21" s="39">
        <v>950379756.38999999</v>
      </c>
      <c r="H21" s="39">
        <v>1058</v>
      </c>
      <c r="I21" s="39">
        <v>4793683080.1499996</v>
      </c>
      <c r="J21" s="39">
        <v>1988</v>
      </c>
      <c r="K21" s="39">
        <v>5795748012.3100004</v>
      </c>
      <c r="L21" s="39">
        <f t="shared" si="16"/>
        <v>4038</v>
      </c>
      <c r="M21" s="39">
        <f t="shared" si="17"/>
        <v>12966216452.629999</v>
      </c>
      <c r="N21" s="39">
        <v>2454</v>
      </c>
      <c r="O21" s="39">
        <v>11481444032.969999</v>
      </c>
      <c r="P21" s="39">
        <v>3450</v>
      </c>
      <c r="Q21" s="39">
        <v>11108537540.190001</v>
      </c>
      <c r="R21" s="39">
        <f t="shared" si="18"/>
        <v>5904</v>
      </c>
      <c r="S21" s="39">
        <f t="shared" si="19"/>
        <v>22589981573.16</v>
      </c>
      <c r="T21" s="39">
        <f t="shared" si="20"/>
        <v>9942</v>
      </c>
      <c r="U21" s="39">
        <f t="shared" si="21"/>
        <v>35556198025.790001</v>
      </c>
    </row>
    <row r="22" spans="1:21" s="9" customFormat="1" ht="12">
      <c r="A22" s="29">
        <v>15</v>
      </c>
      <c r="B22" s="50" t="s">
        <v>49</v>
      </c>
      <c r="C22" s="1" t="s">
        <v>50</v>
      </c>
      <c r="D22" s="40">
        <v>1568</v>
      </c>
      <c r="E22" s="40">
        <v>3741590618.369</v>
      </c>
      <c r="F22" s="40">
        <v>6877</v>
      </c>
      <c r="G22" s="40">
        <v>2746971169.6051998</v>
      </c>
      <c r="H22" s="40">
        <v>3690</v>
      </c>
      <c r="I22" s="40">
        <v>5675997757.4962997</v>
      </c>
      <c r="J22" s="40">
        <v>10253</v>
      </c>
      <c r="K22" s="40">
        <v>7579612637.5584002</v>
      </c>
      <c r="L22" s="38">
        <f t="shared" si="16"/>
        <v>22388</v>
      </c>
      <c r="M22" s="38">
        <f t="shared" si="17"/>
        <v>19744172183.0289</v>
      </c>
      <c r="N22" s="40">
        <v>1000</v>
      </c>
      <c r="O22" s="40">
        <v>8162446611.04</v>
      </c>
      <c r="P22" s="40">
        <v>885</v>
      </c>
      <c r="Q22" s="40">
        <v>6916456092.3000002</v>
      </c>
      <c r="R22" s="38">
        <f t="shared" si="18"/>
        <v>1885</v>
      </c>
      <c r="S22" s="38">
        <f t="shared" si="19"/>
        <v>15078902703.34</v>
      </c>
      <c r="T22" s="38">
        <f t="shared" si="20"/>
        <v>24273</v>
      </c>
      <c r="U22" s="38">
        <f t="shared" si="21"/>
        <v>34823074886.368896</v>
      </c>
    </row>
    <row r="23" spans="1:21" s="9" customFormat="1" ht="12">
      <c r="A23" s="26">
        <v>16</v>
      </c>
      <c r="B23" s="49" t="s">
        <v>45</v>
      </c>
      <c r="C23" s="28" t="s">
        <v>46</v>
      </c>
      <c r="D23" s="39">
        <v>2</v>
      </c>
      <c r="E23" s="39">
        <v>197000000</v>
      </c>
      <c r="F23" s="39"/>
      <c r="G23" s="39"/>
      <c r="H23" s="39">
        <v>5824</v>
      </c>
      <c r="I23" s="39">
        <v>9659175272.3899994</v>
      </c>
      <c r="J23" s="39">
        <v>5717</v>
      </c>
      <c r="K23" s="39">
        <v>11550398331.16</v>
      </c>
      <c r="L23" s="39">
        <f t="shared" si="16"/>
        <v>11543</v>
      </c>
      <c r="M23" s="39">
        <f t="shared" si="17"/>
        <v>21406573603.549999</v>
      </c>
      <c r="N23" s="39">
        <v>349</v>
      </c>
      <c r="O23" s="39">
        <v>7158245100.4899998</v>
      </c>
      <c r="P23" s="39">
        <v>280</v>
      </c>
      <c r="Q23" s="39">
        <v>5584753486.9799995</v>
      </c>
      <c r="R23" s="39">
        <f t="shared" si="18"/>
        <v>629</v>
      </c>
      <c r="S23" s="39">
        <f t="shared" si="19"/>
        <v>12742998587.469999</v>
      </c>
      <c r="T23" s="39">
        <f t="shared" si="20"/>
        <v>12172</v>
      </c>
      <c r="U23" s="39">
        <f t="shared" si="21"/>
        <v>34149572191.019997</v>
      </c>
    </row>
    <row r="24" spans="1:21" s="9" customFormat="1" ht="12">
      <c r="A24" s="29">
        <v>17</v>
      </c>
      <c r="B24" s="50" t="s">
        <v>53</v>
      </c>
      <c r="C24" s="1" t="s">
        <v>54</v>
      </c>
      <c r="D24" s="40">
        <v>235</v>
      </c>
      <c r="E24" s="40">
        <v>694583915.09000003</v>
      </c>
      <c r="F24" s="40">
        <v>158</v>
      </c>
      <c r="G24" s="40">
        <v>124063802.17</v>
      </c>
      <c r="H24" s="40">
        <v>383</v>
      </c>
      <c r="I24" s="40">
        <v>1065284356.88</v>
      </c>
      <c r="J24" s="40">
        <v>644</v>
      </c>
      <c r="K24" s="40">
        <v>247303117.79550001</v>
      </c>
      <c r="L24" s="38">
        <f t="shared" si="16"/>
        <v>1420</v>
      </c>
      <c r="M24" s="38">
        <f t="shared" si="17"/>
        <v>2131235191.9355001</v>
      </c>
      <c r="N24" s="40">
        <v>1167</v>
      </c>
      <c r="O24" s="40">
        <v>13449925392.66</v>
      </c>
      <c r="P24" s="40">
        <v>1249</v>
      </c>
      <c r="Q24" s="40">
        <v>14843547026.82</v>
      </c>
      <c r="R24" s="38">
        <f t="shared" si="18"/>
        <v>2416</v>
      </c>
      <c r="S24" s="38">
        <f t="shared" si="19"/>
        <v>28293472419.48</v>
      </c>
      <c r="T24" s="38">
        <f t="shared" si="20"/>
        <v>3836</v>
      </c>
      <c r="U24" s="38">
        <f t="shared" si="21"/>
        <v>30424707611.415501</v>
      </c>
    </row>
    <row r="25" spans="1:21" s="9" customFormat="1" ht="12">
      <c r="A25" s="26">
        <v>18</v>
      </c>
      <c r="B25" s="49" t="s">
        <v>47</v>
      </c>
      <c r="C25" s="28" t="s">
        <v>48</v>
      </c>
      <c r="D25" s="39">
        <v>1313</v>
      </c>
      <c r="E25" s="39">
        <v>2623772814.7600002</v>
      </c>
      <c r="F25" s="39">
        <v>6842</v>
      </c>
      <c r="G25" s="39">
        <v>1704766455.0639999</v>
      </c>
      <c r="H25" s="39">
        <v>3706</v>
      </c>
      <c r="I25" s="39">
        <v>3736733565.1887002</v>
      </c>
      <c r="J25" s="39">
        <v>8635</v>
      </c>
      <c r="K25" s="39">
        <v>4874542220.0417995</v>
      </c>
      <c r="L25" s="39">
        <f t="shared" si="16"/>
        <v>20496</v>
      </c>
      <c r="M25" s="39">
        <f t="shared" si="17"/>
        <v>12939815055.054499</v>
      </c>
      <c r="N25" s="39">
        <v>3548</v>
      </c>
      <c r="O25" s="39">
        <v>8045746944.6400003</v>
      </c>
      <c r="P25" s="39">
        <v>8856</v>
      </c>
      <c r="Q25" s="39">
        <v>7865726283.8000002</v>
      </c>
      <c r="R25" s="39">
        <f t="shared" si="18"/>
        <v>12404</v>
      </c>
      <c r="S25" s="39">
        <f t="shared" si="19"/>
        <v>15911473228.440001</v>
      </c>
      <c r="T25" s="39">
        <f t="shared" si="20"/>
        <v>32900</v>
      </c>
      <c r="U25" s="39">
        <f t="shared" si="21"/>
        <v>28851288283.494499</v>
      </c>
    </row>
    <row r="26" spans="1:21" s="9" customFormat="1" ht="12">
      <c r="A26" s="29">
        <v>19</v>
      </c>
      <c r="B26" s="50" t="s">
        <v>61</v>
      </c>
      <c r="C26" s="1" t="s">
        <v>62</v>
      </c>
      <c r="D26" s="40"/>
      <c r="E26" s="40"/>
      <c r="F26" s="40"/>
      <c r="G26" s="40"/>
      <c r="H26" s="40">
        <v>89</v>
      </c>
      <c r="I26" s="40">
        <v>234008463.31999999</v>
      </c>
      <c r="J26" s="40"/>
      <c r="K26" s="40"/>
      <c r="L26" s="38">
        <f t="shared" si="16"/>
        <v>89</v>
      </c>
      <c r="M26" s="38">
        <f t="shared" si="17"/>
        <v>234008463.31999999</v>
      </c>
      <c r="N26" s="40">
        <v>18</v>
      </c>
      <c r="O26" s="40">
        <v>11325000000</v>
      </c>
      <c r="P26" s="40">
        <v>18</v>
      </c>
      <c r="Q26" s="40">
        <v>11325000000</v>
      </c>
      <c r="R26" s="38">
        <f t="shared" si="18"/>
        <v>36</v>
      </c>
      <c r="S26" s="38">
        <f t="shared" si="19"/>
        <v>22650000000</v>
      </c>
      <c r="T26" s="38">
        <f t="shared" si="20"/>
        <v>125</v>
      </c>
      <c r="U26" s="38">
        <f t="shared" si="21"/>
        <v>22884008463.32</v>
      </c>
    </row>
    <row r="27" spans="1:21" s="9" customFormat="1" ht="12">
      <c r="A27" s="26">
        <v>20</v>
      </c>
      <c r="B27" s="27" t="s">
        <v>65</v>
      </c>
      <c r="C27" s="28" t="s">
        <v>66</v>
      </c>
      <c r="D27" s="39">
        <v>328</v>
      </c>
      <c r="E27" s="39">
        <v>2904622481.5</v>
      </c>
      <c r="F27" s="39">
        <v>215</v>
      </c>
      <c r="G27" s="39">
        <v>245018732.65000001</v>
      </c>
      <c r="H27" s="39">
        <v>230</v>
      </c>
      <c r="I27" s="39">
        <v>668178082.50999999</v>
      </c>
      <c r="J27" s="39">
        <v>587</v>
      </c>
      <c r="K27" s="39">
        <v>290828560.11019999</v>
      </c>
      <c r="L27" s="39">
        <f t="shared" si="16"/>
        <v>1360</v>
      </c>
      <c r="M27" s="39">
        <f t="shared" si="17"/>
        <v>4108647856.7701998</v>
      </c>
      <c r="N27" s="39">
        <v>486</v>
      </c>
      <c r="O27" s="39">
        <v>7223752368.0900002</v>
      </c>
      <c r="P27" s="39">
        <v>617</v>
      </c>
      <c r="Q27" s="39">
        <v>10335363250.82</v>
      </c>
      <c r="R27" s="39">
        <f t="shared" si="18"/>
        <v>1103</v>
      </c>
      <c r="S27" s="39">
        <f t="shared" si="19"/>
        <v>17559115618.91</v>
      </c>
      <c r="T27" s="39">
        <f t="shared" si="20"/>
        <v>2463</v>
      </c>
      <c r="U27" s="39">
        <f t="shared" si="21"/>
        <v>21667763475.680199</v>
      </c>
    </row>
    <row r="28" spans="1:21" s="9" customFormat="1" ht="12">
      <c r="A28" s="29">
        <v>21</v>
      </c>
      <c r="B28" s="50" t="s">
        <v>55</v>
      </c>
      <c r="C28" s="1" t="s">
        <v>56</v>
      </c>
      <c r="D28" s="40">
        <v>2206</v>
      </c>
      <c r="E28" s="40">
        <v>1461025780.1700001</v>
      </c>
      <c r="F28" s="40">
        <v>5403</v>
      </c>
      <c r="G28" s="40">
        <v>371934006.86479998</v>
      </c>
      <c r="H28" s="40">
        <v>474164</v>
      </c>
      <c r="I28" s="40">
        <v>1841575765.6900001</v>
      </c>
      <c r="J28" s="40">
        <v>17153</v>
      </c>
      <c r="K28" s="40">
        <v>1863167216.8715</v>
      </c>
      <c r="L28" s="38">
        <f t="shared" si="10"/>
        <v>498926</v>
      </c>
      <c r="M28" s="38">
        <f t="shared" si="11"/>
        <v>5537702769.5963001</v>
      </c>
      <c r="N28" s="40">
        <v>18649</v>
      </c>
      <c r="O28" s="40">
        <v>6919199285.2299995</v>
      </c>
      <c r="P28" s="40">
        <v>135185</v>
      </c>
      <c r="Q28" s="40">
        <v>7965952128.0900002</v>
      </c>
      <c r="R28" s="38">
        <f t="shared" si="12"/>
        <v>153834</v>
      </c>
      <c r="S28" s="38">
        <f t="shared" si="13"/>
        <v>14885151413.32</v>
      </c>
      <c r="T28" s="38">
        <f t="shared" si="14"/>
        <v>652760</v>
      </c>
      <c r="U28" s="38">
        <f t="shared" si="15"/>
        <v>20422854182.916298</v>
      </c>
    </row>
    <row r="29" spans="1:21" s="9" customFormat="1" ht="12">
      <c r="A29" s="26">
        <v>22</v>
      </c>
      <c r="B29" s="27" t="s">
        <v>59</v>
      </c>
      <c r="C29" s="28" t="s">
        <v>60</v>
      </c>
      <c r="D29" s="39">
        <v>2251</v>
      </c>
      <c r="E29" s="39">
        <v>1236439822.8900001</v>
      </c>
      <c r="F29" s="39">
        <v>9498</v>
      </c>
      <c r="G29" s="39">
        <v>1179805604.4721</v>
      </c>
      <c r="H29" s="39">
        <v>11221</v>
      </c>
      <c r="I29" s="39">
        <v>2764771046.8800001</v>
      </c>
      <c r="J29" s="39">
        <v>24698</v>
      </c>
      <c r="K29" s="39">
        <v>3532753770.0833998</v>
      </c>
      <c r="L29" s="39">
        <f t="shared" si="10"/>
        <v>47668</v>
      </c>
      <c r="M29" s="39">
        <f t="shared" si="11"/>
        <v>8713770244.3255005</v>
      </c>
      <c r="N29" s="39">
        <v>1891</v>
      </c>
      <c r="O29" s="39">
        <v>3218057308.23</v>
      </c>
      <c r="P29" s="39">
        <v>1840</v>
      </c>
      <c r="Q29" s="39">
        <v>2498711794.0599999</v>
      </c>
      <c r="R29" s="39">
        <f t="shared" si="12"/>
        <v>3731</v>
      </c>
      <c r="S29" s="39">
        <f t="shared" si="13"/>
        <v>5716769102.29</v>
      </c>
      <c r="T29" s="39">
        <f t="shared" si="14"/>
        <v>51399</v>
      </c>
      <c r="U29" s="39">
        <f t="shared" si="15"/>
        <v>14430539346.615501</v>
      </c>
    </row>
    <row r="30" spans="1:21" s="9" customFormat="1" ht="12">
      <c r="A30" s="29">
        <v>23</v>
      </c>
      <c r="B30" s="50" t="s">
        <v>87</v>
      </c>
      <c r="C30" s="1" t="s">
        <v>88</v>
      </c>
      <c r="D30" s="40">
        <v>875</v>
      </c>
      <c r="E30" s="40">
        <v>414773591.38</v>
      </c>
      <c r="F30" s="40">
        <v>1795</v>
      </c>
      <c r="G30" s="40">
        <v>282954629.94999999</v>
      </c>
      <c r="H30" s="40">
        <v>391</v>
      </c>
      <c r="I30" s="40">
        <v>1882351869.6300001</v>
      </c>
      <c r="J30" s="40">
        <v>2505</v>
      </c>
      <c r="K30" s="40">
        <v>1406018656.8900001</v>
      </c>
      <c r="L30" s="38">
        <f t="shared" si="10"/>
        <v>5566</v>
      </c>
      <c r="M30" s="38">
        <f t="shared" si="11"/>
        <v>3986098747.8500004</v>
      </c>
      <c r="N30" s="40">
        <v>1313</v>
      </c>
      <c r="O30" s="40">
        <v>4600745851.0600004</v>
      </c>
      <c r="P30" s="40">
        <v>2209</v>
      </c>
      <c r="Q30" s="40">
        <v>5049246034.21</v>
      </c>
      <c r="R30" s="38">
        <f t="shared" si="12"/>
        <v>3522</v>
      </c>
      <c r="S30" s="38">
        <f t="shared" si="13"/>
        <v>9649991885.2700005</v>
      </c>
      <c r="T30" s="38">
        <f t="shared" si="14"/>
        <v>9088</v>
      </c>
      <c r="U30" s="38">
        <f t="shared" si="15"/>
        <v>13636090633.120001</v>
      </c>
    </row>
    <row r="31" spans="1:21" s="9" customFormat="1" ht="12">
      <c r="A31" s="26">
        <v>24</v>
      </c>
      <c r="B31" s="49" t="s">
        <v>71</v>
      </c>
      <c r="C31" s="28" t="s">
        <v>72</v>
      </c>
      <c r="D31" s="39">
        <v>1177</v>
      </c>
      <c r="E31" s="39">
        <v>2724583466.0500002</v>
      </c>
      <c r="F31" s="39">
        <v>383</v>
      </c>
      <c r="G31" s="39">
        <v>329352050.78479999</v>
      </c>
      <c r="H31" s="39">
        <v>898</v>
      </c>
      <c r="I31" s="39">
        <v>2125195878.1900001</v>
      </c>
      <c r="J31" s="39">
        <v>2715</v>
      </c>
      <c r="K31" s="39">
        <v>2088949917.75</v>
      </c>
      <c r="L31" s="39">
        <f t="shared" si="10"/>
        <v>5173</v>
      </c>
      <c r="M31" s="39">
        <f t="shared" si="11"/>
        <v>7268081312.7748003</v>
      </c>
      <c r="N31" s="39">
        <v>202</v>
      </c>
      <c r="O31" s="39">
        <v>1287505015.45</v>
      </c>
      <c r="P31" s="39">
        <v>276</v>
      </c>
      <c r="Q31" s="39">
        <v>3810327713.9000001</v>
      </c>
      <c r="R31" s="39">
        <f t="shared" si="12"/>
        <v>478</v>
      </c>
      <c r="S31" s="39">
        <f t="shared" si="13"/>
        <v>5097832729.3500004</v>
      </c>
      <c r="T31" s="39">
        <f t="shared" si="14"/>
        <v>5651</v>
      </c>
      <c r="U31" s="39">
        <f t="shared" si="15"/>
        <v>12365914042.124802</v>
      </c>
    </row>
    <row r="32" spans="1:21" s="9" customFormat="1" ht="12">
      <c r="A32" s="29">
        <v>25</v>
      </c>
      <c r="B32" s="50" t="s">
        <v>75</v>
      </c>
      <c r="C32" s="1" t="s">
        <v>76</v>
      </c>
      <c r="D32" s="40">
        <v>228</v>
      </c>
      <c r="E32" s="40">
        <v>29838180.600000001</v>
      </c>
      <c r="F32" s="40">
        <v>1480</v>
      </c>
      <c r="G32" s="40">
        <v>312155673.69</v>
      </c>
      <c r="H32" s="40">
        <v>452105</v>
      </c>
      <c r="I32" s="40">
        <v>1676641833.6199999</v>
      </c>
      <c r="J32" s="40">
        <v>106585</v>
      </c>
      <c r="K32" s="40">
        <v>1852405755.8399999</v>
      </c>
      <c r="L32" s="38">
        <f t="shared" si="4"/>
        <v>560398</v>
      </c>
      <c r="M32" s="38">
        <f t="shared" si="5"/>
        <v>3871041443.75</v>
      </c>
      <c r="N32" s="40">
        <v>6668</v>
      </c>
      <c r="O32" s="40">
        <v>4119604998.8000002</v>
      </c>
      <c r="P32" s="40">
        <v>103202</v>
      </c>
      <c r="Q32" s="40">
        <v>3677306667.4899998</v>
      </c>
      <c r="R32" s="38">
        <f t="shared" si="6"/>
        <v>109870</v>
      </c>
      <c r="S32" s="38">
        <f t="shared" si="7"/>
        <v>7796911666.29</v>
      </c>
      <c r="T32" s="38">
        <f t="shared" si="8"/>
        <v>670268</v>
      </c>
      <c r="U32" s="38">
        <f t="shared" si="9"/>
        <v>11667953110.040001</v>
      </c>
    </row>
    <row r="33" spans="1:21" s="9" customFormat="1" ht="12">
      <c r="A33" s="26">
        <v>26</v>
      </c>
      <c r="B33" s="49" t="s">
        <v>67</v>
      </c>
      <c r="C33" s="28" t="s">
        <v>68</v>
      </c>
      <c r="D33" s="39">
        <v>1940</v>
      </c>
      <c r="E33" s="39">
        <v>852687641.84000003</v>
      </c>
      <c r="F33" s="39">
        <v>7758</v>
      </c>
      <c r="G33" s="39">
        <v>1770161393.2082</v>
      </c>
      <c r="H33" s="39">
        <v>3938</v>
      </c>
      <c r="I33" s="39">
        <v>1608217777.21</v>
      </c>
      <c r="J33" s="39">
        <v>6458</v>
      </c>
      <c r="K33" s="39">
        <v>1230183007.6099999</v>
      </c>
      <c r="L33" s="39">
        <f t="shared" si="4"/>
        <v>20094</v>
      </c>
      <c r="M33" s="39">
        <f t="shared" si="5"/>
        <v>5461249819.8682003</v>
      </c>
      <c r="N33" s="39">
        <v>1269</v>
      </c>
      <c r="O33" s="39">
        <v>2786366694.6300001</v>
      </c>
      <c r="P33" s="39">
        <v>1232</v>
      </c>
      <c r="Q33" s="39">
        <v>2300920395.5900002</v>
      </c>
      <c r="R33" s="39">
        <f t="shared" si="6"/>
        <v>2501</v>
      </c>
      <c r="S33" s="39">
        <f t="shared" si="7"/>
        <v>5087287090.2200003</v>
      </c>
      <c r="T33" s="39">
        <f t="shared" si="8"/>
        <v>22595</v>
      </c>
      <c r="U33" s="39">
        <f t="shared" si="9"/>
        <v>10548536910.0882</v>
      </c>
    </row>
    <row r="34" spans="1:21" s="9" customFormat="1" ht="12">
      <c r="A34" s="29">
        <v>27</v>
      </c>
      <c r="B34" s="50" t="s">
        <v>77</v>
      </c>
      <c r="C34" s="1" t="s">
        <v>372</v>
      </c>
      <c r="D34" s="40">
        <v>2610</v>
      </c>
      <c r="E34" s="40">
        <v>112597454.02</v>
      </c>
      <c r="F34" s="40">
        <v>16752</v>
      </c>
      <c r="G34" s="40">
        <v>678894385.1717</v>
      </c>
      <c r="H34" s="40">
        <v>10741</v>
      </c>
      <c r="I34" s="40">
        <v>1096369802.8599999</v>
      </c>
      <c r="J34" s="40">
        <v>33107</v>
      </c>
      <c r="K34" s="40">
        <v>1355847027.9300001</v>
      </c>
      <c r="L34" s="38">
        <f t="shared" si="4"/>
        <v>63210</v>
      </c>
      <c r="M34" s="38">
        <f t="shared" si="5"/>
        <v>3243708669.9816999</v>
      </c>
      <c r="N34" s="40">
        <v>9429</v>
      </c>
      <c r="O34" s="40">
        <v>3854308788.3699999</v>
      </c>
      <c r="P34" s="40">
        <v>86758</v>
      </c>
      <c r="Q34" s="40">
        <v>3037214746.9099998</v>
      </c>
      <c r="R34" s="38">
        <f t="shared" si="6"/>
        <v>96187</v>
      </c>
      <c r="S34" s="38">
        <f t="shared" si="7"/>
        <v>6891523535.2799997</v>
      </c>
      <c r="T34" s="38">
        <f t="shared" si="8"/>
        <v>159397</v>
      </c>
      <c r="U34" s="38">
        <f t="shared" si="9"/>
        <v>10135232205.2617</v>
      </c>
    </row>
    <row r="35" spans="1:21" s="9" customFormat="1" ht="12">
      <c r="A35" s="26">
        <v>28</v>
      </c>
      <c r="B35" s="27" t="s">
        <v>95</v>
      </c>
      <c r="C35" s="28" t="s">
        <v>96</v>
      </c>
      <c r="D35" s="39">
        <v>360</v>
      </c>
      <c r="E35" s="39">
        <v>847661147.58000004</v>
      </c>
      <c r="F35" s="39">
        <v>327</v>
      </c>
      <c r="G35" s="39">
        <v>97491046.010000005</v>
      </c>
      <c r="H35" s="39">
        <v>169</v>
      </c>
      <c r="I35" s="39">
        <v>1928308715.24</v>
      </c>
      <c r="J35" s="39">
        <v>1028</v>
      </c>
      <c r="K35" s="39">
        <v>938776272.02999997</v>
      </c>
      <c r="L35" s="39">
        <f t="shared" si="0"/>
        <v>1884</v>
      </c>
      <c r="M35" s="39">
        <f t="shared" si="0"/>
        <v>3812237180.8600001</v>
      </c>
      <c r="N35" s="39">
        <v>139</v>
      </c>
      <c r="O35" s="39">
        <v>2176020137.5500002</v>
      </c>
      <c r="P35" s="39">
        <v>217</v>
      </c>
      <c r="Q35" s="39">
        <v>3987288421.1399999</v>
      </c>
      <c r="R35" s="39">
        <f t="shared" si="2"/>
        <v>356</v>
      </c>
      <c r="S35" s="39">
        <f t="shared" si="3"/>
        <v>6163308558.6900005</v>
      </c>
      <c r="T35" s="39">
        <f t="shared" si="1"/>
        <v>2240</v>
      </c>
      <c r="U35" s="39">
        <f t="shared" si="1"/>
        <v>9975545739.5500011</v>
      </c>
    </row>
    <row r="36" spans="1:21" s="9" customFormat="1" ht="12">
      <c r="A36" s="29">
        <v>29</v>
      </c>
      <c r="B36" s="50" t="s">
        <v>73</v>
      </c>
      <c r="C36" s="1" t="s">
        <v>74</v>
      </c>
      <c r="D36" s="40">
        <v>2220</v>
      </c>
      <c r="E36" s="40">
        <v>706560986.26999998</v>
      </c>
      <c r="F36" s="40">
        <v>1643</v>
      </c>
      <c r="G36" s="40">
        <v>49091430.079999998</v>
      </c>
      <c r="H36" s="40">
        <v>82173</v>
      </c>
      <c r="I36" s="40">
        <v>1519569603.55</v>
      </c>
      <c r="J36" s="40">
        <v>18812</v>
      </c>
      <c r="K36" s="40">
        <v>2379769440.79</v>
      </c>
      <c r="L36" s="38">
        <f t="shared" si="0"/>
        <v>104848</v>
      </c>
      <c r="M36" s="38">
        <f t="shared" si="0"/>
        <v>4654991460.6900005</v>
      </c>
      <c r="N36" s="40">
        <v>1295</v>
      </c>
      <c r="O36" s="40">
        <v>2163372574.0700002</v>
      </c>
      <c r="P36" s="40">
        <v>1396</v>
      </c>
      <c r="Q36" s="40">
        <v>1858167143.3800001</v>
      </c>
      <c r="R36" s="38">
        <f t="shared" si="2"/>
        <v>2691</v>
      </c>
      <c r="S36" s="38">
        <f t="shared" si="3"/>
        <v>4021539717.4500003</v>
      </c>
      <c r="T36" s="38">
        <f t="shared" si="1"/>
        <v>107539</v>
      </c>
      <c r="U36" s="38">
        <f t="shared" si="1"/>
        <v>8676531178.1400013</v>
      </c>
    </row>
    <row r="37" spans="1:21" s="9" customFormat="1" ht="12">
      <c r="A37" s="26">
        <v>30</v>
      </c>
      <c r="B37" s="49" t="s">
        <v>79</v>
      </c>
      <c r="C37" s="28" t="s">
        <v>80</v>
      </c>
      <c r="D37" s="39">
        <v>1417</v>
      </c>
      <c r="E37" s="39">
        <v>159206976.58000001</v>
      </c>
      <c r="F37" s="39">
        <v>9978</v>
      </c>
      <c r="G37" s="39">
        <v>562159245.01489997</v>
      </c>
      <c r="H37" s="39">
        <v>6026</v>
      </c>
      <c r="I37" s="39">
        <v>812234630.46000004</v>
      </c>
      <c r="J37" s="39">
        <v>16470</v>
      </c>
      <c r="K37" s="39">
        <v>1319717702.8526001</v>
      </c>
      <c r="L37" s="39">
        <f t="shared" si="0"/>
        <v>33891</v>
      </c>
      <c r="M37" s="39">
        <f t="shared" si="0"/>
        <v>2853318554.9075003</v>
      </c>
      <c r="N37" s="39">
        <v>6260</v>
      </c>
      <c r="O37" s="39">
        <v>3144893341.5999999</v>
      </c>
      <c r="P37" s="39">
        <v>104818</v>
      </c>
      <c r="Q37" s="39">
        <v>2250906808.0500002</v>
      </c>
      <c r="R37" s="39">
        <f t="shared" si="2"/>
        <v>111078</v>
      </c>
      <c r="S37" s="39">
        <f t="shared" si="3"/>
        <v>5395800149.6499996</v>
      </c>
      <c r="T37" s="39">
        <f t="shared" si="1"/>
        <v>144969</v>
      </c>
      <c r="U37" s="39">
        <f t="shared" si="1"/>
        <v>8249118704.5574999</v>
      </c>
    </row>
    <row r="38" spans="1:21" s="9" customFormat="1" ht="12">
      <c r="A38" s="29">
        <v>31</v>
      </c>
      <c r="B38" s="50" t="s">
        <v>57</v>
      </c>
      <c r="C38" s="1" t="s">
        <v>58</v>
      </c>
      <c r="D38" s="40">
        <v>676</v>
      </c>
      <c r="E38" s="40">
        <v>1178530876.6900001</v>
      </c>
      <c r="F38" s="40"/>
      <c r="G38" s="40"/>
      <c r="H38" s="40">
        <v>1043</v>
      </c>
      <c r="I38" s="40">
        <v>951337863.02999997</v>
      </c>
      <c r="J38" s="40">
        <v>451</v>
      </c>
      <c r="K38" s="40">
        <v>2720561529.1500001</v>
      </c>
      <c r="L38" s="38">
        <f t="shared" si="0"/>
        <v>2170</v>
      </c>
      <c r="M38" s="38">
        <f t="shared" si="0"/>
        <v>4850430268.8700008</v>
      </c>
      <c r="N38" s="40">
        <v>102</v>
      </c>
      <c r="O38" s="40">
        <v>2093829211.3</v>
      </c>
      <c r="P38" s="40">
        <v>52</v>
      </c>
      <c r="Q38" s="40">
        <v>1003708190.58</v>
      </c>
      <c r="R38" s="38">
        <f t="shared" si="2"/>
        <v>154</v>
      </c>
      <c r="S38" s="38">
        <f t="shared" si="3"/>
        <v>3097537401.8800001</v>
      </c>
      <c r="T38" s="38">
        <f t="shared" si="1"/>
        <v>2324</v>
      </c>
      <c r="U38" s="38">
        <f t="shared" si="1"/>
        <v>7947967670.750001</v>
      </c>
    </row>
    <row r="39" spans="1:21" s="9" customFormat="1" ht="12">
      <c r="A39" s="26">
        <v>32</v>
      </c>
      <c r="B39" s="49" t="s">
        <v>91</v>
      </c>
      <c r="C39" s="28" t="s">
        <v>92</v>
      </c>
      <c r="D39" s="39">
        <v>130</v>
      </c>
      <c r="E39" s="39">
        <v>547331139.05999994</v>
      </c>
      <c r="F39" s="39"/>
      <c r="G39" s="39"/>
      <c r="H39" s="39">
        <v>507</v>
      </c>
      <c r="I39" s="39">
        <v>3085810218.9400001</v>
      </c>
      <c r="J39" s="39">
        <v>603</v>
      </c>
      <c r="K39" s="39">
        <v>3071727546.3800001</v>
      </c>
      <c r="L39" s="39">
        <f t="shared" si="0"/>
        <v>1240</v>
      </c>
      <c r="M39" s="39">
        <f t="shared" si="0"/>
        <v>6704868904.3799992</v>
      </c>
      <c r="N39" s="39">
        <v>51</v>
      </c>
      <c r="O39" s="39">
        <v>128584072.15000001</v>
      </c>
      <c r="P39" s="39">
        <v>140</v>
      </c>
      <c r="Q39" s="39">
        <v>688064239.10000002</v>
      </c>
      <c r="R39" s="39">
        <f t="shared" si="2"/>
        <v>191</v>
      </c>
      <c r="S39" s="39">
        <f t="shared" si="3"/>
        <v>816648311.25</v>
      </c>
      <c r="T39" s="39">
        <f t="shared" si="1"/>
        <v>1431</v>
      </c>
      <c r="U39" s="39">
        <f t="shared" si="1"/>
        <v>7521517215.6299992</v>
      </c>
    </row>
    <row r="40" spans="1:21" s="9" customFormat="1" ht="12">
      <c r="A40" s="29">
        <v>33</v>
      </c>
      <c r="B40" s="50" t="s">
        <v>69</v>
      </c>
      <c r="C40" s="1" t="s">
        <v>70</v>
      </c>
      <c r="D40" s="40">
        <v>5447</v>
      </c>
      <c r="E40" s="40">
        <v>811779453.51999998</v>
      </c>
      <c r="F40" s="40">
        <v>7021</v>
      </c>
      <c r="G40" s="40">
        <v>426811543.84149998</v>
      </c>
      <c r="H40" s="40">
        <v>7226</v>
      </c>
      <c r="I40" s="40">
        <v>262142987.31999999</v>
      </c>
      <c r="J40" s="40">
        <v>26129</v>
      </c>
      <c r="K40" s="40">
        <v>941989035.98049998</v>
      </c>
      <c r="L40" s="38">
        <f t="shared" ref="L40:L43" si="22">J40+H40+F40+D40</f>
        <v>45823</v>
      </c>
      <c r="M40" s="38">
        <f t="shared" ref="M40:M43" si="23">K40+I40+G40+E40</f>
        <v>2442723020.6619997</v>
      </c>
      <c r="N40" s="40">
        <v>5476</v>
      </c>
      <c r="O40" s="40">
        <v>2595513291.6500001</v>
      </c>
      <c r="P40" s="40">
        <v>25318</v>
      </c>
      <c r="Q40" s="40">
        <v>2363161673.6199999</v>
      </c>
      <c r="R40" s="38">
        <f t="shared" ref="R40:R43" si="24">N40+P40</f>
        <v>30794</v>
      </c>
      <c r="S40" s="38">
        <f t="shared" ref="S40:S43" si="25">O40+Q40</f>
        <v>4958674965.2700005</v>
      </c>
      <c r="T40" s="38">
        <f t="shared" ref="T40:T43" si="26">R40+L40</f>
        <v>76617</v>
      </c>
      <c r="U40" s="38">
        <f t="shared" ref="U40:U43" si="27">S40+M40</f>
        <v>7401397985.9320002</v>
      </c>
    </row>
    <row r="41" spans="1:21" s="9" customFormat="1" ht="12">
      <c r="A41" s="26">
        <v>34</v>
      </c>
      <c r="B41" s="49" t="s">
        <v>110</v>
      </c>
      <c r="C41" s="28" t="s">
        <v>111</v>
      </c>
      <c r="D41" s="39">
        <v>623</v>
      </c>
      <c r="E41" s="39">
        <v>37237635.631999999</v>
      </c>
      <c r="F41" s="39">
        <v>6195</v>
      </c>
      <c r="G41" s="39">
        <v>276587613.20850003</v>
      </c>
      <c r="H41" s="39">
        <v>2435</v>
      </c>
      <c r="I41" s="39">
        <v>568275526.80999994</v>
      </c>
      <c r="J41" s="39">
        <v>395667</v>
      </c>
      <c r="K41" s="39">
        <v>1097006124.0874</v>
      </c>
      <c r="L41" s="39">
        <f t="shared" si="22"/>
        <v>404920</v>
      </c>
      <c r="M41" s="39">
        <f t="shared" si="23"/>
        <v>1979106899.7378998</v>
      </c>
      <c r="N41" s="39">
        <v>2429</v>
      </c>
      <c r="O41" s="39">
        <v>2713419083.1900001</v>
      </c>
      <c r="P41" s="39">
        <v>3895</v>
      </c>
      <c r="Q41" s="39">
        <v>1945088911.8099999</v>
      </c>
      <c r="R41" s="39">
        <f t="shared" si="24"/>
        <v>6324</v>
      </c>
      <c r="S41" s="39">
        <f t="shared" si="25"/>
        <v>4658507995</v>
      </c>
      <c r="T41" s="39">
        <f t="shared" si="26"/>
        <v>411244</v>
      </c>
      <c r="U41" s="39">
        <f t="shared" si="27"/>
        <v>6637614894.7378998</v>
      </c>
    </row>
    <row r="42" spans="1:21" s="9" customFormat="1" ht="12">
      <c r="A42" s="29">
        <v>35</v>
      </c>
      <c r="B42" s="50" t="s">
        <v>83</v>
      </c>
      <c r="C42" s="1" t="s">
        <v>84</v>
      </c>
      <c r="D42" s="40"/>
      <c r="E42" s="40"/>
      <c r="F42" s="40"/>
      <c r="G42" s="40"/>
      <c r="H42" s="40">
        <v>246</v>
      </c>
      <c r="I42" s="40">
        <v>1347718542.49</v>
      </c>
      <c r="J42" s="40">
        <v>242</v>
      </c>
      <c r="K42" s="40">
        <v>1927321737.29</v>
      </c>
      <c r="L42" s="38">
        <f t="shared" si="22"/>
        <v>488</v>
      </c>
      <c r="M42" s="38">
        <f t="shared" si="23"/>
        <v>3275040279.7799997</v>
      </c>
      <c r="N42" s="40">
        <v>183</v>
      </c>
      <c r="O42" s="40">
        <v>1904053036.7</v>
      </c>
      <c r="P42" s="40">
        <v>164</v>
      </c>
      <c r="Q42" s="40">
        <v>1323767316.8599999</v>
      </c>
      <c r="R42" s="38">
        <f t="shared" si="24"/>
        <v>347</v>
      </c>
      <c r="S42" s="38">
        <f t="shared" si="25"/>
        <v>3227820353.5599999</v>
      </c>
      <c r="T42" s="38">
        <f t="shared" si="26"/>
        <v>835</v>
      </c>
      <c r="U42" s="38">
        <f t="shared" si="27"/>
        <v>6502860633.3400002</v>
      </c>
    </row>
    <row r="43" spans="1:21" s="9" customFormat="1" ht="12">
      <c r="A43" s="26">
        <v>36</v>
      </c>
      <c r="B43" s="27" t="s">
        <v>89</v>
      </c>
      <c r="C43" s="28" t="s">
        <v>90</v>
      </c>
      <c r="D43" s="39">
        <v>255</v>
      </c>
      <c r="E43" s="39">
        <v>1254985980.1199999</v>
      </c>
      <c r="F43" s="39">
        <v>513</v>
      </c>
      <c r="G43" s="39">
        <v>17639550.670000002</v>
      </c>
      <c r="H43" s="39">
        <v>1691</v>
      </c>
      <c r="I43" s="39">
        <v>341795830.63999999</v>
      </c>
      <c r="J43" s="39">
        <v>4522</v>
      </c>
      <c r="K43" s="39">
        <v>1409424886.8599999</v>
      </c>
      <c r="L43" s="39">
        <f t="shared" si="22"/>
        <v>6981</v>
      </c>
      <c r="M43" s="39">
        <f t="shared" si="23"/>
        <v>3023846248.29</v>
      </c>
      <c r="N43" s="39">
        <v>1712</v>
      </c>
      <c r="O43" s="39">
        <v>1339399923.52</v>
      </c>
      <c r="P43" s="39">
        <v>850</v>
      </c>
      <c r="Q43" s="39">
        <v>1508482816.4200001</v>
      </c>
      <c r="R43" s="39">
        <f t="shared" si="24"/>
        <v>2562</v>
      </c>
      <c r="S43" s="39">
        <f t="shared" si="25"/>
        <v>2847882739.9400001</v>
      </c>
      <c r="T43" s="39">
        <f t="shared" si="26"/>
        <v>9543</v>
      </c>
      <c r="U43" s="39">
        <f t="shared" si="27"/>
        <v>5871728988.2299995</v>
      </c>
    </row>
    <row r="44" spans="1:21" s="9" customFormat="1" ht="12">
      <c r="A44" s="29">
        <v>37</v>
      </c>
      <c r="B44" s="50" t="s">
        <v>78</v>
      </c>
      <c r="C44" s="1" t="s">
        <v>373</v>
      </c>
      <c r="D44" s="40">
        <v>589</v>
      </c>
      <c r="E44" s="40">
        <v>92616966.459999993</v>
      </c>
      <c r="F44" s="40">
        <v>2528</v>
      </c>
      <c r="G44" s="40">
        <v>149292500.47</v>
      </c>
      <c r="H44" s="40">
        <v>5929</v>
      </c>
      <c r="I44" s="40">
        <v>736947221.07000005</v>
      </c>
      <c r="J44" s="40">
        <v>10738</v>
      </c>
      <c r="K44" s="40">
        <v>932175912.08000004</v>
      </c>
      <c r="L44" s="38">
        <f t="shared" si="0"/>
        <v>19784</v>
      </c>
      <c r="M44" s="38">
        <f t="shared" si="0"/>
        <v>1911032600.0800002</v>
      </c>
      <c r="N44" s="40">
        <v>5102</v>
      </c>
      <c r="O44" s="40">
        <v>1987104927.0799999</v>
      </c>
      <c r="P44" s="40">
        <v>26330</v>
      </c>
      <c r="Q44" s="40">
        <v>1746654389.0999999</v>
      </c>
      <c r="R44" s="38">
        <f t="shared" si="2"/>
        <v>31432</v>
      </c>
      <c r="S44" s="38">
        <f t="shared" si="3"/>
        <v>3733759316.1799998</v>
      </c>
      <c r="T44" s="38">
        <f t="shared" si="1"/>
        <v>51216</v>
      </c>
      <c r="U44" s="38">
        <f t="shared" si="1"/>
        <v>5644791916.2600002</v>
      </c>
    </row>
    <row r="45" spans="1:21" s="9" customFormat="1" ht="12">
      <c r="A45" s="26">
        <v>38</v>
      </c>
      <c r="B45" s="49" t="s">
        <v>93</v>
      </c>
      <c r="C45" s="28" t="s">
        <v>94</v>
      </c>
      <c r="D45" s="39">
        <v>8</v>
      </c>
      <c r="E45" s="39">
        <v>56934475.530000001</v>
      </c>
      <c r="F45" s="39">
        <v>103</v>
      </c>
      <c r="G45" s="39">
        <v>64807660.979999997</v>
      </c>
      <c r="H45" s="39">
        <v>108</v>
      </c>
      <c r="I45" s="39">
        <v>1488287667.53</v>
      </c>
      <c r="J45" s="39">
        <v>162</v>
      </c>
      <c r="K45" s="39">
        <v>1025683101.89</v>
      </c>
      <c r="L45" s="39">
        <f t="shared" ref="L45:L48" si="28">J45+H45+F45+D45</f>
        <v>381</v>
      </c>
      <c r="M45" s="39">
        <f t="shared" ref="M45:M48" si="29">K45+I45+G45+E45</f>
        <v>2635712905.9300003</v>
      </c>
      <c r="N45" s="39">
        <v>125</v>
      </c>
      <c r="O45" s="39">
        <v>1053799279.52</v>
      </c>
      <c r="P45" s="39">
        <v>118</v>
      </c>
      <c r="Q45" s="39">
        <v>1511592797.28</v>
      </c>
      <c r="R45" s="39">
        <f t="shared" ref="R45:R48" si="30">N45+P45</f>
        <v>243</v>
      </c>
      <c r="S45" s="39">
        <f t="shared" ref="S45:S48" si="31">O45+Q45</f>
        <v>2565392076.8000002</v>
      </c>
      <c r="T45" s="39">
        <f t="shared" ref="T45:T48" si="32">R45+L45</f>
        <v>624</v>
      </c>
      <c r="U45" s="39">
        <f t="shared" ref="U45:U48" si="33">S45+M45</f>
        <v>5201104982.7300005</v>
      </c>
    </row>
    <row r="46" spans="1:21" s="9" customFormat="1" ht="12">
      <c r="A46" s="29">
        <v>39</v>
      </c>
      <c r="B46" s="50" t="s">
        <v>81</v>
      </c>
      <c r="C46" s="1" t="s">
        <v>82</v>
      </c>
      <c r="D46" s="40">
        <v>711</v>
      </c>
      <c r="E46" s="40">
        <v>502738840.27999997</v>
      </c>
      <c r="F46" s="40">
        <v>1885</v>
      </c>
      <c r="G46" s="40">
        <v>216885348.53999999</v>
      </c>
      <c r="H46" s="40">
        <v>148</v>
      </c>
      <c r="I46" s="40">
        <v>689792179.48000002</v>
      </c>
      <c r="J46" s="40">
        <v>2553</v>
      </c>
      <c r="K46" s="40">
        <v>1029912496.51</v>
      </c>
      <c r="L46" s="38">
        <f t="shared" si="28"/>
        <v>5297</v>
      </c>
      <c r="M46" s="38">
        <f t="shared" si="29"/>
        <v>2439328864.8099999</v>
      </c>
      <c r="N46" s="40">
        <v>374</v>
      </c>
      <c r="O46" s="40">
        <v>1290605824.5699999</v>
      </c>
      <c r="P46" s="40">
        <v>285</v>
      </c>
      <c r="Q46" s="40">
        <v>1260935589.3</v>
      </c>
      <c r="R46" s="38">
        <f t="shared" si="30"/>
        <v>659</v>
      </c>
      <c r="S46" s="38">
        <f t="shared" si="31"/>
        <v>2551541413.8699999</v>
      </c>
      <c r="T46" s="38">
        <f t="shared" si="32"/>
        <v>5956</v>
      </c>
      <c r="U46" s="38">
        <f t="shared" si="33"/>
        <v>4990870278.6800003</v>
      </c>
    </row>
    <row r="47" spans="1:21" s="9" customFormat="1" ht="12">
      <c r="A47" s="26">
        <v>40</v>
      </c>
      <c r="B47" s="27" t="s">
        <v>85</v>
      </c>
      <c r="C47" s="28" t="s">
        <v>86</v>
      </c>
      <c r="D47" s="39">
        <v>569</v>
      </c>
      <c r="E47" s="39">
        <v>479878147.64999998</v>
      </c>
      <c r="F47" s="39">
        <v>1937</v>
      </c>
      <c r="G47" s="39">
        <v>331514032.44999999</v>
      </c>
      <c r="H47" s="39">
        <v>993</v>
      </c>
      <c r="I47" s="39">
        <v>584230375.08000004</v>
      </c>
      <c r="J47" s="39">
        <v>1181</v>
      </c>
      <c r="K47" s="39">
        <v>630809233.69000006</v>
      </c>
      <c r="L47" s="39">
        <f t="shared" si="28"/>
        <v>4680</v>
      </c>
      <c r="M47" s="39">
        <f t="shared" si="29"/>
        <v>2026431788.8699999</v>
      </c>
      <c r="N47" s="39">
        <v>928</v>
      </c>
      <c r="O47" s="39">
        <v>1244460822.4100001</v>
      </c>
      <c r="P47" s="39">
        <v>939</v>
      </c>
      <c r="Q47" s="39">
        <v>1430499335.3399999</v>
      </c>
      <c r="R47" s="39">
        <f t="shared" si="30"/>
        <v>1867</v>
      </c>
      <c r="S47" s="39">
        <f t="shared" si="31"/>
        <v>2674960157.75</v>
      </c>
      <c r="T47" s="39">
        <f t="shared" si="32"/>
        <v>6547</v>
      </c>
      <c r="U47" s="39">
        <f t="shared" si="33"/>
        <v>4701391946.6199999</v>
      </c>
    </row>
    <row r="48" spans="1:21" s="9" customFormat="1" ht="12">
      <c r="A48" s="29">
        <v>41</v>
      </c>
      <c r="B48" s="50" t="s">
        <v>63</v>
      </c>
      <c r="C48" s="1" t="s">
        <v>64</v>
      </c>
      <c r="D48" s="40"/>
      <c r="E48" s="40"/>
      <c r="F48" s="40"/>
      <c r="G48" s="40"/>
      <c r="H48" s="40">
        <v>1842</v>
      </c>
      <c r="I48" s="40">
        <v>833646078.67999995</v>
      </c>
      <c r="J48" s="40">
        <v>2850</v>
      </c>
      <c r="K48" s="40">
        <v>953701551.13999999</v>
      </c>
      <c r="L48" s="38">
        <f t="shared" si="28"/>
        <v>4692</v>
      </c>
      <c r="M48" s="38">
        <f t="shared" si="29"/>
        <v>1787347629.8199999</v>
      </c>
      <c r="N48" s="40">
        <v>232</v>
      </c>
      <c r="O48" s="40">
        <v>1185463722.4300001</v>
      </c>
      <c r="P48" s="40">
        <v>585</v>
      </c>
      <c r="Q48" s="40">
        <v>1064881125.1</v>
      </c>
      <c r="R48" s="38">
        <f t="shared" si="30"/>
        <v>817</v>
      </c>
      <c r="S48" s="38">
        <f t="shared" si="31"/>
        <v>2250344847.5300002</v>
      </c>
      <c r="T48" s="38">
        <f t="shared" si="32"/>
        <v>5509</v>
      </c>
      <c r="U48" s="38">
        <f t="shared" si="33"/>
        <v>4037692477.3500004</v>
      </c>
    </row>
    <row r="49" spans="1:21" s="9" customFormat="1" ht="12">
      <c r="A49" s="26">
        <v>42</v>
      </c>
      <c r="B49" s="49" t="s">
        <v>106</v>
      </c>
      <c r="C49" s="28" t="s">
        <v>107</v>
      </c>
      <c r="D49" s="39">
        <v>9014</v>
      </c>
      <c r="E49" s="39">
        <v>669904168.30999994</v>
      </c>
      <c r="F49" s="39">
        <v>12551</v>
      </c>
      <c r="G49" s="39">
        <v>580277171.90369999</v>
      </c>
      <c r="H49" s="39">
        <v>4594</v>
      </c>
      <c r="I49" s="39">
        <v>274368112.98000002</v>
      </c>
      <c r="J49" s="39">
        <v>13767</v>
      </c>
      <c r="K49" s="39">
        <v>347502236.08789998</v>
      </c>
      <c r="L49" s="39">
        <f t="shared" si="0"/>
        <v>39926</v>
      </c>
      <c r="M49" s="39">
        <f t="shared" si="0"/>
        <v>1872051689.2816</v>
      </c>
      <c r="N49" s="39">
        <v>489</v>
      </c>
      <c r="O49" s="39">
        <v>565907250.48000002</v>
      </c>
      <c r="P49" s="39">
        <v>401</v>
      </c>
      <c r="Q49" s="39">
        <v>577217204.90999997</v>
      </c>
      <c r="R49" s="39">
        <f t="shared" si="2"/>
        <v>890</v>
      </c>
      <c r="S49" s="39">
        <f t="shared" si="3"/>
        <v>1143124455.3899999</v>
      </c>
      <c r="T49" s="39">
        <f t="shared" si="1"/>
        <v>40816</v>
      </c>
      <c r="U49" s="39">
        <f t="shared" si="1"/>
        <v>3015176144.6715999</v>
      </c>
    </row>
    <row r="50" spans="1:21" s="9" customFormat="1" ht="12">
      <c r="A50" s="29">
        <v>43</v>
      </c>
      <c r="B50" s="50" t="s">
        <v>108</v>
      </c>
      <c r="C50" s="1" t="s">
        <v>109</v>
      </c>
      <c r="D50" s="40">
        <v>917</v>
      </c>
      <c r="E50" s="40">
        <v>591276104.96000004</v>
      </c>
      <c r="F50" s="40">
        <v>4718</v>
      </c>
      <c r="G50" s="40">
        <v>612556758.903</v>
      </c>
      <c r="H50" s="40">
        <v>711</v>
      </c>
      <c r="I50" s="40">
        <v>375793767.88</v>
      </c>
      <c r="J50" s="40">
        <v>2796</v>
      </c>
      <c r="K50" s="40">
        <v>354898339.35729998</v>
      </c>
      <c r="L50" s="38">
        <f t="shared" ref="L50:L53" si="34">J50+H50+F50+D50</f>
        <v>9142</v>
      </c>
      <c r="M50" s="38">
        <f t="shared" ref="M50:M53" si="35">K50+I50+G50+E50</f>
        <v>1934524971.1002998</v>
      </c>
      <c r="N50" s="40">
        <v>259</v>
      </c>
      <c r="O50" s="40">
        <v>464617036.82999998</v>
      </c>
      <c r="P50" s="40">
        <v>205</v>
      </c>
      <c r="Q50" s="40">
        <v>482415383.95999998</v>
      </c>
      <c r="R50" s="38">
        <f t="shared" ref="R50:R53" si="36">N50+P50</f>
        <v>464</v>
      </c>
      <c r="S50" s="38">
        <f t="shared" ref="S50:S53" si="37">O50+Q50</f>
        <v>947032420.78999996</v>
      </c>
      <c r="T50" s="38">
        <f t="shared" ref="T50:T53" si="38">R50+L50</f>
        <v>9606</v>
      </c>
      <c r="U50" s="38">
        <f t="shared" ref="U50:U53" si="39">S50+M50</f>
        <v>2881557391.8902998</v>
      </c>
    </row>
    <row r="51" spans="1:21" s="9" customFormat="1" ht="12">
      <c r="A51" s="26">
        <v>44</v>
      </c>
      <c r="B51" s="27" t="s">
        <v>138</v>
      </c>
      <c r="C51" s="28" t="s">
        <v>139</v>
      </c>
      <c r="D51" s="39">
        <v>314</v>
      </c>
      <c r="E51" s="39">
        <v>152485531.66999999</v>
      </c>
      <c r="F51" s="39">
        <v>211</v>
      </c>
      <c r="G51" s="39">
        <v>143461238.43000001</v>
      </c>
      <c r="H51" s="39">
        <v>196</v>
      </c>
      <c r="I51" s="39">
        <v>852000471.57000005</v>
      </c>
      <c r="J51" s="39">
        <v>561</v>
      </c>
      <c r="K51" s="39">
        <v>383175203.31999999</v>
      </c>
      <c r="L51" s="39">
        <f t="shared" si="34"/>
        <v>1282</v>
      </c>
      <c r="M51" s="39">
        <f t="shared" si="35"/>
        <v>1531122444.9900002</v>
      </c>
      <c r="N51" s="39">
        <v>313</v>
      </c>
      <c r="O51" s="39">
        <v>384499948.02999997</v>
      </c>
      <c r="P51" s="39">
        <v>269</v>
      </c>
      <c r="Q51" s="39">
        <v>862510930.84000003</v>
      </c>
      <c r="R51" s="39">
        <f t="shared" si="36"/>
        <v>582</v>
      </c>
      <c r="S51" s="39">
        <f t="shared" si="37"/>
        <v>1247010878.8699999</v>
      </c>
      <c r="T51" s="39">
        <f t="shared" si="38"/>
        <v>1864</v>
      </c>
      <c r="U51" s="39">
        <f t="shared" si="39"/>
        <v>2778133323.8600001</v>
      </c>
    </row>
    <row r="52" spans="1:21" s="9" customFormat="1" ht="12">
      <c r="A52" s="29">
        <v>45</v>
      </c>
      <c r="B52" s="50" t="s">
        <v>105</v>
      </c>
      <c r="C52" s="1" t="s">
        <v>348</v>
      </c>
      <c r="D52" s="40">
        <v>1825</v>
      </c>
      <c r="E52" s="40">
        <v>34415458.969999999</v>
      </c>
      <c r="F52" s="40">
        <v>7678</v>
      </c>
      <c r="G52" s="40">
        <v>189973700.8448</v>
      </c>
      <c r="H52" s="40">
        <v>17267</v>
      </c>
      <c r="I52" s="40">
        <v>185929995.84630001</v>
      </c>
      <c r="J52" s="40">
        <v>31571</v>
      </c>
      <c r="K52" s="40">
        <v>569594911.55159998</v>
      </c>
      <c r="L52" s="38">
        <f t="shared" si="34"/>
        <v>58341</v>
      </c>
      <c r="M52" s="38">
        <f t="shared" si="35"/>
        <v>979914067.21270001</v>
      </c>
      <c r="N52" s="40">
        <v>30892</v>
      </c>
      <c r="O52" s="40">
        <v>1100535026.6500001</v>
      </c>
      <c r="P52" s="40">
        <v>2336</v>
      </c>
      <c r="Q52" s="40">
        <v>560848519.83000004</v>
      </c>
      <c r="R52" s="38">
        <f t="shared" si="36"/>
        <v>33228</v>
      </c>
      <c r="S52" s="38">
        <f t="shared" si="37"/>
        <v>1661383546.48</v>
      </c>
      <c r="T52" s="38">
        <f t="shared" si="38"/>
        <v>91569</v>
      </c>
      <c r="U52" s="38">
        <f t="shared" si="39"/>
        <v>2641297613.6926999</v>
      </c>
    </row>
    <row r="53" spans="1:21" s="9" customFormat="1" ht="12">
      <c r="A53" s="26">
        <v>46</v>
      </c>
      <c r="B53" s="49" t="s">
        <v>140</v>
      </c>
      <c r="C53" s="28" t="s">
        <v>375</v>
      </c>
      <c r="D53" s="39">
        <v>279</v>
      </c>
      <c r="E53" s="39">
        <v>214083119.02000001</v>
      </c>
      <c r="F53" s="39">
        <v>85</v>
      </c>
      <c r="G53" s="39">
        <v>13022455.890000001</v>
      </c>
      <c r="H53" s="39">
        <v>233</v>
      </c>
      <c r="I53" s="39">
        <v>515391826.16000003</v>
      </c>
      <c r="J53" s="39">
        <v>1044</v>
      </c>
      <c r="K53" s="39">
        <v>447359572.81999999</v>
      </c>
      <c r="L53" s="39">
        <f t="shared" si="34"/>
        <v>1641</v>
      </c>
      <c r="M53" s="39">
        <f t="shared" si="35"/>
        <v>1189856973.8900001</v>
      </c>
      <c r="N53" s="39">
        <v>76</v>
      </c>
      <c r="O53" s="39">
        <v>480249138.32999998</v>
      </c>
      <c r="P53" s="39">
        <v>105</v>
      </c>
      <c r="Q53" s="39">
        <v>775250219.25</v>
      </c>
      <c r="R53" s="39">
        <f t="shared" si="36"/>
        <v>181</v>
      </c>
      <c r="S53" s="39">
        <f t="shared" si="37"/>
        <v>1255499357.5799999</v>
      </c>
      <c r="T53" s="39">
        <f t="shared" si="38"/>
        <v>1822</v>
      </c>
      <c r="U53" s="39">
        <f t="shared" si="39"/>
        <v>2445356331.4700003</v>
      </c>
    </row>
    <row r="54" spans="1:21" s="9" customFormat="1" ht="12">
      <c r="A54" s="29">
        <v>47</v>
      </c>
      <c r="B54" s="50" t="s">
        <v>101</v>
      </c>
      <c r="C54" s="1" t="s">
        <v>102</v>
      </c>
      <c r="D54" s="40">
        <v>124</v>
      </c>
      <c r="E54" s="40">
        <v>116401350.45999999</v>
      </c>
      <c r="F54" s="40">
        <v>849</v>
      </c>
      <c r="G54" s="40">
        <v>115517350.56999999</v>
      </c>
      <c r="H54" s="40">
        <v>962</v>
      </c>
      <c r="I54" s="40">
        <v>707343181.26999998</v>
      </c>
      <c r="J54" s="40">
        <v>1214</v>
      </c>
      <c r="K54" s="40">
        <v>242066486.15000001</v>
      </c>
      <c r="L54" s="38">
        <f t="shared" si="0"/>
        <v>3149</v>
      </c>
      <c r="M54" s="38">
        <f t="shared" si="0"/>
        <v>1181328368.45</v>
      </c>
      <c r="N54" s="40">
        <v>138</v>
      </c>
      <c r="O54" s="40">
        <v>342515215.35000002</v>
      </c>
      <c r="P54" s="40">
        <v>148</v>
      </c>
      <c r="Q54" s="40">
        <v>824017166.13999999</v>
      </c>
      <c r="R54" s="38">
        <f t="shared" si="2"/>
        <v>286</v>
      </c>
      <c r="S54" s="38">
        <f t="shared" si="3"/>
        <v>1166532381.49</v>
      </c>
      <c r="T54" s="38">
        <f t="shared" si="1"/>
        <v>3435</v>
      </c>
      <c r="U54" s="38">
        <f t="shared" si="1"/>
        <v>2347860749.9400001</v>
      </c>
    </row>
    <row r="55" spans="1:21" s="9" customFormat="1" ht="12">
      <c r="A55" s="26">
        <v>48</v>
      </c>
      <c r="B55" s="27" t="s">
        <v>151</v>
      </c>
      <c r="C55" s="28" t="s">
        <v>152</v>
      </c>
      <c r="D55" s="39"/>
      <c r="E55" s="39"/>
      <c r="F55" s="39"/>
      <c r="G55" s="39"/>
      <c r="H55" s="39">
        <v>40</v>
      </c>
      <c r="I55" s="39">
        <v>139922640.74000001</v>
      </c>
      <c r="J55" s="39">
        <v>152</v>
      </c>
      <c r="K55" s="39">
        <v>71490311.629999995</v>
      </c>
      <c r="L55" s="39">
        <f t="shared" ref="L55:L66" si="40">J55+H55+F55+D55</f>
        <v>192</v>
      </c>
      <c r="M55" s="39">
        <f t="shared" ref="M55:M66" si="41">K55+I55+G55+E55</f>
        <v>211412952.37</v>
      </c>
      <c r="N55" s="39">
        <v>57</v>
      </c>
      <c r="O55" s="39">
        <v>1020308122.35</v>
      </c>
      <c r="P55" s="39">
        <v>57</v>
      </c>
      <c r="Q55" s="39">
        <v>1088812580</v>
      </c>
      <c r="R55" s="39">
        <f t="shared" ref="R55:R66" si="42">N55+P55</f>
        <v>114</v>
      </c>
      <c r="S55" s="39">
        <f t="shared" ref="S55:S66" si="43">O55+Q55</f>
        <v>2109120702.3499999</v>
      </c>
      <c r="T55" s="39">
        <f t="shared" ref="T55:T66" si="44">R55+L55</f>
        <v>306</v>
      </c>
      <c r="U55" s="39">
        <f t="shared" ref="U55:U66" si="45">S55+M55</f>
        <v>2320533654.7199998</v>
      </c>
    </row>
    <row r="56" spans="1:21" s="9" customFormat="1" ht="12">
      <c r="A56" s="29">
        <v>49</v>
      </c>
      <c r="B56" s="50" t="s">
        <v>99</v>
      </c>
      <c r="C56" s="1" t="s">
        <v>100</v>
      </c>
      <c r="D56" s="40">
        <v>179</v>
      </c>
      <c r="E56" s="40">
        <v>376841272.06</v>
      </c>
      <c r="F56" s="40">
        <v>32</v>
      </c>
      <c r="G56" s="40">
        <v>26788052.210000001</v>
      </c>
      <c r="H56" s="40">
        <v>37</v>
      </c>
      <c r="I56" s="40">
        <v>63617563.530000001</v>
      </c>
      <c r="J56" s="40">
        <v>313</v>
      </c>
      <c r="K56" s="40">
        <v>96469206.870000005</v>
      </c>
      <c r="L56" s="38">
        <f t="shared" si="40"/>
        <v>561</v>
      </c>
      <c r="M56" s="38">
        <f t="shared" si="41"/>
        <v>563716094.67000008</v>
      </c>
      <c r="N56" s="40">
        <v>15</v>
      </c>
      <c r="O56" s="40">
        <v>532000000</v>
      </c>
      <c r="P56" s="40">
        <v>42</v>
      </c>
      <c r="Q56" s="40">
        <v>1185750000</v>
      </c>
      <c r="R56" s="38">
        <f t="shared" si="42"/>
        <v>57</v>
      </c>
      <c r="S56" s="38">
        <f t="shared" si="43"/>
        <v>1717750000</v>
      </c>
      <c r="T56" s="38">
        <f t="shared" si="44"/>
        <v>618</v>
      </c>
      <c r="U56" s="38">
        <f t="shared" si="45"/>
        <v>2281466094.6700001</v>
      </c>
    </row>
    <row r="57" spans="1:21" s="9" customFormat="1" ht="12">
      <c r="A57" s="26">
        <v>50</v>
      </c>
      <c r="B57" s="49" t="s">
        <v>118</v>
      </c>
      <c r="C57" s="28" t="s">
        <v>374</v>
      </c>
      <c r="D57" s="39"/>
      <c r="E57" s="39"/>
      <c r="F57" s="39"/>
      <c r="G57" s="39"/>
      <c r="H57" s="39">
        <v>1029</v>
      </c>
      <c r="I57" s="39">
        <v>573369081.83000004</v>
      </c>
      <c r="J57" s="39">
        <v>1127</v>
      </c>
      <c r="K57" s="39">
        <v>861722540.08000004</v>
      </c>
      <c r="L57" s="39">
        <f t="shared" si="40"/>
        <v>2156</v>
      </c>
      <c r="M57" s="39">
        <f t="shared" si="41"/>
        <v>1435091621.9100001</v>
      </c>
      <c r="N57" s="39">
        <v>366</v>
      </c>
      <c r="O57" s="39">
        <v>487265600</v>
      </c>
      <c r="P57" s="39">
        <v>211</v>
      </c>
      <c r="Q57" s="39">
        <v>198913048.22</v>
      </c>
      <c r="R57" s="39">
        <f t="shared" si="42"/>
        <v>577</v>
      </c>
      <c r="S57" s="39">
        <f t="shared" si="43"/>
        <v>686178648.22000003</v>
      </c>
      <c r="T57" s="39">
        <f t="shared" si="44"/>
        <v>2733</v>
      </c>
      <c r="U57" s="39">
        <f t="shared" si="45"/>
        <v>2121270270.1300001</v>
      </c>
    </row>
    <row r="58" spans="1:21" s="9" customFormat="1" ht="12">
      <c r="A58" s="29">
        <v>51</v>
      </c>
      <c r="B58" s="50" t="s">
        <v>134</v>
      </c>
      <c r="C58" s="1" t="s">
        <v>135</v>
      </c>
      <c r="D58" s="40">
        <v>99</v>
      </c>
      <c r="E58" s="40">
        <v>35511372.380000003</v>
      </c>
      <c r="F58" s="40">
        <v>927</v>
      </c>
      <c r="G58" s="40">
        <v>83410932.260000005</v>
      </c>
      <c r="H58" s="40">
        <v>1364</v>
      </c>
      <c r="I58" s="40">
        <v>320821758.10000002</v>
      </c>
      <c r="J58" s="40">
        <v>2795</v>
      </c>
      <c r="K58" s="40">
        <v>683000488.44449997</v>
      </c>
      <c r="L58" s="38">
        <f t="shared" si="40"/>
        <v>5185</v>
      </c>
      <c r="M58" s="38">
        <f t="shared" si="41"/>
        <v>1122744551.1845002</v>
      </c>
      <c r="N58" s="40">
        <v>1382</v>
      </c>
      <c r="O58" s="40">
        <v>689892831.33000004</v>
      </c>
      <c r="P58" s="40">
        <v>470</v>
      </c>
      <c r="Q58" s="40">
        <v>279777939.23000002</v>
      </c>
      <c r="R58" s="38">
        <f t="shared" si="42"/>
        <v>1852</v>
      </c>
      <c r="S58" s="38">
        <f t="shared" si="43"/>
        <v>969670770.56000006</v>
      </c>
      <c r="T58" s="38">
        <f t="shared" si="44"/>
        <v>7037</v>
      </c>
      <c r="U58" s="38">
        <f t="shared" si="45"/>
        <v>2092415321.7445002</v>
      </c>
    </row>
    <row r="59" spans="1:21" s="9" customFormat="1" ht="12">
      <c r="A59" s="26">
        <v>52</v>
      </c>
      <c r="B59" s="49" t="s">
        <v>147</v>
      </c>
      <c r="C59" s="28" t="s">
        <v>148</v>
      </c>
      <c r="D59" s="39">
        <v>234</v>
      </c>
      <c r="E59" s="39">
        <v>929654824.32000005</v>
      </c>
      <c r="F59" s="39">
        <v>455</v>
      </c>
      <c r="G59" s="39">
        <v>72722304.459999993</v>
      </c>
      <c r="H59" s="39">
        <v>550</v>
      </c>
      <c r="I59" s="39">
        <v>12056475.039999999</v>
      </c>
      <c r="J59" s="39">
        <v>2413</v>
      </c>
      <c r="K59" s="39">
        <v>75420447.150000006</v>
      </c>
      <c r="L59" s="39">
        <f t="shared" ref="L59:L62" si="46">J59+H59+F59+D59</f>
        <v>3652</v>
      </c>
      <c r="M59" s="39">
        <f t="shared" ref="M59:M62" si="47">K59+I59+G59+E59</f>
        <v>1089854050.97</v>
      </c>
      <c r="N59" s="39">
        <v>92</v>
      </c>
      <c r="O59" s="39">
        <v>35747084.659999996</v>
      </c>
      <c r="P59" s="39">
        <v>78</v>
      </c>
      <c r="Q59" s="39">
        <v>807209374.11000001</v>
      </c>
      <c r="R59" s="39">
        <f t="shared" ref="R59:R62" si="48">N59+P59</f>
        <v>170</v>
      </c>
      <c r="S59" s="39">
        <f t="shared" ref="S59:S62" si="49">O59+Q59</f>
        <v>842956458.76999998</v>
      </c>
      <c r="T59" s="39">
        <f t="shared" ref="T59:T62" si="50">R59+L59</f>
        <v>3822</v>
      </c>
      <c r="U59" s="39">
        <f t="shared" ref="U59:U62" si="51">S59+M59</f>
        <v>1932810509.74</v>
      </c>
    </row>
    <row r="60" spans="1:21" s="9" customFormat="1" ht="12">
      <c r="A60" s="29">
        <v>53</v>
      </c>
      <c r="B60" s="50" t="s">
        <v>112</v>
      </c>
      <c r="C60" s="1" t="s">
        <v>113</v>
      </c>
      <c r="D60" s="40">
        <v>103</v>
      </c>
      <c r="E60" s="40">
        <v>1131304.44</v>
      </c>
      <c r="F60" s="40">
        <v>492</v>
      </c>
      <c r="G60" s="40">
        <v>8918884.7400000002</v>
      </c>
      <c r="H60" s="40">
        <v>8026</v>
      </c>
      <c r="I60" s="40">
        <v>416014748.61000001</v>
      </c>
      <c r="J60" s="40">
        <v>46524</v>
      </c>
      <c r="K60" s="40">
        <v>823052087.66999996</v>
      </c>
      <c r="L60" s="38">
        <f t="shared" si="46"/>
        <v>55145</v>
      </c>
      <c r="M60" s="38">
        <f t="shared" si="47"/>
        <v>1249117025.46</v>
      </c>
      <c r="N60" s="40">
        <v>7653</v>
      </c>
      <c r="O60" s="40">
        <v>522331079.60000002</v>
      </c>
      <c r="P60" s="40">
        <v>5282</v>
      </c>
      <c r="Q60" s="40">
        <v>97942623.329999998</v>
      </c>
      <c r="R60" s="38">
        <f t="shared" si="48"/>
        <v>12935</v>
      </c>
      <c r="S60" s="38">
        <f t="shared" si="49"/>
        <v>620273702.93000007</v>
      </c>
      <c r="T60" s="38">
        <f t="shared" si="50"/>
        <v>68080</v>
      </c>
      <c r="U60" s="38">
        <f t="shared" si="51"/>
        <v>1869390728.3900001</v>
      </c>
    </row>
    <row r="61" spans="1:21" s="9" customFormat="1" ht="12">
      <c r="A61" s="26">
        <v>54</v>
      </c>
      <c r="B61" s="49" t="s">
        <v>116</v>
      </c>
      <c r="C61" s="28" t="s">
        <v>117</v>
      </c>
      <c r="D61" s="39">
        <v>2347</v>
      </c>
      <c r="E61" s="39">
        <v>55701239.82</v>
      </c>
      <c r="F61" s="39">
        <v>18420</v>
      </c>
      <c r="G61" s="39">
        <v>340515543.55000001</v>
      </c>
      <c r="H61" s="39">
        <v>18525</v>
      </c>
      <c r="I61" s="39">
        <v>157530084.50999999</v>
      </c>
      <c r="J61" s="39">
        <v>48560</v>
      </c>
      <c r="K61" s="39">
        <v>387751814.27999997</v>
      </c>
      <c r="L61" s="39">
        <f t="shared" si="46"/>
        <v>87852</v>
      </c>
      <c r="M61" s="39">
        <f t="shared" si="47"/>
        <v>941498682.15999997</v>
      </c>
      <c r="N61" s="39">
        <v>8216</v>
      </c>
      <c r="O61" s="39">
        <v>662504411.26999998</v>
      </c>
      <c r="P61" s="39">
        <v>1660</v>
      </c>
      <c r="Q61" s="39">
        <v>148034077.24000001</v>
      </c>
      <c r="R61" s="39">
        <f t="shared" si="48"/>
        <v>9876</v>
      </c>
      <c r="S61" s="39">
        <f t="shared" si="49"/>
        <v>810538488.50999999</v>
      </c>
      <c r="T61" s="39">
        <f t="shared" si="50"/>
        <v>97728</v>
      </c>
      <c r="U61" s="39">
        <f t="shared" si="51"/>
        <v>1752037170.6700001</v>
      </c>
    </row>
    <row r="62" spans="1:21" s="9" customFormat="1" ht="12">
      <c r="A62" s="29">
        <v>55</v>
      </c>
      <c r="B62" s="50" t="s">
        <v>121</v>
      </c>
      <c r="C62" s="1" t="s">
        <v>376</v>
      </c>
      <c r="D62" s="40"/>
      <c r="E62" s="40"/>
      <c r="F62" s="40"/>
      <c r="G62" s="40"/>
      <c r="H62" s="40">
        <v>1003</v>
      </c>
      <c r="I62" s="40">
        <v>1431917.19</v>
      </c>
      <c r="J62" s="40">
        <v>2544</v>
      </c>
      <c r="K62" s="40">
        <v>11962286.289999999</v>
      </c>
      <c r="L62" s="38">
        <f t="shared" si="46"/>
        <v>3547</v>
      </c>
      <c r="M62" s="38">
        <f t="shared" si="47"/>
        <v>13394203.479999999</v>
      </c>
      <c r="N62" s="40">
        <v>6621</v>
      </c>
      <c r="O62" s="40">
        <v>727693923.74000001</v>
      </c>
      <c r="P62" s="40">
        <v>3901</v>
      </c>
      <c r="Q62" s="40">
        <v>717153583.25</v>
      </c>
      <c r="R62" s="38">
        <f t="shared" si="48"/>
        <v>10522</v>
      </c>
      <c r="S62" s="38">
        <f t="shared" si="49"/>
        <v>1444847506.99</v>
      </c>
      <c r="T62" s="38">
        <f t="shared" si="50"/>
        <v>14069</v>
      </c>
      <c r="U62" s="38">
        <f t="shared" si="51"/>
        <v>1458241710.47</v>
      </c>
    </row>
    <row r="63" spans="1:21" s="9" customFormat="1" ht="12">
      <c r="A63" s="26">
        <v>56</v>
      </c>
      <c r="B63" s="49" t="s">
        <v>130</v>
      </c>
      <c r="C63" s="28" t="s">
        <v>131</v>
      </c>
      <c r="D63" s="39">
        <v>433</v>
      </c>
      <c r="E63" s="39">
        <v>9389455.3399999999</v>
      </c>
      <c r="F63" s="39">
        <v>2452</v>
      </c>
      <c r="G63" s="39">
        <v>31887649.739999998</v>
      </c>
      <c r="H63" s="39">
        <v>15110</v>
      </c>
      <c r="I63" s="39">
        <v>97430842.319999993</v>
      </c>
      <c r="J63" s="39">
        <v>56006</v>
      </c>
      <c r="K63" s="39">
        <v>660115248.10000002</v>
      </c>
      <c r="L63" s="39">
        <f t="shared" si="40"/>
        <v>74001</v>
      </c>
      <c r="M63" s="39">
        <f t="shared" si="41"/>
        <v>798823195.50000012</v>
      </c>
      <c r="N63" s="39">
        <v>13077</v>
      </c>
      <c r="O63" s="39">
        <v>586492774.42999995</v>
      </c>
      <c r="P63" s="39">
        <v>56</v>
      </c>
      <c r="Q63" s="39">
        <v>1350291.73</v>
      </c>
      <c r="R63" s="39">
        <f t="shared" si="42"/>
        <v>13133</v>
      </c>
      <c r="S63" s="39">
        <f t="shared" si="43"/>
        <v>587843066.15999997</v>
      </c>
      <c r="T63" s="39">
        <f t="shared" si="44"/>
        <v>87134</v>
      </c>
      <c r="U63" s="39">
        <f t="shared" si="45"/>
        <v>1386666261.6600001</v>
      </c>
    </row>
    <row r="64" spans="1:21" s="9" customFormat="1" ht="12">
      <c r="A64" s="29">
        <v>57</v>
      </c>
      <c r="B64" s="19" t="s">
        <v>124</v>
      </c>
      <c r="C64" s="1" t="s">
        <v>125</v>
      </c>
      <c r="D64" s="40"/>
      <c r="E64" s="40"/>
      <c r="F64" s="40"/>
      <c r="G64" s="40"/>
      <c r="H64" s="40">
        <v>10082</v>
      </c>
      <c r="I64" s="40">
        <v>98566946.340000004</v>
      </c>
      <c r="J64" s="40">
        <v>42353</v>
      </c>
      <c r="K64" s="40">
        <v>642329293.69000006</v>
      </c>
      <c r="L64" s="38">
        <f t="shared" si="40"/>
        <v>52435</v>
      </c>
      <c r="M64" s="38">
        <f t="shared" si="41"/>
        <v>740896240.03000009</v>
      </c>
      <c r="N64" s="40">
        <v>31656</v>
      </c>
      <c r="O64" s="40">
        <v>551306722.32000005</v>
      </c>
      <c r="P64" s="40">
        <v>377</v>
      </c>
      <c r="Q64" s="40">
        <v>7641423.54</v>
      </c>
      <c r="R64" s="38">
        <f t="shared" si="42"/>
        <v>32033</v>
      </c>
      <c r="S64" s="38">
        <f t="shared" si="43"/>
        <v>558948145.86000001</v>
      </c>
      <c r="T64" s="38">
        <f t="shared" si="44"/>
        <v>84468</v>
      </c>
      <c r="U64" s="38">
        <f t="shared" si="45"/>
        <v>1299844385.8900001</v>
      </c>
    </row>
    <row r="65" spans="1:21" s="9" customFormat="1" ht="12">
      <c r="A65" s="26">
        <v>58</v>
      </c>
      <c r="B65" s="27" t="s">
        <v>126</v>
      </c>
      <c r="C65" s="28" t="s">
        <v>127</v>
      </c>
      <c r="D65" s="39">
        <v>729</v>
      </c>
      <c r="E65" s="39">
        <v>110686183.06</v>
      </c>
      <c r="F65" s="39">
        <v>3508</v>
      </c>
      <c r="G65" s="39">
        <v>320230645.74940002</v>
      </c>
      <c r="H65" s="39">
        <v>652</v>
      </c>
      <c r="I65" s="39">
        <v>109900941.26000001</v>
      </c>
      <c r="J65" s="39">
        <v>1799</v>
      </c>
      <c r="K65" s="39">
        <v>89634474.989999995</v>
      </c>
      <c r="L65" s="39">
        <f t="shared" si="40"/>
        <v>6688</v>
      </c>
      <c r="M65" s="39">
        <f t="shared" si="41"/>
        <v>630452245.05940008</v>
      </c>
      <c r="N65" s="39">
        <v>3098</v>
      </c>
      <c r="O65" s="39">
        <v>395212266.44</v>
      </c>
      <c r="P65" s="39">
        <v>1045</v>
      </c>
      <c r="Q65" s="39">
        <v>205404060.83000001</v>
      </c>
      <c r="R65" s="39">
        <f t="shared" si="42"/>
        <v>4143</v>
      </c>
      <c r="S65" s="39">
        <f t="shared" si="43"/>
        <v>600616327.26999998</v>
      </c>
      <c r="T65" s="39">
        <f t="shared" si="44"/>
        <v>10831</v>
      </c>
      <c r="U65" s="39">
        <f t="shared" si="45"/>
        <v>1231068572.3294001</v>
      </c>
    </row>
    <row r="66" spans="1:21" s="9" customFormat="1" ht="12">
      <c r="A66" s="29">
        <v>59</v>
      </c>
      <c r="B66" s="50" t="s">
        <v>132</v>
      </c>
      <c r="C66" s="1" t="s">
        <v>133</v>
      </c>
      <c r="D66" s="40">
        <v>1151</v>
      </c>
      <c r="E66" s="40">
        <v>21051542.719999999</v>
      </c>
      <c r="F66" s="40">
        <v>13831</v>
      </c>
      <c r="G66" s="40">
        <v>289659305.17000002</v>
      </c>
      <c r="H66" s="40">
        <v>7339</v>
      </c>
      <c r="I66" s="40">
        <v>96255745.519999996</v>
      </c>
      <c r="J66" s="40">
        <v>25254</v>
      </c>
      <c r="K66" s="40">
        <v>284963698.81999999</v>
      </c>
      <c r="L66" s="38">
        <f t="shared" si="40"/>
        <v>47575</v>
      </c>
      <c r="M66" s="38">
        <f t="shared" si="41"/>
        <v>691930292.23000002</v>
      </c>
      <c r="N66" s="40">
        <v>15758</v>
      </c>
      <c r="O66" s="40">
        <v>496544585.75999999</v>
      </c>
      <c r="P66" s="40">
        <v>212</v>
      </c>
      <c r="Q66" s="40">
        <v>39055401.259999998</v>
      </c>
      <c r="R66" s="38">
        <f t="shared" si="42"/>
        <v>15970</v>
      </c>
      <c r="S66" s="38">
        <f t="shared" si="43"/>
        <v>535599987.01999998</v>
      </c>
      <c r="T66" s="38">
        <f t="shared" si="44"/>
        <v>63545</v>
      </c>
      <c r="U66" s="38">
        <f t="shared" si="45"/>
        <v>1227530279.25</v>
      </c>
    </row>
    <row r="67" spans="1:21" s="9" customFormat="1" ht="12">
      <c r="A67" s="26">
        <v>60</v>
      </c>
      <c r="B67" s="49" t="s">
        <v>103</v>
      </c>
      <c r="C67" s="28" t="s">
        <v>104</v>
      </c>
      <c r="D67" s="39">
        <v>26</v>
      </c>
      <c r="E67" s="39">
        <v>1857991.72</v>
      </c>
      <c r="F67" s="39">
        <v>586</v>
      </c>
      <c r="G67" s="39">
        <v>150587501.47999999</v>
      </c>
      <c r="H67" s="39">
        <v>801</v>
      </c>
      <c r="I67" s="39">
        <v>408999591.72000003</v>
      </c>
      <c r="J67" s="39">
        <v>1474</v>
      </c>
      <c r="K67" s="39">
        <v>388465849.79000002</v>
      </c>
      <c r="L67" s="39">
        <f t="shared" ref="L67:M74" si="52">J67+H67+F67+D67</f>
        <v>2887</v>
      </c>
      <c r="M67" s="39">
        <f t="shared" si="52"/>
        <v>949910934.71000004</v>
      </c>
      <c r="N67" s="39">
        <v>377</v>
      </c>
      <c r="O67" s="39">
        <v>195411942.18000001</v>
      </c>
      <c r="P67" s="39">
        <v>92</v>
      </c>
      <c r="Q67" s="39">
        <v>67214000</v>
      </c>
      <c r="R67" s="39">
        <f t="shared" si="2"/>
        <v>469</v>
      </c>
      <c r="S67" s="39">
        <f t="shared" si="3"/>
        <v>262625942.18000001</v>
      </c>
      <c r="T67" s="39">
        <f t="shared" ref="T67:U74" si="53">R67+L67</f>
        <v>3356</v>
      </c>
      <c r="U67" s="39">
        <f t="shared" si="53"/>
        <v>1212536876.8900001</v>
      </c>
    </row>
    <row r="68" spans="1:21" s="9" customFormat="1" ht="12">
      <c r="A68" s="29">
        <v>61</v>
      </c>
      <c r="B68" s="50" t="s">
        <v>141</v>
      </c>
      <c r="C68" s="1" t="s">
        <v>142</v>
      </c>
      <c r="D68" s="40">
        <v>6357</v>
      </c>
      <c r="E68" s="40">
        <v>329612774.87</v>
      </c>
      <c r="F68" s="40">
        <v>4297</v>
      </c>
      <c r="G68" s="40">
        <v>121516583.16</v>
      </c>
      <c r="H68" s="40">
        <v>2973</v>
      </c>
      <c r="I68" s="40">
        <v>84904049.650000006</v>
      </c>
      <c r="J68" s="40">
        <v>2592</v>
      </c>
      <c r="K68" s="40">
        <v>261865586.86860001</v>
      </c>
      <c r="L68" s="38">
        <f t="shared" si="52"/>
        <v>16219</v>
      </c>
      <c r="M68" s="38">
        <f t="shared" si="52"/>
        <v>797898994.54859996</v>
      </c>
      <c r="N68" s="40">
        <v>188</v>
      </c>
      <c r="O68" s="40">
        <v>177760306.18000001</v>
      </c>
      <c r="P68" s="40">
        <v>179</v>
      </c>
      <c r="Q68" s="40">
        <v>219209882.44999999</v>
      </c>
      <c r="R68" s="38">
        <f t="shared" si="2"/>
        <v>367</v>
      </c>
      <c r="S68" s="38">
        <f t="shared" si="3"/>
        <v>396970188.63</v>
      </c>
      <c r="T68" s="38">
        <f t="shared" si="53"/>
        <v>16586</v>
      </c>
      <c r="U68" s="38">
        <f t="shared" si="53"/>
        <v>1194869183.1785998</v>
      </c>
    </row>
    <row r="69" spans="1:21" s="9" customFormat="1" ht="12">
      <c r="A69" s="26">
        <v>62</v>
      </c>
      <c r="B69" s="49" t="s">
        <v>157</v>
      </c>
      <c r="C69" s="28" t="s">
        <v>158</v>
      </c>
      <c r="D69" s="39">
        <v>565</v>
      </c>
      <c r="E69" s="39">
        <v>314112599.31</v>
      </c>
      <c r="F69" s="39">
        <v>922</v>
      </c>
      <c r="G69" s="39">
        <v>66978125.210000001</v>
      </c>
      <c r="H69" s="39">
        <v>657</v>
      </c>
      <c r="I69" s="39">
        <v>33168004.57</v>
      </c>
      <c r="J69" s="39">
        <v>711</v>
      </c>
      <c r="K69" s="39">
        <v>37084769.880000003</v>
      </c>
      <c r="L69" s="39">
        <f t="shared" si="52"/>
        <v>2855</v>
      </c>
      <c r="M69" s="39">
        <f t="shared" si="52"/>
        <v>451343498.97000003</v>
      </c>
      <c r="N69" s="39">
        <v>483</v>
      </c>
      <c r="O69" s="39">
        <v>207000598.68000001</v>
      </c>
      <c r="P69" s="39">
        <v>423</v>
      </c>
      <c r="Q69" s="39">
        <v>444702735.23000002</v>
      </c>
      <c r="R69" s="39">
        <f t="shared" si="2"/>
        <v>906</v>
      </c>
      <c r="S69" s="39">
        <f t="shared" si="3"/>
        <v>651703333.91000009</v>
      </c>
      <c r="T69" s="39">
        <f t="shared" si="53"/>
        <v>3761</v>
      </c>
      <c r="U69" s="39">
        <f t="shared" si="53"/>
        <v>1103046832.8800001</v>
      </c>
    </row>
    <row r="70" spans="1:21" s="9" customFormat="1" ht="12">
      <c r="A70" s="29">
        <v>63</v>
      </c>
      <c r="B70" s="50" t="s">
        <v>97</v>
      </c>
      <c r="C70" s="1" t="s">
        <v>98</v>
      </c>
      <c r="D70" s="40">
        <v>75</v>
      </c>
      <c r="E70" s="40">
        <v>259866286</v>
      </c>
      <c r="F70" s="40">
        <v>42</v>
      </c>
      <c r="G70" s="40">
        <v>16243622.6</v>
      </c>
      <c r="H70" s="40">
        <v>86</v>
      </c>
      <c r="I70" s="40">
        <v>182980452.81</v>
      </c>
      <c r="J70" s="40">
        <v>167</v>
      </c>
      <c r="K70" s="40">
        <v>26606645.25</v>
      </c>
      <c r="L70" s="38">
        <f t="shared" si="52"/>
        <v>370</v>
      </c>
      <c r="M70" s="38">
        <f t="shared" si="52"/>
        <v>485697006.65999997</v>
      </c>
      <c r="N70" s="40">
        <v>38</v>
      </c>
      <c r="O70" s="40">
        <v>94178324.349999994</v>
      </c>
      <c r="P70" s="40">
        <v>253</v>
      </c>
      <c r="Q70" s="40">
        <v>493446850</v>
      </c>
      <c r="R70" s="38">
        <f t="shared" si="2"/>
        <v>291</v>
      </c>
      <c r="S70" s="38">
        <f t="shared" si="3"/>
        <v>587625174.35000002</v>
      </c>
      <c r="T70" s="38">
        <f t="shared" si="53"/>
        <v>661</v>
      </c>
      <c r="U70" s="38">
        <f t="shared" si="53"/>
        <v>1073322181.01</v>
      </c>
    </row>
    <row r="71" spans="1:21" s="9" customFormat="1" ht="12">
      <c r="A71" s="26">
        <v>64</v>
      </c>
      <c r="B71" s="49" t="s">
        <v>360</v>
      </c>
      <c r="C71" s="28" t="s">
        <v>361</v>
      </c>
      <c r="D71" s="39">
        <v>71</v>
      </c>
      <c r="E71" s="39">
        <v>18612967.170000002</v>
      </c>
      <c r="F71" s="39">
        <v>52</v>
      </c>
      <c r="G71" s="39">
        <v>8257609.9000000004</v>
      </c>
      <c r="H71" s="39">
        <v>17343</v>
      </c>
      <c r="I71" s="39">
        <v>482550765.30000001</v>
      </c>
      <c r="J71" s="39">
        <v>1088</v>
      </c>
      <c r="K71" s="39">
        <v>18999799.370000001</v>
      </c>
      <c r="L71" s="39">
        <f t="shared" si="52"/>
        <v>18554</v>
      </c>
      <c r="M71" s="39">
        <f t="shared" si="52"/>
        <v>528421141.74000001</v>
      </c>
      <c r="N71" s="39">
        <v>294</v>
      </c>
      <c r="O71" s="39">
        <v>23339693.739999998</v>
      </c>
      <c r="P71" s="39">
        <v>765</v>
      </c>
      <c r="Q71" s="39">
        <v>497244397.81999999</v>
      </c>
      <c r="R71" s="39">
        <f t="shared" si="2"/>
        <v>1059</v>
      </c>
      <c r="S71" s="39">
        <f t="shared" si="3"/>
        <v>520584091.56</v>
      </c>
      <c r="T71" s="39">
        <f t="shared" si="53"/>
        <v>19613</v>
      </c>
      <c r="U71" s="39">
        <f t="shared" si="53"/>
        <v>1049005233.3</v>
      </c>
    </row>
    <row r="72" spans="1:21" s="9" customFormat="1" ht="12">
      <c r="A72" s="29">
        <v>65</v>
      </c>
      <c r="B72" s="50" t="s">
        <v>145</v>
      </c>
      <c r="C72" s="1" t="s">
        <v>146</v>
      </c>
      <c r="D72" s="40">
        <v>266</v>
      </c>
      <c r="E72" s="40">
        <v>3980005.61</v>
      </c>
      <c r="F72" s="40">
        <v>3361</v>
      </c>
      <c r="G72" s="40">
        <v>62277962.130000003</v>
      </c>
      <c r="H72" s="40">
        <v>5964</v>
      </c>
      <c r="I72" s="40">
        <v>64369095.07</v>
      </c>
      <c r="J72" s="40">
        <v>20417</v>
      </c>
      <c r="K72" s="40">
        <v>234579468.72</v>
      </c>
      <c r="L72" s="38">
        <f t="shared" si="52"/>
        <v>30008</v>
      </c>
      <c r="M72" s="38">
        <f t="shared" si="52"/>
        <v>365206531.53000003</v>
      </c>
      <c r="N72" s="40">
        <v>23125</v>
      </c>
      <c r="O72" s="40">
        <v>447832896.56999999</v>
      </c>
      <c r="P72" s="40">
        <v>3195</v>
      </c>
      <c r="Q72" s="40">
        <v>219196762.47999999</v>
      </c>
      <c r="R72" s="38">
        <f t="shared" si="2"/>
        <v>26320</v>
      </c>
      <c r="S72" s="38">
        <f t="shared" si="3"/>
        <v>667029659.04999995</v>
      </c>
      <c r="T72" s="38">
        <f t="shared" si="53"/>
        <v>56328</v>
      </c>
      <c r="U72" s="38">
        <f t="shared" si="53"/>
        <v>1032236190.5799999</v>
      </c>
    </row>
    <row r="73" spans="1:21" s="9" customFormat="1" ht="12">
      <c r="A73" s="26">
        <v>66</v>
      </c>
      <c r="B73" s="49" t="s">
        <v>136</v>
      </c>
      <c r="C73" s="28" t="s">
        <v>137</v>
      </c>
      <c r="D73" s="39">
        <v>1793</v>
      </c>
      <c r="E73" s="39">
        <v>38316453.149999999</v>
      </c>
      <c r="F73" s="39">
        <v>10908</v>
      </c>
      <c r="G73" s="39">
        <v>296767148.80199999</v>
      </c>
      <c r="H73" s="39">
        <v>4739</v>
      </c>
      <c r="I73" s="39">
        <v>68743305.239999995</v>
      </c>
      <c r="J73" s="39">
        <v>9046</v>
      </c>
      <c r="K73" s="39">
        <v>109170275.02079999</v>
      </c>
      <c r="L73" s="39">
        <f t="shared" si="52"/>
        <v>26486</v>
      </c>
      <c r="M73" s="39">
        <f t="shared" si="52"/>
        <v>512997182.21279997</v>
      </c>
      <c r="N73" s="39">
        <v>4599</v>
      </c>
      <c r="O73" s="39">
        <v>326715413.25</v>
      </c>
      <c r="P73" s="39">
        <v>259</v>
      </c>
      <c r="Q73" s="39">
        <v>27621704.91</v>
      </c>
      <c r="R73" s="39">
        <f t="shared" si="2"/>
        <v>4858</v>
      </c>
      <c r="S73" s="39">
        <f t="shared" si="3"/>
        <v>354337118.16000003</v>
      </c>
      <c r="T73" s="39">
        <f t="shared" si="53"/>
        <v>31344</v>
      </c>
      <c r="U73" s="39">
        <f t="shared" si="53"/>
        <v>867334300.37279999</v>
      </c>
    </row>
    <row r="74" spans="1:21" s="9" customFormat="1" ht="12">
      <c r="A74" s="29">
        <v>67</v>
      </c>
      <c r="B74" s="19" t="s">
        <v>245</v>
      </c>
      <c r="C74" s="1" t="s">
        <v>246</v>
      </c>
      <c r="D74" s="40">
        <v>6</v>
      </c>
      <c r="E74" s="40">
        <v>285346.56</v>
      </c>
      <c r="F74" s="40">
        <v>64</v>
      </c>
      <c r="G74" s="40">
        <v>3305097.51</v>
      </c>
      <c r="H74" s="40">
        <v>504</v>
      </c>
      <c r="I74" s="40">
        <v>28139800.390000001</v>
      </c>
      <c r="J74" s="40">
        <v>1424</v>
      </c>
      <c r="K74" s="40">
        <v>406686000.51999998</v>
      </c>
      <c r="L74" s="38">
        <f t="shared" si="52"/>
        <v>1998</v>
      </c>
      <c r="M74" s="38">
        <f t="shared" si="52"/>
        <v>438416244.97999996</v>
      </c>
      <c r="N74" s="40">
        <v>603</v>
      </c>
      <c r="O74" s="40">
        <v>391677580.51999998</v>
      </c>
      <c r="P74" s="40">
        <v>73</v>
      </c>
      <c r="Q74" s="40">
        <v>10107437.859999999</v>
      </c>
      <c r="R74" s="38">
        <f t="shared" si="2"/>
        <v>676</v>
      </c>
      <c r="S74" s="38">
        <f t="shared" si="3"/>
        <v>401785018.38</v>
      </c>
      <c r="T74" s="38">
        <f t="shared" si="53"/>
        <v>2674</v>
      </c>
      <c r="U74" s="38">
        <f t="shared" si="53"/>
        <v>840201263.3599999</v>
      </c>
    </row>
    <row r="75" spans="1:21" s="9" customFormat="1" ht="12">
      <c r="A75" s="26">
        <v>68</v>
      </c>
      <c r="B75" s="27" t="s">
        <v>161</v>
      </c>
      <c r="C75" s="28" t="s">
        <v>162</v>
      </c>
      <c r="D75" s="39">
        <v>26</v>
      </c>
      <c r="E75" s="39">
        <v>28420570.41</v>
      </c>
      <c r="F75" s="39">
        <v>111</v>
      </c>
      <c r="G75" s="39">
        <v>33434935.199999999</v>
      </c>
      <c r="H75" s="39">
        <v>100</v>
      </c>
      <c r="I75" s="39">
        <v>78182079.129999995</v>
      </c>
      <c r="J75" s="39">
        <v>811</v>
      </c>
      <c r="K75" s="39">
        <v>129062454.09999999</v>
      </c>
      <c r="L75" s="39">
        <f t="shared" ref="L75:L82" si="54">J75+H75+F75+D75</f>
        <v>1048</v>
      </c>
      <c r="M75" s="39">
        <f t="shared" ref="M75:M82" si="55">K75+I75+G75+E75</f>
        <v>269100038.83999997</v>
      </c>
      <c r="N75" s="39">
        <v>124</v>
      </c>
      <c r="O75" s="39">
        <v>279553707</v>
      </c>
      <c r="P75" s="39">
        <v>125</v>
      </c>
      <c r="Q75" s="39">
        <v>277528096</v>
      </c>
      <c r="R75" s="39">
        <f t="shared" si="2"/>
        <v>249</v>
      </c>
      <c r="S75" s="39">
        <f t="shared" si="3"/>
        <v>557081803</v>
      </c>
      <c r="T75" s="39">
        <f t="shared" ref="T75:T82" si="56">R75+L75</f>
        <v>1297</v>
      </c>
      <c r="U75" s="39">
        <f t="shared" ref="U75:U82" si="57">S75+M75</f>
        <v>826181841.83999991</v>
      </c>
    </row>
    <row r="76" spans="1:21" s="9" customFormat="1" ht="12">
      <c r="A76" s="29">
        <v>69</v>
      </c>
      <c r="B76" s="50" t="s">
        <v>155</v>
      </c>
      <c r="C76" s="1" t="s">
        <v>156</v>
      </c>
      <c r="D76" s="40">
        <v>64</v>
      </c>
      <c r="E76" s="40">
        <v>92695808.180000007</v>
      </c>
      <c r="F76" s="40">
        <v>275</v>
      </c>
      <c r="G76" s="40">
        <v>40617216.75</v>
      </c>
      <c r="H76" s="40">
        <v>218</v>
      </c>
      <c r="I76" s="40">
        <v>121148893.94</v>
      </c>
      <c r="J76" s="40">
        <v>395</v>
      </c>
      <c r="K76" s="40">
        <v>208813817.86000001</v>
      </c>
      <c r="L76" s="38">
        <f t="shared" si="54"/>
        <v>952</v>
      </c>
      <c r="M76" s="38">
        <f t="shared" si="55"/>
        <v>463275736.73000002</v>
      </c>
      <c r="N76" s="40">
        <v>171</v>
      </c>
      <c r="O76" s="40">
        <v>198454352.13999999</v>
      </c>
      <c r="P76" s="40">
        <v>113</v>
      </c>
      <c r="Q76" s="40">
        <v>152345194.53999999</v>
      </c>
      <c r="R76" s="38">
        <f t="shared" si="2"/>
        <v>284</v>
      </c>
      <c r="S76" s="38">
        <f t="shared" si="3"/>
        <v>350799546.67999995</v>
      </c>
      <c r="T76" s="38">
        <f t="shared" si="56"/>
        <v>1236</v>
      </c>
      <c r="U76" s="38">
        <f t="shared" si="57"/>
        <v>814075283.40999997</v>
      </c>
    </row>
    <row r="77" spans="1:21" s="9" customFormat="1" ht="12">
      <c r="A77" s="26">
        <v>70</v>
      </c>
      <c r="B77" s="49" t="s">
        <v>187</v>
      </c>
      <c r="C77" s="28" t="s">
        <v>188</v>
      </c>
      <c r="D77" s="39">
        <v>267</v>
      </c>
      <c r="E77" s="39">
        <v>43365781.270000003</v>
      </c>
      <c r="F77" s="39">
        <v>232</v>
      </c>
      <c r="G77" s="39">
        <v>4870977.05</v>
      </c>
      <c r="H77" s="39">
        <v>74</v>
      </c>
      <c r="I77" s="39">
        <v>11625961.48</v>
      </c>
      <c r="J77" s="39">
        <v>479</v>
      </c>
      <c r="K77" s="39">
        <v>334774454.30000001</v>
      </c>
      <c r="L77" s="39">
        <f t="shared" si="54"/>
        <v>1052</v>
      </c>
      <c r="M77" s="39">
        <f t="shared" si="55"/>
        <v>394637174.10000002</v>
      </c>
      <c r="N77" s="39">
        <v>63</v>
      </c>
      <c r="O77" s="39">
        <v>345226552</v>
      </c>
      <c r="P77" s="39">
        <v>25</v>
      </c>
      <c r="Q77" s="39">
        <v>59278246</v>
      </c>
      <c r="R77" s="39">
        <f t="shared" si="2"/>
        <v>88</v>
      </c>
      <c r="S77" s="39">
        <f t="shared" si="3"/>
        <v>404504798</v>
      </c>
      <c r="T77" s="39">
        <f t="shared" si="56"/>
        <v>1140</v>
      </c>
      <c r="U77" s="39">
        <f t="shared" si="57"/>
        <v>799141972.10000002</v>
      </c>
    </row>
    <row r="78" spans="1:21" s="9" customFormat="1" ht="12">
      <c r="A78" s="29">
        <v>71</v>
      </c>
      <c r="B78" s="50" t="s">
        <v>195</v>
      </c>
      <c r="C78" s="1" t="s">
        <v>196</v>
      </c>
      <c r="D78" s="40">
        <v>130</v>
      </c>
      <c r="E78" s="40">
        <v>200044344.30000001</v>
      </c>
      <c r="F78" s="40">
        <v>108</v>
      </c>
      <c r="G78" s="40">
        <v>108295434.7</v>
      </c>
      <c r="H78" s="40">
        <v>14</v>
      </c>
      <c r="I78" s="40">
        <v>19334716.140000001</v>
      </c>
      <c r="J78" s="40">
        <v>743</v>
      </c>
      <c r="K78" s="40">
        <v>102360311.40000001</v>
      </c>
      <c r="L78" s="38">
        <f t="shared" si="54"/>
        <v>995</v>
      </c>
      <c r="M78" s="38">
        <f t="shared" si="55"/>
        <v>430034806.54000002</v>
      </c>
      <c r="N78" s="40">
        <v>80</v>
      </c>
      <c r="O78" s="40">
        <v>172025502.22999999</v>
      </c>
      <c r="P78" s="40">
        <v>42</v>
      </c>
      <c r="Q78" s="40">
        <v>185610182.53999999</v>
      </c>
      <c r="R78" s="38">
        <f t="shared" si="2"/>
        <v>122</v>
      </c>
      <c r="S78" s="38">
        <f t="shared" si="3"/>
        <v>357635684.76999998</v>
      </c>
      <c r="T78" s="38">
        <f t="shared" si="56"/>
        <v>1117</v>
      </c>
      <c r="U78" s="38">
        <f t="shared" si="57"/>
        <v>787670491.30999994</v>
      </c>
    </row>
    <row r="79" spans="1:21" s="9" customFormat="1" ht="12">
      <c r="A79" s="26">
        <v>72</v>
      </c>
      <c r="B79" s="49" t="s">
        <v>167</v>
      </c>
      <c r="C79" s="28" t="s">
        <v>168</v>
      </c>
      <c r="D79" s="39">
        <v>860</v>
      </c>
      <c r="E79" s="39">
        <v>16995277.52</v>
      </c>
      <c r="F79" s="39">
        <v>12266</v>
      </c>
      <c r="G79" s="39">
        <v>263617706.2049</v>
      </c>
      <c r="H79" s="39">
        <v>2977</v>
      </c>
      <c r="I79" s="39">
        <v>58722048.609999999</v>
      </c>
      <c r="J79" s="39">
        <v>10973</v>
      </c>
      <c r="K79" s="39">
        <v>92645217.509599999</v>
      </c>
      <c r="L79" s="39">
        <f t="shared" si="54"/>
        <v>27076</v>
      </c>
      <c r="M79" s="39">
        <f t="shared" si="55"/>
        <v>431980249.84449995</v>
      </c>
      <c r="N79" s="39">
        <v>4547</v>
      </c>
      <c r="O79" s="39">
        <v>286040745.98000002</v>
      </c>
      <c r="P79" s="39">
        <v>62</v>
      </c>
      <c r="Q79" s="39">
        <v>5447644.1600000001</v>
      </c>
      <c r="R79" s="39">
        <f t="shared" si="2"/>
        <v>4609</v>
      </c>
      <c r="S79" s="39">
        <f t="shared" si="3"/>
        <v>291488390.14000005</v>
      </c>
      <c r="T79" s="39">
        <f t="shared" si="56"/>
        <v>31685</v>
      </c>
      <c r="U79" s="39">
        <f t="shared" si="57"/>
        <v>723468639.98449993</v>
      </c>
    </row>
    <row r="80" spans="1:21" s="9" customFormat="1" ht="12">
      <c r="A80" s="29">
        <v>73</v>
      </c>
      <c r="B80" s="50" t="s">
        <v>153</v>
      </c>
      <c r="C80" s="1" t="s">
        <v>154</v>
      </c>
      <c r="D80" s="40">
        <v>441</v>
      </c>
      <c r="E80" s="40">
        <v>10063005.92</v>
      </c>
      <c r="F80" s="40">
        <v>9879</v>
      </c>
      <c r="G80" s="40">
        <v>237012686.05000001</v>
      </c>
      <c r="H80" s="40">
        <v>4296</v>
      </c>
      <c r="I80" s="40">
        <v>40094818.3323</v>
      </c>
      <c r="J80" s="40">
        <v>10738</v>
      </c>
      <c r="K80" s="40">
        <v>89734619.290999994</v>
      </c>
      <c r="L80" s="38">
        <f t="shared" si="54"/>
        <v>25354</v>
      </c>
      <c r="M80" s="38">
        <f t="shared" si="55"/>
        <v>376905129.59330004</v>
      </c>
      <c r="N80" s="40">
        <v>14611</v>
      </c>
      <c r="O80" s="40">
        <v>309724536.61000001</v>
      </c>
      <c r="P80" s="40">
        <v>1804</v>
      </c>
      <c r="Q80" s="40">
        <v>33220750.780000001</v>
      </c>
      <c r="R80" s="38">
        <f t="shared" si="2"/>
        <v>16415</v>
      </c>
      <c r="S80" s="38">
        <f t="shared" si="3"/>
        <v>342945287.38999999</v>
      </c>
      <c r="T80" s="38">
        <f t="shared" si="56"/>
        <v>41769</v>
      </c>
      <c r="U80" s="38">
        <f t="shared" si="57"/>
        <v>719850416.98329997</v>
      </c>
    </row>
    <row r="81" spans="1:21" s="9" customFormat="1" ht="12">
      <c r="A81" s="26">
        <v>74</v>
      </c>
      <c r="B81" s="49" t="s">
        <v>159</v>
      </c>
      <c r="C81" s="28" t="s">
        <v>160</v>
      </c>
      <c r="D81" s="39">
        <v>435</v>
      </c>
      <c r="E81" s="39">
        <v>220243988.84999999</v>
      </c>
      <c r="F81" s="39">
        <v>386</v>
      </c>
      <c r="G81" s="39">
        <v>47430323.829999998</v>
      </c>
      <c r="H81" s="39">
        <v>228</v>
      </c>
      <c r="I81" s="39">
        <v>27479302.239999998</v>
      </c>
      <c r="J81" s="39">
        <v>407</v>
      </c>
      <c r="K81" s="39">
        <v>55528704.619999997</v>
      </c>
      <c r="L81" s="39">
        <f t="shared" si="54"/>
        <v>1456</v>
      </c>
      <c r="M81" s="39">
        <f t="shared" si="55"/>
        <v>350682319.53999996</v>
      </c>
      <c r="N81" s="39">
        <v>226</v>
      </c>
      <c r="O81" s="39">
        <v>111608098.73999999</v>
      </c>
      <c r="P81" s="39">
        <v>281</v>
      </c>
      <c r="Q81" s="39">
        <v>255349786.38999999</v>
      </c>
      <c r="R81" s="39">
        <f t="shared" si="2"/>
        <v>507</v>
      </c>
      <c r="S81" s="39">
        <f t="shared" si="3"/>
        <v>366957885.13</v>
      </c>
      <c r="T81" s="39">
        <f t="shared" si="56"/>
        <v>1963</v>
      </c>
      <c r="U81" s="39">
        <f t="shared" si="57"/>
        <v>717640204.66999996</v>
      </c>
    </row>
    <row r="82" spans="1:21" s="9" customFormat="1" ht="12">
      <c r="A82" s="29">
        <v>75</v>
      </c>
      <c r="B82" s="50" t="s">
        <v>243</v>
      </c>
      <c r="C82" s="1" t="s">
        <v>244</v>
      </c>
      <c r="D82" s="40">
        <v>70</v>
      </c>
      <c r="E82" s="40">
        <v>152668471.74000001</v>
      </c>
      <c r="F82" s="40">
        <v>265</v>
      </c>
      <c r="G82" s="40">
        <v>15007271.34</v>
      </c>
      <c r="H82" s="40">
        <v>936</v>
      </c>
      <c r="I82" s="40">
        <v>55123379.159999996</v>
      </c>
      <c r="J82" s="40">
        <v>20454</v>
      </c>
      <c r="K82" s="40">
        <v>91220681.717700005</v>
      </c>
      <c r="L82" s="38">
        <f t="shared" si="54"/>
        <v>21725</v>
      </c>
      <c r="M82" s="38">
        <f t="shared" si="55"/>
        <v>314019803.95770001</v>
      </c>
      <c r="N82" s="40">
        <v>126</v>
      </c>
      <c r="O82" s="40">
        <v>155337855.99000001</v>
      </c>
      <c r="P82" s="40">
        <v>86</v>
      </c>
      <c r="Q82" s="40">
        <v>239935085.11000001</v>
      </c>
      <c r="R82" s="38">
        <f t="shared" si="2"/>
        <v>212</v>
      </c>
      <c r="S82" s="38">
        <f t="shared" si="3"/>
        <v>395272941.10000002</v>
      </c>
      <c r="T82" s="38">
        <f t="shared" si="56"/>
        <v>21937</v>
      </c>
      <c r="U82" s="38">
        <f t="shared" si="57"/>
        <v>709292745.05770004</v>
      </c>
    </row>
    <row r="83" spans="1:21" s="9" customFormat="1" ht="12">
      <c r="A83" s="26">
        <v>76</v>
      </c>
      <c r="B83" s="49" t="s">
        <v>128</v>
      </c>
      <c r="C83" s="28" t="s">
        <v>129</v>
      </c>
      <c r="D83" s="39">
        <v>1175</v>
      </c>
      <c r="E83" s="39">
        <v>197114435.03999999</v>
      </c>
      <c r="F83" s="39">
        <v>1008</v>
      </c>
      <c r="G83" s="39">
        <v>56688123.939999998</v>
      </c>
      <c r="H83" s="39">
        <v>129</v>
      </c>
      <c r="I83" s="39">
        <v>35966357.619999997</v>
      </c>
      <c r="J83" s="39">
        <v>999</v>
      </c>
      <c r="K83" s="39">
        <v>41542217.539999999</v>
      </c>
      <c r="L83" s="39">
        <f t="shared" ref="L83:M90" si="58">J83+H83+F83+D83</f>
        <v>3311</v>
      </c>
      <c r="M83" s="39">
        <f t="shared" si="58"/>
        <v>331311134.13999999</v>
      </c>
      <c r="N83" s="39">
        <v>127</v>
      </c>
      <c r="O83" s="39">
        <v>143308235.28</v>
      </c>
      <c r="P83" s="39">
        <v>109</v>
      </c>
      <c r="Q83" s="39">
        <v>200048257.58000001</v>
      </c>
      <c r="R83" s="39">
        <f t="shared" si="2"/>
        <v>236</v>
      </c>
      <c r="S83" s="39">
        <f t="shared" si="3"/>
        <v>343356492.86000001</v>
      </c>
      <c r="T83" s="39">
        <f t="shared" ref="T83:U90" si="59">R83+L83</f>
        <v>3547</v>
      </c>
      <c r="U83" s="39">
        <f t="shared" si="59"/>
        <v>674667627</v>
      </c>
    </row>
    <row r="84" spans="1:21" s="9" customFormat="1" ht="12">
      <c r="A84" s="29">
        <v>77</v>
      </c>
      <c r="B84" s="19" t="s">
        <v>143</v>
      </c>
      <c r="C84" s="1" t="s">
        <v>144</v>
      </c>
      <c r="D84" s="40">
        <v>333</v>
      </c>
      <c r="E84" s="40">
        <v>5820524.7199999997</v>
      </c>
      <c r="F84" s="40">
        <v>2808</v>
      </c>
      <c r="G84" s="40">
        <v>59326637.213799998</v>
      </c>
      <c r="H84" s="40">
        <v>13637</v>
      </c>
      <c r="I84" s="40">
        <v>32060764.800000001</v>
      </c>
      <c r="J84" s="40">
        <v>13319</v>
      </c>
      <c r="K84" s="40">
        <v>142463305.12</v>
      </c>
      <c r="L84" s="38">
        <f t="shared" si="58"/>
        <v>30097</v>
      </c>
      <c r="M84" s="38">
        <f t="shared" si="58"/>
        <v>239671231.85380003</v>
      </c>
      <c r="N84" s="40">
        <v>14839</v>
      </c>
      <c r="O84" s="40">
        <v>279455272.31999999</v>
      </c>
      <c r="P84" s="40">
        <v>3893</v>
      </c>
      <c r="Q84" s="40">
        <v>115458054.75</v>
      </c>
      <c r="R84" s="38">
        <f t="shared" si="2"/>
        <v>18732</v>
      </c>
      <c r="S84" s="38">
        <f t="shared" si="3"/>
        <v>394913327.06999999</v>
      </c>
      <c r="T84" s="38">
        <f t="shared" si="59"/>
        <v>48829</v>
      </c>
      <c r="U84" s="38">
        <f t="shared" si="59"/>
        <v>634584558.92379999</v>
      </c>
    </row>
    <row r="85" spans="1:21" s="9" customFormat="1" ht="12">
      <c r="A85" s="26">
        <v>78</v>
      </c>
      <c r="B85" s="27" t="s">
        <v>346</v>
      </c>
      <c r="C85" s="28" t="s">
        <v>347</v>
      </c>
      <c r="D85" s="39"/>
      <c r="E85" s="39"/>
      <c r="F85" s="39"/>
      <c r="G85" s="39"/>
      <c r="H85" s="39"/>
      <c r="I85" s="39"/>
      <c r="J85" s="39">
        <v>11</v>
      </c>
      <c r="K85" s="39">
        <v>11726.58</v>
      </c>
      <c r="L85" s="39">
        <f t="shared" si="58"/>
        <v>11</v>
      </c>
      <c r="M85" s="39">
        <f t="shared" si="58"/>
        <v>11726.58</v>
      </c>
      <c r="N85" s="39">
        <v>345</v>
      </c>
      <c r="O85" s="39">
        <v>311281602.91000003</v>
      </c>
      <c r="P85" s="39">
        <v>702</v>
      </c>
      <c r="Q85" s="39">
        <v>311165867.36000001</v>
      </c>
      <c r="R85" s="39">
        <f t="shared" si="2"/>
        <v>1047</v>
      </c>
      <c r="S85" s="39">
        <f t="shared" si="3"/>
        <v>622447470.26999998</v>
      </c>
      <c r="T85" s="39">
        <f t="shared" si="59"/>
        <v>1058</v>
      </c>
      <c r="U85" s="39">
        <f t="shared" si="59"/>
        <v>622459196.85000002</v>
      </c>
    </row>
    <row r="86" spans="1:21" s="9" customFormat="1" ht="12">
      <c r="A86" s="29">
        <v>79</v>
      </c>
      <c r="B86" s="50" t="s">
        <v>114</v>
      </c>
      <c r="C86" s="1" t="s">
        <v>115</v>
      </c>
      <c r="D86" s="40">
        <v>21</v>
      </c>
      <c r="E86" s="40">
        <v>34577238.969999999</v>
      </c>
      <c r="F86" s="40">
        <v>20</v>
      </c>
      <c r="G86" s="40">
        <v>25161611.859999999</v>
      </c>
      <c r="H86" s="40">
        <v>22</v>
      </c>
      <c r="I86" s="40">
        <v>27629733.870000001</v>
      </c>
      <c r="J86" s="40">
        <v>194</v>
      </c>
      <c r="K86" s="40">
        <v>147547661.63999999</v>
      </c>
      <c r="L86" s="38">
        <f t="shared" si="58"/>
        <v>257</v>
      </c>
      <c r="M86" s="38">
        <f t="shared" si="58"/>
        <v>234916246.34</v>
      </c>
      <c r="N86" s="40">
        <v>27</v>
      </c>
      <c r="O86" s="40">
        <v>250893033.28999999</v>
      </c>
      <c r="P86" s="40">
        <v>18</v>
      </c>
      <c r="Q86" s="40">
        <v>92004463.269999996</v>
      </c>
      <c r="R86" s="38">
        <f t="shared" si="2"/>
        <v>45</v>
      </c>
      <c r="S86" s="38">
        <f t="shared" si="3"/>
        <v>342897496.56</v>
      </c>
      <c r="T86" s="38">
        <f t="shared" si="59"/>
        <v>302</v>
      </c>
      <c r="U86" s="38">
        <f t="shared" si="59"/>
        <v>577813742.89999998</v>
      </c>
    </row>
    <row r="87" spans="1:21" s="9" customFormat="1" ht="12">
      <c r="A87" s="26">
        <v>80</v>
      </c>
      <c r="B87" s="49" t="s">
        <v>149</v>
      </c>
      <c r="C87" s="28" t="s">
        <v>150</v>
      </c>
      <c r="D87" s="39">
        <v>14</v>
      </c>
      <c r="E87" s="39">
        <v>9899638.2400000002</v>
      </c>
      <c r="F87" s="39">
        <v>117</v>
      </c>
      <c r="G87" s="39">
        <v>39064700.75</v>
      </c>
      <c r="H87" s="39">
        <v>431</v>
      </c>
      <c r="I87" s="39">
        <v>147752039.93000001</v>
      </c>
      <c r="J87" s="39">
        <v>523</v>
      </c>
      <c r="K87" s="39">
        <v>114028402.31</v>
      </c>
      <c r="L87" s="39">
        <f t="shared" si="58"/>
        <v>1085</v>
      </c>
      <c r="M87" s="39">
        <f t="shared" si="58"/>
        <v>310744781.23000002</v>
      </c>
      <c r="N87" s="39">
        <v>138</v>
      </c>
      <c r="O87" s="39">
        <v>122354623.38</v>
      </c>
      <c r="P87" s="39">
        <v>121</v>
      </c>
      <c r="Q87" s="39">
        <v>126902029.56999999</v>
      </c>
      <c r="R87" s="39">
        <f t="shared" si="2"/>
        <v>259</v>
      </c>
      <c r="S87" s="39">
        <f t="shared" si="3"/>
        <v>249256652.94999999</v>
      </c>
      <c r="T87" s="39">
        <f t="shared" si="59"/>
        <v>1344</v>
      </c>
      <c r="U87" s="39">
        <f t="shared" si="59"/>
        <v>560001434.18000007</v>
      </c>
    </row>
    <row r="88" spans="1:21" s="9" customFormat="1" ht="12">
      <c r="A88" s="29">
        <v>81</v>
      </c>
      <c r="B88" s="50" t="s">
        <v>181</v>
      </c>
      <c r="C88" s="1" t="s">
        <v>182</v>
      </c>
      <c r="D88" s="40">
        <v>227</v>
      </c>
      <c r="E88" s="40">
        <v>3304470.35</v>
      </c>
      <c r="F88" s="40">
        <v>3284</v>
      </c>
      <c r="G88" s="40">
        <v>64527875.049999997</v>
      </c>
      <c r="H88" s="40">
        <v>3965</v>
      </c>
      <c r="I88" s="40">
        <v>35861507.719999999</v>
      </c>
      <c r="J88" s="40">
        <v>36088</v>
      </c>
      <c r="K88" s="40">
        <v>205479501.38999999</v>
      </c>
      <c r="L88" s="38">
        <f t="shared" si="58"/>
        <v>43564</v>
      </c>
      <c r="M88" s="38">
        <f t="shared" si="58"/>
        <v>309173354.50999999</v>
      </c>
      <c r="N88" s="40">
        <v>16892</v>
      </c>
      <c r="O88" s="40">
        <v>238489027.97999999</v>
      </c>
      <c r="P88" s="40">
        <v>151</v>
      </c>
      <c r="Q88" s="40">
        <v>7005789.1799999997</v>
      </c>
      <c r="R88" s="38">
        <f t="shared" si="2"/>
        <v>17043</v>
      </c>
      <c r="S88" s="38">
        <f t="shared" si="3"/>
        <v>245494817.16</v>
      </c>
      <c r="T88" s="38">
        <f t="shared" si="59"/>
        <v>60607</v>
      </c>
      <c r="U88" s="38">
        <f t="shared" si="59"/>
        <v>554668171.66999996</v>
      </c>
    </row>
    <row r="89" spans="1:21" s="9" customFormat="1" ht="12">
      <c r="A89" s="26">
        <v>82</v>
      </c>
      <c r="B89" s="49" t="s">
        <v>175</v>
      </c>
      <c r="C89" s="28" t="s">
        <v>176</v>
      </c>
      <c r="D89" s="39">
        <v>4918</v>
      </c>
      <c r="E89" s="39">
        <v>164334112.56</v>
      </c>
      <c r="F89" s="39">
        <v>2315</v>
      </c>
      <c r="G89" s="39">
        <v>75465835.409999996</v>
      </c>
      <c r="H89" s="39">
        <v>854</v>
      </c>
      <c r="I89" s="39">
        <v>13080009.51</v>
      </c>
      <c r="J89" s="39">
        <v>3660</v>
      </c>
      <c r="K89" s="39">
        <v>28218473.309999999</v>
      </c>
      <c r="L89" s="39">
        <f t="shared" si="58"/>
        <v>11747</v>
      </c>
      <c r="M89" s="39">
        <f t="shared" si="58"/>
        <v>281098430.78999996</v>
      </c>
      <c r="N89" s="39">
        <v>284</v>
      </c>
      <c r="O89" s="39">
        <v>86161320.969999999</v>
      </c>
      <c r="P89" s="39">
        <v>496</v>
      </c>
      <c r="Q89" s="39">
        <v>156604601.06999999</v>
      </c>
      <c r="R89" s="39">
        <f t="shared" si="2"/>
        <v>780</v>
      </c>
      <c r="S89" s="39">
        <f t="shared" si="3"/>
        <v>242765922.03999999</v>
      </c>
      <c r="T89" s="39">
        <f t="shared" si="59"/>
        <v>12527</v>
      </c>
      <c r="U89" s="39">
        <f t="shared" si="59"/>
        <v>523864352.82999992</v>
      </c>
    </row>
    <row r="90" spans="1:21" s="9" customFormat="1" ht="12">
      <c r="A90" s="29">
        <v>83</v>
      </c>
      <c r="B90" s="50" t="s">
        <v>163</v>
      </c>
      <c r="C90" s="1" t="s">
        <v>164</v>
      </c>
      <c r="D90" s="40">
        <v>112</v>
      </c>
      <c r="E90" s="40">
        <v>82399618.189999998</v>
      </c>
      <c r="F90" s="40">
        <v>174</v>
      </c>
      <c r="G90" s="40">
        <v>44547871.490000002</v>
      </c>
      <c r="H90" s="40">
        <v>199</v>
      </c>
      <c r="I90" s="40">
        <v>135437950.21000001</v>
      </c>
      <c r="J90" s="40">
        <v>511</v>
      </c>
      <c r="K90" s="40">
        <v>83037609.189999998</v>
      </c>
      <c r="L90" s="38">
        <f t="shared" si="58"/>
        <v>996</v>
      </c>
      <c r="M90" s="38">
        <f t="shared" si="58"/>
        <v>345423049.08000004</v>
      </c>
      <c r="N90" s="40">
        <v>57</v>
      </c>
      <c r="O90" s="40">
        <v>37996078.469999999</v>
      </c>
      <c r="P90" s="40">
        <v>71</v>
      </c>
      <c r="Q90" s="40">
        <v>137744810.46000001</v>
      </c>
      <c r="R90" s="38">
        <f t="shared" si="2"/>
        <v>128</v>
      </c>
      <c r="S90" s="38">
        <f t="shared" si="3"/>
        <v>175740888.93000001</v>
      </c>
      <c r="T90" s="38">
        <f t="shared" si="59"/>
        <v>1124</v>
      </c>
      <c r="U90" s="38">
        <f t="shared" si="59"/>
        <v>521163938.01000005</v>
      </c>
    </row>
    <row r="91" spans="1:21" s="9" customFormat="1" ht="12">
      <c r="A91" s="26">
        <v>84</v>
      </c>
      <c r="B91" s="49" t="s">
        <v>362</v>
      </c>
      <c r="C91" s="28" t="s">
        <v>363</v>
      </c>
      <c r="D91" s="39"/>
      <c r="E91" s="39"/>
      <c r="F91" s="39"/>
      <c r="G91" s="39"/>
      <c r="H91" s="39"/>
      <c r="I91" s="39"/>
      <c r="J91" s="39">
        <v>1</v>
      </c>
      <c r="K91" s="39">
        <v>23752033.309999999</v>
      </c>
      <c r="L91" s="39">
        <f t="shared" ref="L91:L106" si="60">J91+H91+F91+D91</f>
        <v>1</v>
      </c>
      <c r="M91" s="39">
        <f t="shared" ref="M91:M106" si="61">K91+I91+G91+E91</f>
        <v>23752033.309999999</v>
      </c>
      <c r="N91" s="39">
        <v>3</v>
      </c>
      <c r="O91" s="39">
        <v>357785625.36000001</v>
      </c>
      <c r="P91" s="39">
        <v>1</v>
      </c>
      <c r="Q91" s="39">
        <v>134847218.09999999</v>
      </c>
      <c r="R91" s="39">
        <f t="shared" si="2"/>
        <v>4</v>
      </c>
      <c r="S91" s="39">
        <f t="shared" si="3"/>
        <v>492632843.46000004</v>
      </c>
      <c r="T91" s="39">
        <f t="shared" ref="T91:T106" si="62">R91+L91</f>
        <v>5</v>
      </c>
      <c r="U91" s="39">
        <f t="shared" ref="U91:U106" si="63">S91+M91</f>
        <v>516384876.77000004</v>
      </c>
    </row>
    <row r="92" spans="1:21" s="9" customFormat="1" ht="12">
      <c r="A92" s="29">
        <v>85</v>
      </c>
      <c r="B92" s="50" t="s">
        <v>201</v>
      </c>
      <c r="C92" s="1" t="s">
        <v>202</v>
      </c>
      <c r="D92" s="40">
        <v>1855</v>
      </c>
      <c r="E92" s="40">
        <v>115142942.01000001</v>
      </c>
      <c r="F92" s="40">
        <v>2604</v>
      </c>
      <c r="G92" s="40">
        <v>59601775.700000003</v>
      </c>
      <c r="H92" s="40">
        <v>4828</v>
      </c>
      <c r="I92" s="40">
        <v>20364420.059999999</v>
      </c>
      <c r="J92" s="40">
        <v>14088</v>
      </c>
      <c r="K92" s="40">
        <v>81107640.950000003</v>
      </c>
      <c r="L92" s="38">
        <f t="shared" si="60"/>
        <v>23375</v>
      </c>
      <c r="M92" s="38">
        <f t="shared" si="61"/>
        <v>276216778.72000003</v>
      </c>
      <c r="N92" s="40">
        <v>7272</v>
      </c>
      <c r="O92" s="40">
        <v>120375688.37</v>
      </c>
      <c r="P92" s="40">
        <v>1139</v>
      </c>
      <c r="Q92" s="40">
        <v>115169521.04000001</v>
      </c>
      <c r="R92" s="38">
        <f t="shared" si="2"/>
        <v>8411</v>
      </c>
      <c r="S92" s="38">
        <f t="shared" si="3"/>
        <v>235545209.41000003</v>
      </c>
      <c r="T92" s="38">
        <f t="shared" si="62"/>
        <v>31786</v>
      </c>
      <c r="U92" s="38">
        <f t="shared" si="63"/>
        <v>511761988.13000005</v>
      </c>
    </row>
    <row r="93" spans="1:21" s="9" customFormat="1" ht="12">
      <c r="A93" s="26">
        <v>86</v>
      </c>
      <c r="B93" s="49" t="s">
        <v>250</v>
      </c>
      <c r="C93" s="28" t="s">
        <v>251</v>
      </c>
      <c r="D93" s="39"/>
      <c r="E93" s="39"/>
      <c r="F93" s="39"/>
      <c r="G93" s="39"/>
      <c r="H93" s="39">
        <v>4220</v>
      </c>
      <c r="I93" s="39">
        <v>42621485.109999999</v>
      </c>
      <c r="J93" s="39">
        <v>5025</v>
      </c>
      <c r="K93" s="39">
        <v>93863910.269999996</v>
      </c>
      <c r="L93" s="39">
        <f t="shared" si="60"/>
        <v>9245</v>
      </c>
      <c r="M93" s="39">
        <f t="shared" si="61"/>
        <v>136485395.38</v>
      </c>
      <c r="N93" s="39">
        <v>6745</v>
      </c>
      <c r="O93" s="39">
        <v>204368991.25</v>
      </c>
      <c r="P93" s="39">
        <v>758</v>
      </c>
      <c r="Q93" s="39">
        <v>153104839.00999999</v>
      </c>
      <c r="R93" s="39">
        <f t="shared" si="2"/>
        <v>7503</v>
      </c>
      <c r="S93" s="39">
        <f t="shared" si="3"/>
        <v>357473830.25999999</v>
      </c>
      <c r="T93" s="39">
        <f t="shared" si="62"/>
        <v>16748</v>
      </c>
      <c r="U93" s="39">
        <f t="shared" si="63"/>
        <v>493959225.63999999</v>
      </c>
    </row>
    <row r="94" spans="1:21" s="9" customFormat="1" ht="12">
      <c r="A94" s="29">
        <v>87</v>
      </c>
      <c r="B94" s="19" t="s">
        <v>171</v>
      </c>
      <c r="C94" s="1" t="s">
        <v>172</v>
      </c>
      <c r="D94" s="40">
        <v>227</v>
      </c>
      <c r="E94" s="40">
        <v>3493481.78</v>
      </c>
      <c r="F94" s="40">
        <v>7670</v>
      </c>
      <c r="G94" s="40">
        <v>169618192.06999999</v>
      </c>
      <c r="H94" s="40">
        <v>2019</v>
      </c>
      <c r="I94" s="40">
        <v>15054595</v>
      </c>
      <c r="J94" s="40">
        <v>9336</v>
      </c>
      <c r="K94" s="40">
        <v>70252613.959999993</v>
      </c>
      <c r="L94" s="38">
        <f t="shared" si="60"/>
        <v>19252</v>
      </c>
      <c r="M94" s="38">
        <f t="shared" si="61"/>
        <v>258418882.80999997</v>
      </c>
      <c r="N94" s="40">
        <v>5361</v>
      </c>
      <c r="O94" s="40">
        <v>223877597.68000001</v>
      </c>
      <c r="P94" s="40">
        <v>91</v>
      </c>
      <c r="Q94" s="40">
        <v>2550879.4900000002</v>
      </c>
      <c r="R94" s="38">
        <f t="shared" si="2"/>
        <v>5452</v>
      </c>
      <c r="S94" s="38">
        <f t="shared" si="3"/>
        <v>226428477.17000002</v>
      </c>
      <c r="T94" s="38">
        <f t="shared" si="62"/>
        <v>24704</v>
      </c>
      <c r="U94" s="38">
        <f t="shared" si="63"/>
        <v>484847359.98000002</v>
      </c>
    </row>
    <row r="95" spans="1:21" s="9" customFormat="1" ht="12">
      <c r="A95" s="26">
        <v>88</v>
      </c>
      <c r="B95" s="27" t="s">
        <v>165</v>
      </c>
      <c r="C95" s="28" t="s">
        <v>166</v>
      </c>
      <c r="D95" s="39">
        <v>52</v>
      </c>
      <c r="E95" s="39">
        <v>1188077.6399999999</v>
      </c>
      <c r="F95" s="39">
        <v>662</v>
      </c>
      <c r="G95" s="39">
        <v>14156342.060000001</v>
      </c>
      <c r="H95" s="39">
        <v>1577</v>
      </c>
      <c r="I95" s="39">
        <v>13010668.210000001</v>
      </c>
      <c r="J95" s="39">
        <v>6130</v>
      </c>
      <c r="K95" s="39">
        <v>166198367.86000001</v>
      </c>
      <c r="L95" s="39">
        <f t="shared" si="60"/>
        <v>8421</v>
      </c>
      <c r="M95" s="39">
        <f t="shared" si="61"/>
        <v>194553455.77000001</v>
      </c>
      <c r="N95" s="39">
        <v>23265</v>
      </c>
      <c r="O95" s="39">
        <v>212407713.38</v>
      </c>
      <c r="P95" s="39">
        <v>529</v>
      </c>
      <c r="Q95" s="39">
        <v>46074899.649999999</v>
      </c>
      <c r="R95" s="39">
        <f t="shared" si="2"/>
        <v>23794</v>
      </c>
      <c r="S95" s="39">
        <f t="shared" si="3"/>
        <v>258482613.03</v>
      </c>
      <c r="T95" s="39">
        <f t="shared" si="62"/>
        <v>32215</v>
      </c>
      <c r="U95" s="39">
        <f t="shared" si="63"/>
        <v>453036068.80000001</v>
      </c>
    </row>
    <row r="96" spans="1:21" s="9" customFormat="1" ht="12">
      <c r="A96" s="29">
        <v>89</v>
      </c>
      <c r="B96" s="50" t="s">
        <v>287</v>
      </c>
      <c r="C96" s="1" t="s">
        <v>288</v>
      </c>
      <c r="D96" s="40">
        <v>48</v>
      </c>
      <c r="E96" s="40">
        <v>49351197.640000001</v>
      </c>
      <c r="F96" s="40">
        <v>123</v>
      </c>
      <c r="G96" s="40">
        <v>19854737.550000001</v>
      </c>
      <c r="H96" s="40">
        <v>58</v>
      </c>
      <c r="I96" s="40">
        <v>36834921.43</v>
      </c>
      <c r="J96" s="40">
        <v>111</v>
      </c>
      <c r="K96" s="40">
        <v>20279084.960000001</v>
      </c>
      <c r="L96" s="38">
        <f t="shared" si="60"/>
        <v>340</v>
      </c>
      <c r="M96" s="38">
        <f t="shared" si="61"/>
        <v>126319941.58</v>
      </c>
      <c r="N96" s="40">
        <v>106</v>
      </c>
      <c r="O96" s="40">
        <v>128974068.81</v>
      </c>
      <c r="P96" s="40">
        <v>115</v>
      </c>
      <c r="Q96" s="40">
        <v>196889065.59</v>
      </c>
      <c r="R96" s="38">
        <f t="shared" si="2"/>
        <v>221</v>
      </c>
      <c r="S96" s="38">
        <f t="shared" si="3"/>
        <v>325863134.39999998</v>
      </c>
      <c r="T96" s="38">
        <f t="shared" si="62"/>
        <v>561</v>
      </c>
      <c r="U96" s="38">
        <f t="shared" si="63"/>
        <v>452183075.97999996</v>
      </c>
    </row>
    <row r="97" spans="1:21" s="9" customFormat="1" ht="12">
      <c r="A97" s="26">
        <v>90</v>
      </c>
      <c r="B97" s="49" t="s">
        <v>185</v>
      </c>
      <c r="C97" s="28" t="s">
        <v>186</v>
      </c>
      <c r="D97" s="39">
        <v>206</v>
      </c>
      <c r="E97" s="39">
        <v>4953700.3</v>
      </c>
      <c r="F97" s="39">
        <v>689</v>
      </c>
      <c r="G97" s="39">
        <v>10153509.83</v>
      </c>
      <c r="H97" s="39">
        <v>4089</v>
      </c>
      <c r="I97" s="39">
        <v>13509688.73</v>
      </c>
      <c r="J97" s="39">
        <v>15513</v>
      </c>
      <c r="K97" s="39">
        <v>189540956.66</v>
      </c>
      <c r="L97" s="39">
        <f t="shared" si="60"/>
        <v>20497</v>
      </c>
      <c r="M97" s="39">
        <f t="shared" si="61"/>
        <v>218157855.52000001</v>
      </c>
      <c r="N97" s="39">
        <v>11921</v>
      </c>
      <c r="O97" s="39">
        <v>186524586.77000001</v>
      </c>
      <c r="P97" s="39">
        <v>196</v>
      </c>
      <c r="Q97" s="39">
        <v>5627926.2000000002</v>
      </c>
      <c r="R97" s="39">
        <f t="shared" si="2"/>
        <v>12117</v>
      </c>
      <c r="S97" s="39">
        <f t="shared" si="3"/>
        <v>192152512.97</v>
      </c>
      <c r="T97" s="39">
        <f t="shared" si="62"/>
        <v>32614</v>
      </c>
      <c r="U97" s="39">
        <f t="shared" si="63"/>
        <v>410310368.49000001</v>
      </c>
    </row>
    <row r="98" spans="1:21" s="9" customFormat="1" ht="12">
      <c r="A98" s="29">
        <v>91</v>
      </c>
      <c r="B98" s="50" t="s">
        <v>179</v>
      </c>
      <c r="C98" s="1" t="s">
        <v>180</v>
      </c>
      <c r="D98" s="40">
        <v>38</v>
      </c>
      <c r="E98" s="40">
        <v>1210398.1599999999</v>
      </c>
      <c r="F98" s="40">
        <v>561</v>
      </c>
      <c r="G98" s="40">
        <v>10739290.57</v>
      </c>
      <c r="H98" s="40">
        <v>3797</v>
      </c>
      <c r="I98" s="40">
        <v>20738601.170000002</v>
      </c>
      <c r="J98" s="40">
        <v>17087</v>
      </c>
      <c r="K98" s="40">
        <v>161782478.24000001</v>
      </c>
      <c r="L98" s="38">
        <f t="shared" ref="L98:L105" si="64">J98+H98+F98+D98</f>
        <v>21483</v>
      </c>
      <c r="M98" s="38">
        <f t="shared" ref="M98:M105" si="65">K98+I98+G98+E98</f>
        <v>194470768.14000002</v>
      </c>
      <c r="N98" s="40">
        <v>8636</v>
      </c>
      <c r="O98" s="40">
        <v>180727231.53</v>
      </c>
      <c r="P98" s="40">
        <v>498</v>
      </c>
      <c r="Q98" s="40">
        <v>29878760.530000001</v>
      </c>
      <c r="R98" s="38">
        <f t="shared" si="2"/>
        <v>9134</v>
      </c>
      <c r="S98" s="38">
        <f t="shared" si="3"/>
        <v>210605992.06</v>
      </c>
      <c r="T98" s="38">
        <f t="shared" ref="T98:T105" si="66">R98+L98</f>
        <v>30617</v>
      </c>
      <c r="U98" s="38">
        <f t="shared" ref="U98:U105" si="67">S98+M98</f>
        <v>405076760.20000005</v>
      </c>
    </row>
    <row r="99" spans="1:21" s="9" customFormat="1" ht="12">
      <c r="A99" s="26">
        <v>92</v>
      </c>
      <c r="B99" s="49" t="s">
        <v>119</v>
      </c>
      <c r="C99" s="28" t="s">
        <v>120</v>
      </c>
      <c r="D99" s="39">
        <v>109</v>
      </c>
      <c r="E99" s="39">
        <v>65148349.82</v>
      </c>
      <c r="F99" s="39">
        <v>46</v>
      </c>
      <c r="G99" s="39">
        <v>23216048.140000001</v>
      </c>
      <c r="H99" s="39">
        <v>19</v>
      </c>
      <c r="I99" s="39">
        <v>36518066.789999999</v>
      </c>
      <c r="J99" s="39">
        <v>333</v>
      </c>
      <c r="K99" s="39">
        <v>71576123.090000004</v>
      </c>
      <c r="L99" s="39">
        <f t="shared" si="64"/>
        <v>507</v>
      </c>
      <c r="M99" s="39">
        <f t="shared" si="65"/>
        <v>196458587.84</v>
      </c>
      <c r="N99" s="39">
        <v>23</v>
      </c>
      <c r="O99" s="39">
        <v>73117850.359999999</v>
      </c>
      <c r="P99" s="39">
        <v>24</v>
      </c>
      <c r="Q99" s="39">
        <v>110502620.18000001</v>
      </c>
      <c r="R99" s="39">
        <f t="shared" si="2"/>
        <v>47</v>
      </c>
      <c r="S99" s="39">
        <f t="shared" si="3"/>
        <v>183620470.54000002</v>
      </c>
      <c r="T99" s="39">
        <f t="shared" si="66"/>
        <v>554</v>
      </c>
      <c r="U99" s="39">
        <f t="shared" si="67"/>
        <v>380079058.38</v>
      </c>
    </row>
    <row r="100" spans="1:21" s="9" customFormat="1" ht="12">
      <c r="A100" s="29">
        <v>93</v>
      </c>
      <c r="B100" s="50" t="s">
        <v>351</v>
      </c>
      <c r="C100" s="1" t="s">
        <v>377</v>
      </c>
      <c r="D100" s="40"/>
      <c r="E100" s="40"/>
      <c r="F100" s="40"/>
      <c r="G100" s="40"/>
      <c r="H100" s="40">
        <v>3686</v>
      </c>
      <c r="I100" s="40">
        <v>16364101.449999999</v>
      </c>
      <c r="J100" s="40">
        <v>8883</v>
      </c>
      <c r="K100" s="40">
        <v>182247155.88999999</v>
      </c>
      <c r="L100" s="38">
        <f t="shared" si="64"/>
        <v>12569</v>
      </c>
      <c r="M100" s="38">
        <f t="shared" si="65"/>
        <v>198611257.33999997</v>
      </c>
      <c r="N100" s="40">
        <v>12841</v>
      </c>
      <c r="O100" s="40">
        <v>167985164.83000001</v>
      </c>
      <c r="P100" s="40">
        <v>117</v>
      </c>
      <c r="Q100" s="40">
        <v>794285.54</v>
      </c>
      <c r="R100" s="38">
        <f t="shared" si="2"/>
        <v>12958</v>
      </c>
      <c r="S100" s="38">
        <f t="shared" si="3"/>
        <v>168779450.37</v>
      </c>
      <c r="T100" s="38">
        <f t="shared" si="66"/>
        <v>25527</v>
      </c>
      <c r="U100" s="38">
        <f t="shared" si="67"/>
        <v>367390707.70999998</v>
      </c>
    </row>
    <row r="101" spans="1:21" s="9" customFormat="1" ht="12">
      <c r="A101" s="26">
        <v>94</v>
      </c>
      <c r="B101" s="49" t="s">
        <v>169</v>
      </c>
      <c r="C101" s="28" t="s">
        <v>170</v>
      </c>
      <c r="D101" s="39"/>
      <c r="E101" s="39"/>
      <c r="F101" s="39">
        <v>202</v>
      </c>
      <c r="G101" s="39">
        <v>2948389.23</v>
      </c>
      <c r="H101" s="39">
        <v>7574</v>
      </c>
      <c r="I101" s="39">
        <v>32437394.629999999</v>
      </c>
      <c r="J101" s="39">
        <v>18487</v>
      </c>
      <c r="K101" s="39">
        <v>158916119.18000001</v>
      </c>
      <c r="L101" s="39">
        <f t="shared" si="64"/>
        <v>26263</v>
      </c>
      <c r="M101" s="39">
        <f t="shared" si="65"/>
        <v>194301903.03999999</v>
      </c>
      <c r="N101" s="39">
        <v>16945</v>
      </c>
      <c r="O101" s="39">
        <v>150702510.25999999</v>
      </c>
      <c r="P101" s="39">
        <v>650</v>
      </c>
      <c r="Q101" s="39">
        <v>21453939.059999999</v>
      </c>
      <c r="R101" s="39">
        <f t="shared" si="2"/>
        <v>17595</v>
      </c>
      <c r="S101" s="39">
        <f t="shared" si="3"/>
        <v>172156449.31999999</v>
      </c>
      <c r="T101" s="39">
        <f t="shared" si="66"/>
        <v>43858</v>
      </c>
      <c r="U101" s="39">
        <f t="shared" si="67"/>
        <v>366458352.36000001</v>
      </c>
    </row>
    <row r="102" spans="1:21" s="9" customFormat="1" ht="12">
      <c r="A102" s="29">
        <v>95</v>
      </c>
      <c r="B102" s="50" t="s">
        <v>189</v>
      </c>
      <c r="C102" s="1" t="s">
        <v>190</v>
      </c>
      <c r="D102" s="40">
        <v>338</v>
      </c>
      <c r="E102" s="40">
        <v>4180287.95</v>
      </c>
      <c r="F102" s="40">
        <v>4073</v>
      </c>
      <c r="G102" s="40">
        <v>79146528.147799999</v>
      </c>
      <c r="H102" s="40">
        <v>1573</v>
      </c>
      <c r="I102" s="40">
        <v>20016140.850000001</v>
      </c>
      <c r="J102" s="40">
        <v>9562</v>
      </c>
      <c r="K102" s="40">
        <v>94017316.500599995</v>
      </c>
      <c r="L102" s="38">
        <f t="shared" si="64"/>
        <v>15546</v>
      </c>
      <c r="M102" s="38">
        <f t="shared" si="65"/>
        <v>197360273.44839999</v>
      </c>
      <c r="N102" s="40">
        <v>13725</v>
      </c>
      <c r="O102" s="40">
        <v>155414146.87</v>
      </c>
      <c r="P102" s="40">
        <v>254</v>
      </c>
      <c r="Q102" s="40">
        <v>6456854.9000000004</v>
      </c>
      <c r="R102" s="38">
        <f t="shared" si="2"/>
        <v>13979</v>
      </c>
      <c r="S102" s="38">
        <f t="shared" si="3"/>
        <v>161871001.77000001</v>
      </c>
      <c r="T102" s="38">
        <f t="shared" si="66"/>
        <v>29525</v>
      </c>
      <c r="U102" s="38">
        <f t="shared" si="67"/>
        <v>359231275.2184</v>
      </c>
    </row>
    <row r="103" spans="1:21" s="9" customFormat="1" ht="12">
      <c r="A103" s="26">
        <v>96</v>
      </c>
      <c r="B103" s="49" t="s">
        <v>173</v>
      </c>
      <c r="C103" s="28" t="s">
        <v>174</v>
      </c>
      <c r="D103" s="39">
        <v>4</v>
      </c>
      <c r="E103" s="39">
        <v>88806.5</v>
      </c>
      <c r="F103" s="39">
        <v>1632</v>
      </c>
      <c r="G103" s="39">
        <v>29763922.182599999</v>
      </c>
      <c r="H103" s="39">
        <v>95</v>
      </c>
      <c r="I103" s="39">
        <v>260155.21</v>
      </c>
      <c r="J103" s="39">
        <v>7153</v>
      </c>
      <c r="K103" s="39">
        <v>141816046.94999999</v>
      </c>
      <c r="L103" s="39">
        <f t="shared" si="64"/>
        <v>8884</v>
      </c>
      <c r="M103" s="39">
        <f t="shared" si="65"/>
        <v>171928930.84259999</v>
      </c>
      <c r="N103" s="39">
        <v>7165</v>
      </c>
      <c r="O103" s="39">
        <v>171869895.99000001</v>
      </c>
      <c r="P103" s="39">
        <v>50</v>
      </c>
      <c r="Q103" s="39">
        <v>663363.16</v>
      </c>
      <c r="R103" s="39">
        <f t="shared" si="2"/>
        <v>7215</v>
      </c>
      <c r="S103" s="39">
        <f t="shared" si="3"/>
        <v>172533259.15000001</v>
      </c>
      <c r="T103" s="39">
        <f t="shared" si="66"/>
        <v>16099</v>
      </c>
      <c r="U103" s="39">
        <f t="shared" si="67"/>
        <v>344462189.99259996</v>
      </c>
    </row>
    <row r="104" spans="1:21" s="9" customFormat="1" ht="12">
      <c r="A104" s="29">
        <v>97</v>
      </c>
      <c r="B104" s="19" t="s">
        <v>209</v>
      </c>
      <c r="C104" s="1" t="s">
        <v>210</v>
      </c>
      <c r="D104" s="40">
        <v>170</v>
      </c>
      <c r="E104" s="40">
        <v>3649102.22</v>
      </c>
      <c r="F104" s="40">
        <v>269</v>
      </c>
      <c r="G104" s="40">
        <v>6769119.6200000001</v>
      </c>
      <c r="H104" s="40">
        <v>1555</v>
      </c>
      <c r="I104" s="40">
        <v>11896063.51</v>
      </c>
      <c r="J104" s="40">
        <v>4289</v>
      </c>
      <c r="K104" s="40">
        <v>57890911.759999998</v>
      </c>
      <c r="L104" s="38">
        <f t="shared" si="64"/>
        <v>6283</v>
      </c>
      <c r="M104" s="38">
        <f t="shared" si="65"/>
        <v>80205197.109999999</v>
      </c>
      <c r="N104" s="40">
        <v>3664</v>
      </c>
      <c r="O104" s="40">
        <v>137320464.97999999</v>
      </c>
      <c r="P104" s="40">
        <v>665</v>
      </c>
      <c r="Q104" s="40">
        <v>88203034.180000007</v>
      </c>
      <c r="R104" s="38">
        <f t="shared" si="2"/>
        <v>4329</v>
      </c>
      <c r="S104" s="38">
        <f t="shared" si="3"/>
        <v>225523499.16</v>
      </c>
      <c r="T104" s="38">
        <f t="shared" si="66"/>
        <v>10612</v>
      </c>
      <c r="U104" s="38">
        <f t="shared" si="67"/>
        <v>305728696.26999998</v>
      </c>
    </row>
    <row r="105" spans="1:21" s="9" customFormat="1" ht="12">
      <c r="A105" s="26">
        <v>98</v>
      </c>
      <c r="B105" s="27" t="s">
        <v>197</v>
      </c>
      <c r="C105" s="28" t="s">
        <v>198</v>
      </c>
      <c r="D105" s="39">
        <v>2</v>
      </c>
      <c r="E105" s="39">
        <v>57970.5</v>
      </c>
      <c r="F105" s="39">
        <v>48</v>
      </c>
      <c r="G105" s="39">
        <v>495911.4</v>
      </c>
      <c r="H105" s="39">
        <v>2232</v>
      </c>
      <c r="I105" s="39">
        <v>15630182.98</v>
      </c>
      <c r="J105" s="39">
        <v>5839</v>
      </c>
      <c r="K105" s="39">
        <v>82713579.540000007</v>
      </c>
      <c r="L105" s="39">
        <f t="shared" si="64"/>
        <v>8121</v>
      </c>
      <c r="M105" s="39">
        <f t="shared" si="65"/>
        <v>98897644.420000017</v>
      </c>
      <c r="N105" s="39">
        <v>8685</v>
      </c>
      <c r="O105" s="39">
        <v>137135723.22999999</v>
      </c>
      <c r="P105" s="39">
        <v>689</v>
      </c>
      <c r="Q105" s="39">
        <v>69612888.950000003</v>
      </c>
      <c r="R105" s="39">
        <f t="shared" si="2"/>
        <v>9374</v>
      </c>
      <c r="S105" s="39">
        <f t="shared" si="3"/>
        <v>206748612.18000001</v>
      </c>
      <c r="T105" s="39">
        <f t="shared" si="66"/>
        <v>17495</v>
      </c>
      <c r="U105" s="39">
        <f t="shared" si="67"/>
        <v>305646256.60000002</v>
      </c>
    </row>
    <row r="106" spans="1:21" s="9" customFormat="1" ht="12">
      <c r="A106" s="29">
        <v>99</v>
      </c>
      <c r="B106" s="50" t="s">
        <v>227</v>
      </c>
      <c r="C106" s="1" t="s">
        <v>228</v>
      </c>
      <c r="D106" s="40">
        <v>4</v>
      </c>
      <c r="E106" s="40">
        <v>74250</v>
      </c>
      <c r="F106" s="40">
        <v>537</v>
      </c>
      <c r="G106" s="40">
        <v>7988200.1600000001</v>
      </c>
      <c r="H106" s="40">
        <v>1966</v>
      </c>
      <c r="I106" s="40">
        <v>6207213.7199999997</v>
      </c>
      <c r="J106" s="40">
        <v>6750</v>
      </c>
      <c r="K106" s="40">
        <v>36179223.380000003</v>
      </c>
      <c r="L106" s="38">
        <f t="shared" si="60"/>
        <v>9257</v>
      </c>
      <c r="M106" s="38">
        <f t="shared" si="61"/>
        <v>50448887.260000005</v>
      </c>
      <c r="N106" s="40">
        <v>2919</v>
      </c>
      <c r="O106" s="40">
        <v>141411112.72999999</v>
      </c>
      <c r="P106" s="40">
        <v>530</v>
      </c>
      <c r="Q106" s="40">
        <v>103505224.27</v>
      </c>
      <c r="R106" s="38">
        <f t="shared" si="2"/>
        <v>3449</v>
      </c>
      <c r="S106" s="38">
        <f t="shared" si="3"/>
        <v>244916337</v>
      </c>
      <c r="T106" s="38">
        <f t="shared" si="62"/>
        <v>12706</v>
      </c>
      <c r="U106" s="38">
        <f t="shared" si="63"/>
        <v>295365224.25999999</v>
      </c>
    </row>
    <row r="107" spans="1:21" s="9" customFormat="1" ht="12">
      <c r="A107" s="26">
        <v>100</v>
      </c>
      <c r="B107" s="49" t="s">
        <v>231</v>
      </c>
      <c r="C107" s="28" t="s">
        <v>232</v>
      </c>
      <c r="D107" s="39"/>
      <c r="E107" s="39"/>
      <c r="F107" s="39"/>
      <c r="G107" s="39"/>
      <c r="H107" s="39">
        <v>472</v>
      </c>
      <c r="I107" s="39">
        <v>11615770.59</v>
      </c>
      <c r="J107" s="39">
        <v>5961</v>
      </c>
      <c r="K107" s="39">
        <v>133941304.45</v>
      </c>
      <c r="L107" s="39">
        <f t="shared" ref="L107:M113" si="68">J107+H107+F107+D107</f>
        <v>6433</v>
      </c>
      <c r="M107" s="39">
        <f t="shared" si="68"/>
        <v>145557075.03999999</v>
      </c>
      <c r="N107" s="39">
        <v>5897</v>
      </c>
      <c r="O107" s="39">
        <v>134287297.18000001</v>
      </c>
      <c r="P107" s="39">
        <v>473</v>
      </c>
      <c r="Q107" s="39">
        <v>11952341.6</v>
      </c>
      <c r="R107" s="39">
        <f t="shared" si="2"/>
        <v>6370</v>
      </c>
      <c r="S107" s="39">
        <f t="shared" si="3"/>
        <v>146239638.78</v>
      </c>
      <c r="T107" s="39">
        <f t="shared" ref="T107:U113" si="69">R107+L107</f>
        <v>12803</v>
      </c>
      <c r="U107" s="39">
        <f t="shared" si="69"/>
        <v>291796713.81999999</v>
      </c>
    </row>
    <row r="108" spans="1:21" s="9" customFormat="1" ht="12">
      <c r="A108" s="29">
        <v>101</v>
      </c>
      <c r="B108" s="50" t="s">
        <v>271</v>
      </c>
      <c r="C108" s="1" t="s">
        <v>272</v>
      </c>
      <c r="D108" s="40"/>
      <c r="E108" s="40"/>
      <c r="F108" s="40">
        <v>15</v>
      </c>
      <c r="G108" s="40">
        <v>147626.13</v>
      </c>
      <c r="H108" s="40">
        <v>396</v>
      </c>
      <c r="I108" s="40">
        <v>538553.47</v>
      </c>
      <c r="J108" s="40">
        <v>1017</v>
      </c>
      <c r="K108" s="40">
        <v>142604261.75999999</v>
      </c>
      <c r="L108" s="38">
        <f t="shared" si="68"/>
        <v>1428</v>
      </c>
      <c r="M108" s="38">
        <f t="shared" si="68"/>
        <v>143290441.35999998</v>
      </c>
      <c r="N108" s="40">
        <v>5602</v>
      </c>
      <c r="O108" s="40">
        <v>142701903.81</v>
      </c>
      <c r="P108" s="40">
        <v>16</v>
      </c>
      <c r="Q108" s="40">
        <v>485204.62</v>
      </c>
      <c r="R108" s="38">
        <f t="shared" si="2"/>
        <v>5618</v>
      </c>
      <c r="S108" s="38">
        <f t="shared" si="3"/>
        <v>143187108.43000001</v>
      </c>
      <c r="T108" s="38">
        <f t="shared" si="69"/>
        <v>7046</v>
      </c>
      <c r="U108" s="38">
        <f t="shared" si="69"/>
        <v>286477549.78999996</v>
      </c>
    </row>
    <row r="109" spans="1:21" s="9" customFormat="1" ht="12">
      <c r="A109" s="26">
        <v>102</v>
      </c>
      <c r="B109" s="49" t="s">
        <v>203</v>
      </c>
      <c r="C109" s="28" t="s">
        <v>204</v>
      </c>
      <c r="D109" s="39">
        <v>311</v>
      </c>
      <c r="E109" s="39">
        <v>5969708.0099999998</v>
      </c>
      <c r="F109" s="39">
        <v>2192</v>
      </c>
      <c r="G109" s="39">
        <v>41283977.210000001</v>
      </c>
      <c r="H109" s="39">
        <v>1435</v>
      </c>
      <c r="I109" s="39">
        <v>11732375.220000001</v>
      </c>
      <c r="J109" s="39">
        <v>5681</v>
      </c>
      <c r="K109" s="39">
        <v>43443616.830499999</v>
      </c>
      <c r="L109" s="39">
        <f t="shared" si="68"/>
        <v>9619</v>
      </c>
      <c r="M109" s="39">
        <f t="shared" si="68"/>
        <v>102429677.2705</v>
      </c>
      <c r="N109" s="39">
        <v>4031</v>
      </c>
      <c r="O109" s="39">
        <v>122431145.12</v>
      </c>
      <c r="P109" s="39">
        <v>615</v>
      </c>
      <c r="Q109" s="39">
        <v>55515147.630000003</v>
      </c>
      <c r="R109" s="39">
        <f t="shared" si="2"/>
        <v>4646</v>
      </c>
      <c r="S109" s="39">
        <f t="shared" si="3"/>
        <v>177946292.75</v>
      </c>
      <c r="T109" s="39">
        <f t="shared" si="69"/>
        <v>14265</v>
      </c>
      <c r="U109" s="39">
        <f t="shared" si="69"/>
        <v>280375970.0205</v>
      </c>
    </row>
    <row r="110" spans="1:21" s="9" customFormat="1" ht="12">
      <c r="A110" s="29">
        <v>103</v>
      </c>
      <c r="B110" s="50" t="s">
        <v>193</v>
      </c>
      <c r="C110" s="1" t="s">
        <v>194</v>
      </c>
      <c r="D110" s="40">
        <v>3</v>
      </c>
      <c r="E110" s="40">
        <v>13491.5</v>
      </c>
      <c r="F110" s="40">
        <v>94</v>
      </c>
      <c r="G110" s="40">
        <v>2709902.91</v>
      </c>
      <c r="H110" s="40">
        <v>3983</v>
      </c>
      <c r="I110" s="40">
        <v>24063997.920000002</v>
      </c>
      <c r="J110" s="40">
        <v>7952</v>
      </c>
      <c r="K110" s="40">
        <v>133916897.98999999</v>
      </c>
      <c r="L110" s="38">
        <f t="shared" si="68"/>
        <v>12032</v>
      </c>
      <c r="M110" s="38">
        <f t="shared" si="68"/>
        <v>160704290.31999999</v>
      </c>
      <c r="N110" s="40">
        <v>6395</v>
      </c>
      <c r="O110" s="40">
        <v>113240589.76000001</v>
      </c>
      <c r="P110" s="40">
        <v>43</v>
      </c>
      <c r="Q110" s="40">
        <v>477499.05</v>
      </c>
      <c r="R110" s="38">
        <f t="shared" si="2"/>
        <v>6438</v>
      </c>
      <c r="S110" s="38">
        <f t="shared" si="3"/>
        <v>113718088.81</v>
      </c>
      <c r="T110" s="38">
        <f t="shared" si="69"/>
        <v>18470</v>
      </c>
      <c r="U110" s="38">
        <f t="shared" si="69"/>
        <v>274422379.13</v>
      </c>
    </row>
    <row r="111" spans="1:21" s="9" customFormat="1" ht="12">
      <c r="A111" s="26">
        <v>104</v>
      </c>
      <c r="B111" s="49" t="s">
        <v>344</v>
      </c>
      <c r="C111" s="28" t="s">
        <v>345</v>
      </c>
      <c r="D111" s="39">
        <v>5</v>
      </c>
      <c r="E111" s="39">
        <v>35728.04</v>
      </c>
      <c r="F111" s="39">
        <v>716</v>
      </c>
      <c r="G111" s="39">
        <v>18623059.989999998</v>
      </c>
      <c r="H111" s="39">
        <v>661</v>
      </c>
      <c r="I111" s="39">
        <v>2626505.85</v>
      </c>
      <c r="J111" s="39">
        <v>2436</v>
      </c>
      <c r="K111" s="39">
        <v>61881244.840000004</v>
      </c>
      <c r="L111" s="39">
        <f t="shared" si="68"/>
        <v>3818</v>
      </c>
      <c r="M111" s="39">
        <f t="shared" si="68"/>
        <v>83166538.720000014</v>
      </c>
      <c r="N111" s="39">
        <v>2969</v>
      </c>
      <c r="O111" s="39">
        <v>125421003.06</v>
      </c>
      <c r="P111" s="39">
        <v>478</v>
      </c>
      <c r="Q111" s="39">
        <v>47579917.039999999</v>
      </c>
      <c r="R111" s="39">
        <f t="shared" si="2"/>
        <v>3447</v>
      </c>
      <c r="S111" s="39">
        <f t="shared" si="3"/>
        <v>173000920.09999999</v>
      </c>
      <c r="T111" s="39">
        <f t="shared" si="69"/>
        <v>7265</v>
      </c>
      <c r="U111" s="39">
        <f t="shared" si="69"/>
        <v>256167458.81999999</v>
      </c>
    </row>
    <row r="112" spans="1:21" s="9" customFormat="1" ht="12">
      <c r="A112" s="29">
        <v>105</v>
      </c>
      <c r="B112" s="50" t="s">
        <v>211</v>
      </c>
      <c r="C112" s="1" t="s">
        <v>212</v>
      </c>
      <c r="D112" s="40">
        <v>53</v>
      </c>
      <c r="E112" s="40">
        <v>725061.57</v>
      </c>
      <c r="F112" s="40">
        <v>200</v>
      </c>
      <c r="G112" s="40">
        <v>4034225.46</v>
      </c>
      <c r="H112" s="40">
        <v>4971</v>
      </c>
      <c r="I112" s="40">
        <v>14265660.890000001</v>
      </c>
      <c r="J112" s="40">
        <v>10511</v>
      </c>
      <c r="K112" s="40">
        <v>46908015.950000003</v>
      </c>
      <c r="L112" s="38">
        <f t="shared" si="68"/>
        <v>15735</v>
      </c>
      <c r="M112" s="38">
        <f t="shared" si="68"/>
        <v>65932963.870000005</v>
      </c>
      <c r="N112" s="40">
        <v>4682</v>
      </c>
      <c r="O112" s="40">
        <v>102164547.59999999</v>
      </c>
      <c r="P112" s="40">
        <v>1035</v>
      </c>
      <c r="Q112" s="40">
        <v>66290722.380000003</v>
      </c>
      <c r="R112" s="38">
        <f t="shared" si="2"/>
        <v>5717</v>
      </c>
      <c r="S112" s="38">
        <f t="shared" si="3"/>
        <v>168455269.97999999</v>
      </c>
      <c r="T112" s="38">
        <f t="shared" si="69"/>
        <v>21452</v>
      </c>
      <c r="U112" s="38">
        <f t="shared" si="69"/>
        <v>234388233.84999999</v>
      </c>
    </row>
    <row r="113" spans="1:21" s="9" customFormat="1" ht="12">
      <c r="A113" s="26">
        <v>106</v>
      </c>
      <c r="B113" s="49" t="s">
        <v>247</v>
      </c>
      <c r="C113" s="28" t="s">
        <v>349</v>
      </c>
      <c r="D113" s="39">
        <v>44</v>
      </c>
      <c r="E113" s="39">
        <v>587413.93000000005</v>
      </c>
      <c r="F113" s="39">
        <v>923</v>
      </c>
      <c r="G113" s="39">
        <v>20805888.73</v>
      </c>
      <c r="H113" s="39">
        <v>2579</v>
      </c>
      <c r="I113" s="39">
        <v>16006233</v>
      </c>
      <c r="J113" s="39">
        <v>2833</v>
      </c>
      <c r="K113" s="39">
        <v>76321878.890000001</v>
      </c>
      <c r="L113" s="39">
        <f t="shared" si="68"/>
        <v>6379</v>
      </c>
      <c r="M113" s="39">
        <f t="shared" si="68"/>
        <v>113721414.55000001</v>
      </c>
      <c r="N113" s="39">
        <v>1204</v>
      </c>
      <c r="O113" s="39">
        <v>98274240.299999997</v>
      </c>
      <c r="P113" s="39">
        <v>598</v>
      </c>
      <c r="Q113" s="39">
        <v>18248048.440000001</v>
      </c>
      <c r="R113" s="39">
        <f t="shared" si="2"/>
        <v>1802</v>
      </c>
      <c r="S113" s="39">
        <f t="shared" si="3"/>
        <v>116522288.73999999</v>
      </c>
      <c r="T113" s="39">
        <f t="shared" si="69"/>
        <v>8181</v>
      </c>
      <c r="U113" s="39">
        <f t="shared" si="69"/>
        <v>230243703.29000002</v>
      </c>
    </row>
    <row r="114" spans="1:21" s="9" customFormat="1" ht="12">
      <c r="A114" s="29">
        <v>107</v>
      </c>
      <c r="B114" s="19" t="s">
        <v>207</v>
      </c>
      <c r="C114" s="1" t="s">
        <v>208</v>
      </c>
      <c r="D114" s="40">
        <v>8</v>
      </c>
      <c r="E114" s="40">
        <v>83936.58</v>
      </c>
      <c r="F114" s="40">
        <v>203</v>
      </c>
      <c r="G114" s="40">
        <v>4465369.0599999996</v>
      </c>
      <c r="H114" s="40">
        <v>12185</v>
      </c>
      <c r="I114" s="40">
        <v>16435985.939999999</v>
      </c>
      <c r="J114" s="40">
        <v>25081</v>
      </c>
      <c r="K114" s="40">
        <v>100971671</v>
      </c>
      <c r="L114" s="38">
        <f t="shared" ref="L114:L121" si="70">J114+H114+F114+D114</f>
        <v>37477</v>
      </c>
      <c r="M114" s="38">
        <f t="shared" ref="M114:M121" si="71">K114+I114+G114+E114</f>
        <v>121956962.58</v>
      </c>
      <c r="N114" s="40">
        <v>8052</v>
      </c>
      <c r="O114" s="40">
        <v>98564742.719999999</v>
      </c>
      <c r="P114" s="40">
        <v>179</v>
      </c>
      <c r="Q114" s="40">
        <v>9641226.5099999998</v>
      </c>
      <c r="R114" s="38">
        <f t="shared" si="2"/>
        <v>8231</v>
      </c>
      <c r="S114" s="38">
        <f t="shared" si="3"/>
        <v>108205969.23</v>
      </c>
      <c r="T114" s="38">
        <f t="shared" ref="T114:T121" si="72">R114+L114</f>
        <v>45708</v>
      </c>
      <c r="U114" s="38">
        <f t="shared" ref="U114:U121" si="73">S114+M114</f>
        <v>230162931.81</v>
      </c>
    </row>
    <row r="115" spans="1:21" s="9" customFormat="1" ht="12">
      <c r="A115" s="26">
        <v>108</v>
      </c>
      <c r="B115" s="27" t="s">
        <v>241</v>
      </c>
      <c r="C115" s="28" t="s">
        <v>242</v>
      </c>
      <c r="D115" s="39"/>
      <c r="E115" s="39"/>
      <c r="F115" s="39">
        <v>31</v>
      </c>
      <c r="G115" s="39">
        <v>305978.78999999998</v>
      </c>
      <c r="H115" s="39">
        <v>437</v>
      </c>
      <c r="I115" s="39">
        <v>74025108.150000006</v>
      </c>
      <c r="J115" s="39">
        <v>4364</v>
      </c>
      <c r="K115" s="39">
        <v>52242673</v>
      </c>
      <c r="L115" s="39">
        <f t="shared" si="70"/>
        <v>4832</v>
      </c>
      <c r="M115" s="39">
        <f t="shared" si="71"/>
        <v>126573759.94000001</v>
      </c>
      <c r="N115" s="39">
        <v>111</v>
      </c>
      <c r="O115" s="39">
        <v>37190087.909999996</v>
      </c>
      <c r="P115" s="39">
        <v>26</v>
      </c>
      <c r="Q115" s="39">
        <v>58374782.020000003</v>
      </c>
      <c r="R115" s="39">
        <f t="shared" si="2"/>
        <v>137</v>
      </c>
      <c r="S115" s="39">
        <f t="shared" si="3"/>
        <v>95564869.930000007</v>
      </c>
      <c r="T115" s="39">
        <f t="shared" si="72"/>
        <v>4969</v>
      </c>
      <c r="U115" s="39">
        <f t="shared" si="73"/>
        <v>222138629.87</v>
      </c>
    </row>
    <row r="116" spans="1:21" s="9" customFormat="1" ht="12">
      <c r="A116" s="29">
        <v>109</v>
      </c>
      <c r="B116" s="50" t="s">
        <v>191</v>
      </c>
      <c r="C116" s="1" t="s">
        <v>192</v>
      </c>
      <c r="D116" s="40">
        <v>228</v>
      </c>
      <c r="E116" s="40">
        <v>36156179.880000003</v>
      </c>
      <c r="F116" s="40">
        <v>242</v>
      </c>
      <c r="G116" s="40">
        <v>8455454.8399999999</v>
      </c>
      <c r="H116" s="40">
        <v>272</v>
      </c>
      <c r="I116" s="40">
        <v>32764885.960000001</v>
      </c>
      <c r="J116" s="40">
        <v>817</v>
      </c>
      <c r="K116" s="40">
        <v>39626561.210000001</v>
      </c>
      <c r="L116" s="38">
        <f t="shared" si="70"/>
        <v>1559</v>
      </c>
      <c r="M116" s="38">
        <f t="shared" si="71"/>
        <v>117003081.89000002</v>
      </c>
      <c r="N116" s="40">
        <v>256</v>
      </c>
      <c r="O116" s="40">
        <v>34494066.490000002</v>
      </c>
      <c r="P116" s="40">
        <v>122</v>
      </c>
      <c r="Q116" s="40">
        <v>52577565.850000001</v>
      </c>
      <c r="R116" s="38">
        <f t="shared" si="2"/>
        <v>378</v>
      </c>
      <c r="S116" s="38">
        <f t="shared" si="3"/>
        <v>87071632.340000004</v>
      </c>
      <c r="T116" s="38">
        <f t="shared" si="72"/>
        <v>1937</v>
      </c>
      <c r="U116" s="38">
        <f t="shared" si="73"/>
        <v>204074714.23000002</v>
      </c>
    </row>
    <row r="117" spans="1:21" s="9" customFormat="1" ht="12">
      <c r="A117" s="26">
        <v>110</v>
      </c>
      <c r="B117" s="49" t="s">
        <v>177</v>
      </c>
      <c r="C117" s="28" t="s">
        <v>178</v>
      </c>
      <c r="D117" s="39">
        <v>40</v>
      </c>
      <c r="E117" s="39">
        <v>5686523.29</v>
      </c>
      <c r="F117" s="39">
        <v>27</v>
      </c>
      <c r="G117" s="39">
        <v>5128020.5</v>
      </c>
      <c r="H117" s="39">
        <v>59</v>
      </c>
      <c r="I117" s="39">
        <v>1580381.48</v>
      </c>
      <c r="J117" s="39">
        <v>76</v>
      </c>
      <c r="K117" s="39">
        <v>1252370.26</v>
      </c>
      <c r="L117" s="39">
        <f t="shared" si="70"/>
        <v>202</v>
      </c>
      <c r="M117" s="39">
        <f t="shared" si="71"/>
        <v>13647295.530000001</v>
      </c>
      <c r="N117" s="39">
        <v>87</v>
      </c>
      <c r="O117" s="39">
        <v>102300000</v>
      </c>
      <c r="P117" s="39">
        <v>101</v>
      </c>
      <c r="Q117" s="39">
        <v>85300000</v>
      </c>
      <c r="R117" s="39">
        <f t="shared" si="2"/>
        <v>188</v>
      </c>
      <c r="S117" s="39">
        <f t="shared" si="3"/>
        <v>187600000</v>
      </c>
      <c r="T117" s="39">
        <f t="shared" si="72"/>
        <v>390</v>
      </c>
      <c r="U117" s="39">
        <f t="shared" si="73"/>
        <v>201247295.53</v>
      </c>
    </row>
    <row r="118" spans="1:21" s="9" customFormat="1" ht="12">
      <c r="A118" s="29">
        <v>111</v>
      </c>
      <c r="B118" s="50" t="s">
        <v>248</v>
      </c>
      <c r="C118" s="1" t="s">
        <v>249</v>
      </c>
      <c r="D118" s="40"/>
      <c r="E118" s="40"/>
      <c r="F118" s="40">
        <v>9</v>
      </c>
      <c r="G118" s="40">
        <v>34008.67</v>
      </c>
      <c r="H118" s="40">
        <v>1099</v>
      </c>
      <c r="I118" s="40">
        <v>3077283.83</v>
      </c>
      <c r="J118" s="40">
        <v>3546</v>
      </c>
      <c r="K118" s="40">
        <v>89101820.480000004</v>
      </c>
      <c r="L118" s="38">
        <f t="shared" si="70"/>
        <v>4654</v>
      </c>
      <c r="M118" s="38">
        <f t="shared" si="71"/>
        <v>92213112.980000004</v>
      </c>
      <c r="N118" s="40">
        <v>6402</v>
      </c>
      <c r="O118" s="40">
        <v>86365049.599999994</v>
      </c>
      <c r="P118" s="40">
        <v>80</v>
      </c>
      <c r="Q118" s="40">
        <v>296913.44</v>
      </c>
      <c r="R118" s="38">
        <f t="shared" si="2"/>
        <v>6482</v>
      </c>
      <c r="S118" s="38">
        <f t="shared" si="3"/>
        <v>86661963.039999992</v>
      </c>
      <c r="T118" s="38">
        <f t="shared" si="72"/>
        <v>11136</v>
      </c>
      <c r="U118" s="38">
        <f t="shared" si="73"/>
        <v>178875076.01999998</v>
      </c>
    </row>
    <row r="119" spans="1:21" s="9" customFormat="1" ht="12">
      <c r="A119" s="26">
        <v>112</v>
      </c>
      <c r="B119" s="49" t="s">
        <v>303</v>
      </c>
      <c r="C119" s="28" t="s">
        <v>304</v>
      </c>
      <c r="D119" s="39">
        <v>16</v>
      </c>
      <c r="E119" s="39">
        <v>398181.33</v>
      </c>
      <c r="F119" s="39">
        <v>324</v>
      </c>
      <c r="G119" s="39">
        <v>3930436.81</v>
      </c>
      <c r="H119" s="39">
        <v>656</v>
      </c>
      <c r="I119" s="39">
        <v>3985839.74</v>
      </c>
      <c r="J119" s="39">
        <v>6901</v>
      </c>
      <c r="K119" s="39">
        <v>54391394.350000001</v>
      </c>
      <c r="L119" s="39">
        <f t="shared" si="70"/>
        <v>7897</v>
      </c>
      <c r="M119" s="39">
        <f t="shared" si="71"/>
        <v>62705852.230000004</v>
      </c>
      <c r="N119" s="39">
        <v>6158</v>
      </c>
      <c r="O119" s="39">
        <v>84943143.200000003</v>
      </c>
      <c r="P119" s="39">
        <v>1451</v>
      </c>
      <c r="Q119" s="39">
        <v>31029927.359999999</v>
      </c>
      <c r="R119" s="39">
        <f t="shared" si="2"/>
        <v>7609</v>
      </c>
      <c r="S119" s="39">
        <f t="shared" si="3"/>
        <v>115973070.56</v>
      </c>
      <c r="T119" s="39">
        <f t="shared" si="72"/>
        <v>15506</v>
      </c>
      <c r="U119" s="39">
        <f t="shared" si="73"/>
        <v>178678922.79000002</v>
      </c>
    </row>
    <row r="120" spans="1:21" s="9" customFormat="1" ht="12">
      <c r="A120" s="29">
        <v>113</v>
      </c>
      <c r="B120" s="50" t="s">
        <v>215</v>
      </c>
      <c r="C120" s="1" t="s">
        <v>216</v>
      </c>
      <c r="D120" s="40">
        <v>283</v>
      </c>
      <c r="E120" s="40">
        <v>3412428.02</v>
      </c>
      <c r="F120" s="40">
        <v>855</v>
      </c>
      <c r="G120" s="40">
        <v>24921548.399999999</v>
      </c>
      <c r="H120" s="40">
        <v>3121</v>
      </c>
      <c r="I120" s="40">
        <v>17349963.690000001</v>
      </c>
      <c r="J120" s="40">
        <v>6278</v>
      </c>
      <c r="K120" s="40">
        <v>52431612.369999997</v>
      </c>
      <c r="L120" s="38">
        <f t="shared" si="70"/>
        <v>10537</v>
      </c>
      <c r="M120" s="38">
        <f t="shared" si="71"/>
        <v>98115552.480000004</v>
      </c>
      <c r="N120" s="40">
        <v>5191</v>
      </c>
      <c r="O120" s="40">
        <v>65828731.619999997</v>
      </c>
      <c r="P120" s="40">
        <v>735</v>
      </c>
      <c r="Q120" s="40">
        <v>9152544.9800000004</v>
      </c>
      <c r="R120" s="38">
        <f t="shared" si="2"/>
        <v>5926</v>
      </c>
      <c r="S120" s="38">
        <f t="shared" si="3"/>
        <v>74981276.599999994</v>
      </c>
      <c r="T120" s="38">
        <f t="shared" si="72"/>
        <v>16463</v>
      </c>
      <c r="U120" s="38">
        <f t="shared" si="73"/>
        <v>173096829.07999998</v>
      </c>
    </row>
    <row r="121" spans="1:21" s="9" customFormat="1" ht="12">
      <c r="A121" s="26">
        <v>114</v>
      </c>
      <c r="B121" s="49" t="s">
        <v>217</v>
      </c>
      <c r="C121" s="28" t="s">
        <v>218</v>
      </c>
      <c r="D121" s="39">
        <v>24</v>
      </c>
      <c r="E121" s="39">
        <v>292771.62</v>
      </c>
      <c r="F121" s="39">
        <v>1639</v>
      </c>
      <c r="G121" s="39">
        <v>46793997.107600003</v>
      </c>
      <c r="H121" s="39">
        <v>935</v>
      </c>
      <c r="I121" s="39">
        <v>11065727.18</v>
      </c>
      <c r="J121" s="39">
        <v>3960</v>
      </c>
      <c r="K121" s="39">
        <v>28031836.556400001</v>
      </c>
      <c r="L121" s="39">
        <f t="shared" si="70"/>
        <v>6558</v>
      </c>
      <c r="M121" s="39">
        <f t="shared" si="71"/>
        <v>86184332.464000016</v>
      </c>
      <c r="N121" s="39">
        <v>4039</v>
      </c>
      <c r="O121" s="39">
        <v>74704771.939999998</v>
      </c>
      <c r="P121" s="39">
        <v>681</v>
      </c>
      <c r="Q121" s="39">
        <v>11236278.09</v>
      </c>
      <c r="R121" s="39">
        <f t="shared" si="2"/>
        <v>4720</v>
      </c>
      <c r="S121" s="39">
        <f t="shared" si="3"/>
        <v>85941050.030000001</v>
      </c>
      <c r="T121" s="39">
        <f t="shared" si="72"/>
        <v>11278</v>
      </c>
      <c r="U121" s="39">
        <f t="shared" si="73"/>
        <v>172125382.49400002</v>
      </c>
    </row>
    <row r="122" spans="1:21" s="9" customFormat="1" ht="12">
      <c r="A122" s="29">
        <v>115</v>
      </c>
      <c r="B122" s="50" t="s">
        <v>253</v>
      </c>
      <c r="C122" s="1" t="s">
        <v>254</v>
      </c>
      <c r="D122" s="40">
        <v>1</v>
      </c>
      <c r="E122" s="40">
        <v>924.29</v>
      </c>
      <c r="F122" s="40">
        <v>3</v>
      </c>
      <c r="G122" s="40">
        <v>162651.53</v>
      </c>
      <c r="H122" s="40">
        <v>453</v>
      </c>
      <c r="I122" s="40">
        <v>30881088.489999998</v>
      </c>
      <c r="J122" s="40">
        <v>642</v>
      </c>
      <c r="K122" s="40">
        <v>47874417.490000002</v>
      </c>
      <c r="L122" s="38">
        <f>J122+H122+F122+D122</f>
        <v>1099</v>
      </c>
      <c r="M122" s="38">
        <f>K122+I122+G122+E122</f>
        <v>78919081.800000012</v>
      </c>
      <c r="N122" s="40">
        <v>183</v>
      </c>
      <c r="O122" s="40">
        <v>52405794.990000002</v>
      </c>
      <c r="P122" s="40">
        <v>94</v>
      </c>
      <c r="Q122" s="40">
        <v>38087848.43</v>
      </c>
      <c r="R122" s="38">
        <f t="shared" si="2"/>
        <v>277</v>
      </c>
      <c r="S122" s="38">
        <f t="shared" si="3"/>
        <v>90493643.420000002</v>
      </c>
      <c r="T122" s="38">
        <f>R122+L122</f>
        <v>1376</v>
      </c>
      <c r="U122" s="38">
        <f>S122+M122</f>
        <v>169412725.22000003</v>
      </c>
    </row>
    <row r="123" spans="1:21" s="9" customFormat="1" ht="12">
      <c r="A123" s="26">
        <v>116</v>
      </c>
      <c r="B123" s="49" t="s">
        <v>221</v>
      </c>
      <c r="C123" s="28" t="s">
        <v>222</v>
      </c>
      <c r="D123" s="39"/>
      <c r="E123" s="39"/>
      <c r="F123" s="39">
        <v>52</v>
      </c>
      <c r="G123" s="39">
        <v>255560.28</v>
      </c>
      <c r="H123" s="39">
        <v>2124</v>
      </c>
      <c r="I123" s="39">
        <v>7378671.5899999999</v>
      </c>
      <c r="J123" s="39">
        <v>8531</v>
      </c>
      <c r="K123" s="39">
        <v>69470461.010000005</v>
      </c>
      <c r="L123" s="39">
        <f t="shared" ref="L123:L130" si="74">J123+H123+F123+D123</f>
        <v>10707</v>
      </c>
      <c r="M123" s="39">
        <f t="shared" ref="M123:M130" si="75">K123+I123+G123+E123</f>
        <v>77104692.88000001</v>
      </c>
      <c r="N123" s="39">
        <v>4689</v>
      </c>
      <c r="O123" s="39">
        <v>62424637.07</v>
      </c>
      <c r="P123" s="39">
        <v>52</v>
      </c>
      <c r="Q123" s="39">
        <v>841314.49</v>
      </c>
      <c r="R123" s="39">
        <f t="shared" si="2"/>
        <v>4741</v>
      </c>
      <c r="S123" s="39">
        <f t="shared" si="3"/>
        <v>63265951.560000002</v>
      </c>
      <c r="T123" s="39">
        <f t="shared" ref="T123:T130" si="76">R123+L123</f>
        <v>15448</v>
      </c>
      <c r="U123" s="39">
        <f t="shared" ref="U123:U130" si="77">S123+M123</f>
        <v>140370644.44</v>
      </c>
    </row>
    <row r="124" spans="1:21" s="9" customFormat="1" ht="12">
      <c r="A124" s="29">
        <v>117</v>
      </c>
      <c r="B124" s="19" t="s">
        <v>295</v>
      </c>
      <c r="C124" s="1" t="s">
        <v>296</v>
      </c>
      <c r="D124" s="40">
        <v>19</v>
      </c>
      <c r="E124" s="40">
        <v>417036.88</v>
      </c>
      <c r="F124" s="40">
        <v>4</v>
      </c>
      <c r="G124" s="40">
        <v>53655.54</v>
      </c>
      <c r="H124" s="40">
        <v>11397</v>
      </c>
      <c r="I124" s="40">
        <v>7765520.0899999999</v>
      </c>
      <c r="J124" s="40">
        <v>11927</v>
      </c>
      <c r="K124" s="40">
        <v>14306638.550000001</v>
      </c>
      <c r="L124" s="38">
        <f t="shared" si="74"/>
        <v>23347</v>
      </c>
      <c r="M124" s="38">
        <f t="shared" si="75"/>
        <v>22542851.059999999</v>
      </c>
      <c r="N124" s="40">
        <v>997</v>
      </c>
      <c r="O124" s="40">
        <v>61073825.25</v>
      </c>
      <c r="P124" s="40">
        <v>660</v>
      </c>
      <c r="Q124" s="40">
        <v>54926427.710000001</v>
      </c>
      <c r="R124" s="38">
        <f t="shared" si="2"/>
        <v>1657</v>
      </c>
      <c r="S124" s="38">
        <f t="shared" si="3"/>
        <v>116000252.96000001</v>
      </c>
      <c r="T124" s="38">
        <f t="shared" si="76"/>
        <v>25004</v>
      </c>
      <c r="U124" s="38">
        <f t="shared" si="77"/>
        <v>138543104.02000001</v>
      </c>
    </row>
    <row r="125" spans="1:21" s="9" customFormat="1" ht="12">
      <c r="A125" s="26">
        <v>118</v>
      </c>
      <c r="B125" s="27" t="s">
        <v>122</v>
      </c>
      <c r="C125" s="28" t="s">
        <v>123</v>
      </c>
      <c r="D125" s="39"/>
      <c r="E125" s="39"/>
      <c r="F125" s="39">
        <v>54</v>
      </c>
      <c r="G125" s="39">
        <v>909157.79</v>
      </c>
      <c r="H125" s="39">
        <v>312</v>
      </c>
      <c r="I125" s="39">
        <v>2375238.3598000002</v>
      </c>
      <c r="J125" s="39">
        <v>1603</v>
      </c>
      <c r="K125" s="39">
        <v>63274293.25</v>
      </c>
      <c r="L125" s="39">
        <f t="shared" si="74"/>
        <v>1969</v>
      </c>
      <c r="M125" s="39">
        <f t="shared" si="75"/>
        <v>66558689.399800003</v>
      </c>
      <c r="N125" s="39">
        <v>3865</v>
      </c>
      <c r="O125" s="39">
        <v>63866960.310000002</v>
      </c>
      <c r="P125" s="39">
        <v>80</v>
      </c>
      <c r="Q125" s="39">
        <v>2345117.58</v>
      </c>
      <c r="R125" s="39">
        <f t="shared" si="2"/>
        <v>3945</v>
      </c>
      <c r="S125" s="39">
        <f t="shared" si="3"/>
        <v>66212077.890000001</v>
      </c>
      <c r="T125" s="39">
        <f t="shared" si="76"/>
        <v>5914</v>
      </c>
      <c r="U125" s="39">
        <f t="shared" si="77"/>
        <v>132770767.2898</v>
      </c>
    </row>
    <row r="126" spans="1:21" s="9" customFormat="1" ht="12">
      <c r="A126" s="29">
        <v>119</v>
      </c>
      <c r="B126" s="50" t="s">
        <v>320</v>
      </c>
      <c r="C126" s="1" t="s">
        <v>321</v>
      </c>
      <c r="D126" s="40">
        <v>44</v>
      </c>
      <c r="E126" s="40">
        <v>908556.25</v>
      </c>
      <c r="F126" s="40">
        <v>695</v>
      </c>
      <c r="G126" s="40">
        <v>13679719.859999999</v>
      </c>
      <c r="H126" s="40">
        <v>1703</v>
      </c>
      <c r="I126" s="40">
        <v>3452875.19</v>
      </c>
      <c r="J126" s="40">
        <v>18677</v>
      </c>
      <c r="K126" s="40">
        <v>46718325.270000003</v>
      </c>
      <c r="L126" s="38">
        <f t="shared" si="74"/>
        <v>21119</v>
      </c>
      <c r="M126" s="38">
        <f t="shared" si="75"/>
        <v>64759476.57</v>
      </c>
      <c r="N126" s="40">
        <v>13346</v>
      </c>
      <c r="O126" s="40">
        <v>60534264.420000002</v>
      </c>
      <c r="P126" s="40">
        <v>213</v>
      </c>
      <c r="Q126" s="40">
        <v>4628992.55</v>
      </c>
      <c r="R126" s="38">
        <f t="shared" si="2"/>
        <v>13559</v>
      </c>
      <c r="S126" s="38">
        <f t="shared" si="3"/>
        <v>65163256.969999999</v>
      </c>
      <c r="T126" s="38">
        <f t="shared" si="76"/>
        <v>34678</v>
      </c>
      <c r="U126" s="38">
        <f t="shared" si="77"/>
        <v>129922733.53999999</v>
      </c>
    </row>
    <row r="127" spans="1:21" s="9" customFormat="1" ht="12">
      <c r="A127" s="26">
        <v>120</v>
      </c>
      <c r="B127" s="49" t="s">
        <v>235</v>
      </c>
      <c r="C127" s="28" t="s">
        <v>236</v>
      </c>
      <c r="D127" s="39">
        <v>415</v>
      </c>
      <c r="E127" s="39">
        <v>31504713.600000001</v>
      </c>
      <c r="F127" s="39">
        <v>157</v>
      </c>
      <c r="G127" s="39">
        <v>7157463.75</v>
      </c>
      <c r="H127" s="39">
        <v>148</v>
      </c>
      <c r="I127" s="39">
        <v>2255172.84</v>
      </c>
      <c r="J127" s="39">
        <v>788</v>
      </c>
      <c r="K127" s="39">
        <v>25463914.890000001</v>
      </c>
      <c r="L127" s="39">
        <f t="shared" si="74"/>
        <v>1508</v>
      </c>
      <c r="M127" s="39">
        <f t="shared" si="75"/>
        <v>66381265.080000006</v>
      </c>
      <c r="N127" s="39">
        <v>142</v>
      </c>
      <c r="O127" s="39">
        <v>25378406.489999998</v>
      </c>
      <c r="P127" s="39">
        <v>134</v>
      </c>
      <c r="Q127" s="39">
        <v>25103657.52</v>
      </c>
      <c r="R127" s="39">
        <f t="shared" si="2"/>
        <v>276</v>
      </c>
      <c r="S127" s="39">
        <f t="shared" si="3"/>
        <v>50482064.009999998</v>
      </c>
      <c r="T127" s="39">
        <f t="shared" si="76"/>
        <v>1784</v>
      </c>
      <c r="U127" s="39">
        <f t="shared" si="77"/>
        <v>116863329.09</v>
      </c>
    </row>
    <row r="128" spans="1:21" s="9" customFormat="1" ht="12">
      <c r="A128" s="29">
        <v>121</v>
      </c>
      <c r="B128" s="50" t="s">
        <v>255</v>
      </c>
      <c r="C128" s="1" t="s">
        <v>256</v>
      </c>
      <c r="D128" s="40">
        <v>67</v>
      </c>
      <c r="E128" s="40">
        <v>1867447.39</v>
      </c>
      <c r="F128" s="40">
        <v>142</v>
      </c>
      <c r="G128" s="40">
        <v>1764285.87</v>
      </c>
      <c r="H128" s="40">
        <v>561</v>
      </c>
      <c r="I128" s="40">
        <v>11828977.24</v>
      </c>
      <c r="J128" s="40">
        <v>4068</v>
      </c>
      <c r="K128" s="40">
        <v>48158820.039999999</v>
      </c>
      <c r="L128" s="38">
        <f t="shared" si="74"/>
        <v>4838</v>
      </c>
      <c r="M128" s="38">
        <f t="shared" si="75"/>
        <v>63619530.539999999</v>
      </c>
      <c r="N128" s="40">
        <v>1852</v>
      </c>
      <c r="O128" s="40">
        <v>41827622.420000002</v>
      </c>
      <c r="P128" s="40">
        <v>216</v>
      </c>
      <c r="Q128" s="40">
        <v>5611148.1799999997</v>
      </c>
      <c r="R128" s="38">
        <f t="shared" ref="R128:R144" si="78">N128+P128</f>
        <v>2068</v>
      </c>
      <c r="S128" s="38">
        <f t="shared" ref="S128:S144" si="79">O128+Q128</f>
        <v>47438770.600000001</v>
      </c>
      <c r="T128" s="38">
        <f t="shared" si="76"/>
        <v>6906</v>
      </c>
      <c r="U128" s="38">
        <f t="shared" si="77"/>
        <v>111058301.14</v>
      </c>
    </row>
    <row r="129" spans="1:21" s="9" customFormat="1" ht="12">
      <c r="A129" s="26">
        <v>122</v>
      </c>
      <c r="B129" s="49" t="s">
        <v>239</v>
      </c>
      <c r="C129" s="28" t="s">
        <v>240</v>
      </c>
      <c r="D129" s="39"/>
      <c r="E129" s="39"/>
      <c r="F129" s="39">
        <v>17</v>
      </c>
      <c r="G129" s="39">
        <v>71564.88</v>
      </c>
      <c r="H129" s="39">
        <v>2918</v>
      </c>
      <c r="I129" s="39">
        <v>14446757.6</v>
      </c>
      <c r="J129" s="39">
        <v>6180</v>
      </c>
      <c r="K129" s="39">
        <v>54937489.25</v>
      </c>
      <c r="L129" s="39">
        <f t="shared" si="74"/>
        <v>9115</v>
      </c>
      <c r="M129" s="39">
        <f t="shared" si="75"/>
        <v>69455811.729999989</v>
      </c>
      <c r="N129" s="39">
        <v>1660</v>
      </c>
      <c r="O129" s="39">
        <v>41231100.399999999</v>
      </c>
      <c r="P129" s="39">
        <v>12</v>
      </c>
      <c r="Q129" s="39">
        <v>188241.79</v>
      </c>
      <c r="R129" s="39">
        <f t="shared" si="78"/>
        <v>1672</v>
      </c>
      <c r="S129" s="39">
        <f t="shared" si="79"/>
        <v>41419342.189999998</v>
      </c>
      <c r="T129" s="39">
        <f t="shared" si="76"/>
        <v>10787</v>
      </c>
      <c r="U129" s="39">
        <f t="shared" si="77"/>
        <v>110875153.91999999</v>
      </c>
    </row>
    <row r="130" spans="1:21" s="9" customFormat="1" ht="12">
      <c r="A130" s="29">
        <v>123</v>
      </c>
      <c r="B130" s="50" t="s">
        <v>233</v>
      </c>
      <c r="C130" s="1" t="s">
        <v>234</v>
      </c>
      <c r="D130" s="40">
        <v>30</v>
      </c>
      <c r="E130" s="40">
        <v>14371438.83</v>
      </c>
      <c r="F130" s="40">
        <v>23</v>
      </c>
      <c r="G130" s="40">
        <v>6971931.7699999996</v>
      </c>
      <c r="H130" s="40">
        <v>4046</v>
      </c>
      <c r="I130" s="40">
        <v>5292497.5199999996</v>
      </c>
      <c r="J130" s="40">
        <v>776</v>
      </c>
      <c r="K130" s="40">
        <v>3570249.32</v>
      </c>
      <c r="L130" s="38">
        <f t="shared" si="74"/>
        <v>4875</v>
      </c>
      <c r="M130" s="38">
        <f t="shared" si="75"/>
        <v>30206117.439999998</v>
      </c>
      <c r="N130" s="40">
        <v>32</v>
      </c>
      <c r="O130" s="40">
        <v>33978579.039999999</v>
      </c>
      <c r="P130" s="40">
        <v>71</v>
      </c>
      <c r="Q130" s="40">
        <v>43467612.789999999</v>
      </c>
      <c r="R130" s="38">
        <f t="shared" si="78"/>
        <v>103</v>
      </c>
      <c r="S130" s="38">
        <f t="shared" si="79"/>
        <v>77446191.829999998</v>
      </c>
      <c r="T130" s="38">
        <f t="shared" si="76"/>
        <v>4978</v>
      </c>
      <c r="U130" s="38">
        <f t="shared" si="77"/>
        <v>107652309.27</v>
      </c>
    </row>
    <row r="131" spans="1:21" s="9" customFormat="1" ht="12">
      <c r="A131" s="26">
        <v>124</v>
      </c>
      <c r="B131" s="49" t="s">
        <v>219</v>
      </c>
      <c r="C131" s="28" t="s">
        <v>220</v>
      </c>
      <c r="D131" s="39">
        <v>34</v>
      </c>
      <c r="E131" s="39">
        <v>3848158.56</v>
      </c>
      <c r="F131" s="39"/>
      <c r="G131" s="39"/>
      <c r="H131" s="39">
        <v>84</v>
      </c>
      <c r="I131" s="39">
        <v>473175.06</v>
      </c>
      <c r="J131" s="39">
        <v>294</v>
      </c>
      <c r="K131" s="39">
        <v>43886000.829999998</v>
      </c>
      <c r="L131" s="39">
        <f t="shared" ref="L131:M138" si="80">J131+H131+F131+D131</f>
        <v>412</v>
      </c>
      <c r="M131" s="39">
        <f t="shared" si="80"/>
        <v>48207334.450000003</v>
      </c>
      <c r="N131" s="39">
        <v>4</v>
      </c>
      <c r="O131" s="39">
        <v>39127320</v>
      </c>
      <c r="P131" s="39">
        <v>5</v>
      </c>
      <c r="Q131" s="39">
        <v>5750000</v>
      </c>
      <c r="R131" s="39">
        <f t="shared" si="78"/>
        <v>9</v>
      </c>
      <c r="S131" s="39">
        <f t="shared" si="79"/>
        <v>44877320</v>
      </c>
      <c r="T131" s="39">
        <f t="shared" ref="T131:U138" si="81">R131+L131</f>
        <v>421</v>
      </c>
      <c r="U131" s="39">
        <f t="shared" si="81"/>
        <v>93084654.450000003</v>
      </c>
    </row>
    <row r="132" spans="1:21" s="9" customFormat="1" ht="12">
      <c r="A132" s="29">
        <v>125</v>
      </c>
      <c r="B132" s="50" t="s">
        <v>263</v>
      </c>
      <c r="C132" s="1" t="s">
        <v>264</v>
      </c>
      <c r="D132" s="40">
        <v>116</v>
      </c>
      <c r="E132" s="40">
        <v>409795.46</v>
      </c>
      <c r="F132" s="40">
        <v>560</v>
      </c>
      <c r="G132" s="40">
        <v>6406143.6799999997</v>
      </c>
      <c r="H132" s="40">
        <v>1918</v>
      </c>
      <c r="I132" s="40">
        <v>6576539.3099999996</v>
      </c>
      <c r="J132" s="40">
        <v>5504</v>
      </c>
      <c r="K132" s="40">
        <v>37792191.969999999</v>
      </c>
      <c r="L132" s="38">
        <f t="shared" si="80"/>
        <v>8098</v>
      </c>
      <c r="M132" s="38">
        <f t="shared" si="80"/>
        <v>51184670.420000002</v>
      </c>
      <c r="N132" s="40">
        <v>3638</v>
      </c>
      <c r="O132" s="40">
        <v>38547009.579999998</v>
      </c>
      <c r="P132" s="40">
        <v>49</v>
      </c>
      <c r="Q132" s="40">
        <v>1326836.99</v>
      </c>
      <c r="R132" s="38">
        <f t="shared" si="78"/>
        <v>3687</v>
      </c>
      <c r="S132" s="38">
        <f t="shared" si="79"/>
        <v>39873846.57</v>
      </c>
      <c r="T132" s="38">
        <f t="shared" si="81"/>
        <v>11785</v>
      </c>
      <c r="U132" s="38">
        <f t="shared" si="81"/>
        <v>91058516.99000001</v>
      </c>
    </row>
    <row r="133" spans="1:21" s="9" customFormat="1" ht="12">
      <c r="A133" s="26">
        <v>126</v>
      </c>
      <c r="B133" s="49" t="s">
        <v>261</v>
      </c>
      <c r="C133" s="28" t="s">
        <v>262</v>
      </c>
      <c r="D133" s="39"/>
      <c r="E133" s="39"/>
      <c r="F133" s="39"/>
      <c r="G133" s="39"/>
      <c r="H133" s="39">
        <v>4771</v>
      </c>
      <c r="I133" s="39">
        <v>4076070.01</v>
      </c>
      <c r="J133" s="39">
        <v>18986</v>
      </c>
      <c r="K133" s="39">
        <v>44593041.810000002</v>
      </c>
      <c r="L133" s="39">
        <f t="shared" si="80"/>
        <v>23757</v>
      </c>
      <c r="M133" s="39">
        <f t="shared" si="80"/>
        <v>48669111.82</v>
      </c>
      <c r="N133" s="39">
        <v>1403</v>
      </c>
      <c r="O133" s="39">
        <v>40250910.25</v>
      </c>
      <c r="P133" s="39"/>
      <c r="Q133" s="39"/>
      <c r="R133" s="39">
        <f t="shared" si="78"/>
        <v>1403</v>
      </c>
      <c r="S133" s="39">
        <f t="shared" si="79"/>
        <v>40250910.25</v>
      </c>
      <c r="T133" s="39">
        <f t="shared" si="81"/>
        <v>25160</v>
      </c>
      <c r="U133" s="39">
        <f t="shared" si="81"/>
        <v>88920022.069999993</v>
      </c>
    </row>
    <row r="134" spans="1:21" s="9" customFormat="1" ht="12">
      <c r="A134" s="29">
        <v>127</v>
      </c>
      <c r="B134" s="19" t="s">
        <v>205</v>
      </c>
      <c r="C134" s="1" t="s">
        <v>206</v>
      </c>
      <c r="D134" s="40">
        <v>13</v>
      </c>
      <c r="E134" s="40">
        <v>207707.46</v>
      </c>
      <c r="F134" s="40">
        <v>728</v>
      </c>
      <c r="G134" s="40">
        <v>17305992.109999999</v>
      </c>
      <c r="H134" s="40">
        <v>257</v>
      </c>
      <c r="I134" s="40">
        <v>3036714.09</v>
      </c>
      <c r="J134" s="40">
        <v>6429</v>
      </c>
      <c r="K134" s="40">
        <v>23036826.52</v>
      </c>
      <c r="L134" s="38">
        <f t="shared" si="80"/>
        <v>7427</v>
      </c>
      <c r="M134" s="38">
        <f t="shared" si="80"/>
        <v>43587240.18</v>
      </c>
      <c r="N134" s="40">
        <v>5658</v>
      </c>
      <c r="O134" s="40">
        <v>40260502.840000004</v>
      </c>
      <c r="P134" s="40">
        <v>160</v>
      </c>
      <c r="Q134" s="40">
        <v>3159830.84</v>
      </c>
      <c r="R134" s="38">
        <f t="shared" si="78"/>
        <v>5818</v>
      </c>
      <c r="S134" s="38">
        <f t="shared" si="79"/>
        <v>43420333.680000007</v>
      </c>
      <c r="T134" s="38">
        <f t="shared" si="81"/>
        <v>13245</v>
      </c>
      <c r="U134" s="38">
        <f t="shared" si="81"/>
        <v>87007573.860000014</v>
      </c>
    </row>
    <row r="135" spans="1:21" s="9" customFormat="1" ht="12">
      <c r="A135" s="26">
        <v>128</v>
      </c>
      <c r="B135" s="27" t="s">
        <v>199</v>
      </c>
      <c r="C135" s="28" t="s">
        <v>200</v>
      </c>
      <c r="D135" s="39">
        <v>36</v>
      </c>
      <c r="E135" s="39">
        <v>2252597.94</v>
      </c>
      <c r="F135" s="39">
        <v>8</v>
      </c>
      <c r="G135" s="39">
        <v>162825.64000000001</v>
      </c>
      <c r="H135" s="39">
        <v>3779</v>
      </c>
      <c r="I135" s="39">
        <v>40539290.93</v>
      </c>
      <c r="J135" s="39">
        <v>88</v>
      </c>
      <c r="K135" s="39">
        <v>1255290.05</v>
      </c>
      <c r="L135" s="39">
        <f t="shared" si="80"/>
        <v>3911</v>
      </c>
      <c r="M135" s="39">
        <f t="shared" si="80"/>
        <v>44210004.559999995</v>
      </c>
      <c r="N135" s="39">
        <v>11</v>
      </c>
      <c r="O135" s="39">
        <v>404455.6</v>
      </c>
      <c r="P135" s="39">
        <v>189</v>
      </c>
      <c r="Q135" s="39">
        <v>41778411.82</v>
      </c>
      <c r="R135" s="39">
        <f t="shared" si="78"/>
        <v>200</v>
      </c>
      <c r="S135" s="39">
        <f t="shared" si="79"/>
        <v>42182867.420000002</v>
      </c>
      <c r="T135" s="39">
        <f t="shared" si="81"/>
        <v>4111</v>
      </c>
      <c r="U135" s="39">
        <f t="shared" si="81"/>
        <v>86392871.979999989</v>
      </c>
    </row>
    <row r="136" spans="1:21" s="9" customFormat="1" ht="12">
      <c r="A136" s="29">
        <v>129</v>
      </c>
      <c r="B136" s="50" t="s">
        <v>269</v>
      </c>
      <c r="C136" s="1" t="s">
        <v>270</v>
      </c>
      <c r="D136" s="40">
        <v>2</v>
      </c>
      <c r="E136" s="40">
        <v>14413</v>
      </c>
      <c r="F136" s="40">
        <v>82</v>
      </c>
      <c r="G136" s="40">
        <v>1642263.8</v>
      </c>
      <c r="H136" s="40">
        <v>219</v>
      </c>
      <c r="I136" s="40">
        <v>3317779.87</v>
      </c>
      <c r="J136" s="40">
        <v>5761</v>
      </c>
      <c r="K136" s="40">
        <v>37777281.329999998</v>
      </c>
      <c r="L136" s="38">
        <f t="shared" si="80"/>
        <v>6064</v>
      </c>
      <c r="M136" s="38">
        <f t="shared" si="80"/>
        <v>42751737.999999993</v>
      </c>
      <c r="N136" s="40">
        <v>4997</v>
      </c>
      <c r="O136" s="40">
        <v>37764340</v>
      </c>
      <c r="P136" s="40">
        <v>78</v>
      </c>
      <c r="Q136" s="40">
        <v>1682472.13</v>
      </c>
      <c r="R136" s="38">
        <f t="shared" si="78"/>
        <v>5075</v>
      </c>
      <c r="S136" s="38">
        <f t="shared" si="79"/>
        <v>39446812.130000003</v>
      </c>
      <c r="T136" s="38">
        <f t="shared" si="81"/>
        <v>11139</v>
      </c>
      <c r="U136" s="38">
        <f t="shared" si="81"/>
        <v>82198550.129999995</v>
      </c>
    </row>
    <row r="137" spans="1:21" s="9" customFormat="1" ht="12">
      <c r="A137" s="26">
        <v>130</v>
      </c>
      <c r="B137" s="49" t="s">
        <v>213</v>
      </c>
      <c r="C137" s="28" t="s">
        <v>214</v>
      </c>
      <c r="D137" s="39">
        <v>35</v>
      </c>
      <c r="E137" s="39">
        <v>1003941.56</v>
      </c>
      <c r="F137" s="39">
        <v>375</v>
      </c>
      <c r="G137" s="39">
        <v>8989690.8499999996</v>
      </c>
      <c r="H137" s="39">
        <v>1029</v>
      </c>
      <c r="I137" s="39">
        <v>17180623.25</v>
      </c>
      <c r="J137" s="39">
        <v>3137</v>
      </c>
      <c r="K137" s="39">
        <v>20020584.559999999</v>
      </c>
      <c r="L137" s="39">
        <f t="shared" si="80"/>
        <v>4576</v>
      </c>
      <c r="M137" s="39">
        <f t="shared" si="80"/>
        <v>47194840.220000006</v>
      </c>
      <c r="N137" s="39">
        <v>1270</v>
      </c>
      <c r="O137" s="39">
        <v>22395556.829999998</v>
      </c>
      <c r="P137" s="39">
        <v>266</v>
      </c>
      <c r="Q137" s="39">
        <v>11596990.25</v>
      </c>
      <c r="R137" s="39">
        <f t="shared" si="78"/>
        <v>1536</v>
      </c>
      <c r="S137" s="39">
        <f t="shared" si="79"/>
        <v>33992547.079999998</v>
      </c>
      <c r="T137" s="39">
        <f t="shared" si="81"/>
        <v>6112</v>
      </c>
      <c r="U137" s="39">
        <f t="shared" si="81"/>
        <v>81187387.300000012</v>
      </c>
    </row>
    <row r="138" spans="1:21" s="9" customFormat="1" ht="12">
      <c r="A138" s="29">
        <v>131</v>
      </c>
      <c r="B138" s="50" t="s">
        <v>259</v>
      </c>
      <c r="C138" s="1" t="s">
        <v>260</v>
      </c>
      <c r="D138" s="40">
        <v>45</v>
      </c>
      <c r="E138" s="40">
        <v>210214.25</v>
      </c>
      <c r="F138" s="40">
        <v>159</v>
      </c>
      <c r="G138" s="40">
        <v>2966477.75</v>
      </c>
      <c r="H138" s="40">
        <v>849</v>
      </c>
      <c r="I138" s="40">
        <v>16449873.640000001</v>
      </c>
      <c r="J138" s="40">
        <v>2079</v>
      </c>
      <c r="K138" s="40">
        <v>23128489.190000001</v>
      </c>
      <c r="L138" s="38">
        <f t="shared" si="80"/>
        <v>3132</v>
      </c>
      <c r="M138" s="38">
        <f t="shared" si="80"/>
        <v>42755054.829999998</v>
      </c>
      <c r="N138" s="40">
        <v>2019</v>
      </c>
      <c r="O138" s="40">
        <v>22350665.98</v>
      </c>
      <c r="P138" s="40">
        <v>427</v>
      </c>
      <c r="Q138" s="40">
        <v>12922523.869999999</v>
      </c>
      <c r="R138" s="38">
        <f t="shared" si="78"/>
        <v>2446</v>
      </c>
      <c r="S138" s="38">
        <f t="shared" si="79"/>
        <v>35273189.850000001</v>
      </c>
      <c r="T138" s="38">
        <f t="shared" si="81"/>
        <v>5578</v>
      </c>
      <c r="U138" s="38">
        <f t="shared" si="81"/>
        <v>78028244.680000007</v>
      </c>
    </row>
    <row r="139" spans="1:21" s="9" customFormat="1" ht="12">
      <c r="A139" s="26">
        <v>132</v>
      </c>
      <c r="B139" s="49" t="s">
        <v>237</v>
      </c>
      <c r="C139" s="28" t="s">
        <v>238</v>
      </c>
      <c r="D139" s="39">
        <v>56</v>
      </c>
      <c r="E139" s="39">
        <v>1701432.84</v>
      </c>
      <c r="F139" s="39">
        <v>1211</v>
      </c>
      <c r="G139" s="39">
        <v>19833593.59</v>
      </c>
      <c r="H139" s="39">
        <v>377</v>
      </c>
      <c r="I139" s="39">
        <v>5772496.7800000003</v>
      </c>
      <c r="J139" s="39">
        <v>1947</v>
      </c>
      <c r="K139" s="39">
        <v>9746408.0199999996</v>
      </c>
      <c r="L139" s="39">
        <f t="shared" ref="L139:L158" si="82">J139+H139+F139+D139</f>
        <v>3591</v>
      </c>
      <c r="M139" s="39">
        <f t="shared" ref="M139:M158" si="83">K139+I139+G139+E139</f>
        <v>37053931.230000004</v>
      </c>
      <c r="N139" s="39">
        <v>3640</v>
      </c>
      <c r="O139" s="39">
        <v>29937844.550000001</v>
      </c>
      <c r="P139" s="39">
        <v>265</v>
      </c>
      <c r="Q139" s="39">
        <v>7830171.4199999999</v>
      </c>
      <c r="R139" s="39">
        <f t="shared" si="78"/>
        <v>3905</v>
      </c>
      <c r="S139" s="39">
        <f t="shared" si="79"/>
        <v>37768015.969999999</v>
      </c>
      <c r="T139" s="39">
        <f t="shared" ref="T139:T158" si="84">R139+L139</f>
        <v>7496</v>
      </c>
      <c r="U139" s="39">
        <f t="shared" ref="U139:U158" si="85">S139+M139</f>
        <v>74821947.200000003</v>
      </c>
    </row>
    <row r="140" spans="1:21" s="9" customFormat="1" ht="12">
      <c r="A140" s="29">
        <v>133</v>
      </c>
      <c r="B140" s="50" t="s">
        <v>223</v>
      </c>
      <c r="C140" s="1" t="s">
        <v>224</v>
      </c>
      <c r="D140" s="40">
        <v>567</v>
      </c>
      <c r="E140" s="40">
        <v>26120562.109999999</v>
      </c>
      <c r="F140" s="40">
        <v>34</v>
      </c>
      <c r="G140" s="40">
        <v>1336742.45</v>
      </c>
      <c r="H140" s="40">
        <v>249</v>
      </c>
      <c r="I140" s="40">
        <v>4737075.18</v>
      </c>
      <c r="J140" s="40">
        <v>1922</v>
      </c>
      <c r="K140" s="40">
        <v>5204786.0999999996</v>
      </c>
      <c r="L140" s="38">
        <f t="shared" si="82"/>
        <v>2772</v>
      </c>
      <c r="M140" s="38">
        <f t="shared" si="83"/>
        <v>37399165.839999996</v>
      </c>
      <c r="N140" s="40">
        <v>174</v>
      </c>
      <c r="O140" s="40">
        <v>5530838.5099999998</v>
      </c>
      <c r="P140" s="40">
        <v>377</v>
      </c>
      <c r="Q140" s="40">
        <v>29831435.010000002</v>
      </c>
      <c r="R140" s="38">
        <f t="shared" si="78"/>
        <v>551</v>
      </c>
      <c r="S140" s="38">
        <f t="shared" si="79"/>
        <v>35362273.520000003</v>
      </c>
      <c r="T140" s="38">
        <f t="shared" si="84"/>
        <v>3323</v>
      </c>
      <c r="U140" s="38">
        <f t="shared" si="85"/>
        <v>72761439.359999999</v>
      </c>
    </row>
    <row r="141" spans="1:21" s="9" customFormat="1" ht="12">
      <c r="A141" s="26">
        <v>134</v>
      </c>
      <c r="B141" s="49" t="s">
        <v>273</v>
      </c>
      <c r="C141" s="28" t="s">
        <v>274</v>
      </c>
      <c r="D141" s="39">
        <v>1</v>
      </c>
      <c r="E141" s="39">
        <v>18970</v>
      </c>
      <c r="F141" s="39">
        <v>6</v>
      </c>
      <c r="G141" s="39">
        <v>222358.42</v>
      </c>
      <c r="H141" s="39">
        <v>1345</v>
      </c>
      <c r="I141" s="39">
        <v>4827563.47</v>
      </c>
      <c r="J141" s="39">
        <v>4365</v>
      </c>
      <c r="K141" s="39">
        <v>33481348.27</v>
      </c>
      <c r="L141" s="39">
        <f t="shared" si="82"/>
        <v>5717</v>
      </c>
      <c r="M141" s="39">
        <f t="shared" si="83"/>
        <v>38550240.160000004</v>
      </c>
      <c r="N141" s="39">
        <v>1529</v>
      </c>
      <c r="O141" s="39">
        <v>29003270.170000002</v>
      </c>
      <c r="P141" s="39">
        <v>1</v>
      </c>
      <c r="Q141" s="39">
        <v>50000</v>
      </c>
      <c r="R141" s="39">
        <f t="shared" si="78"/>
        <v>1530</v>
      </c>
      <c r="S141" s="39">
        <f t="shared" si="79"/>
        <v>29053270.170000002</v>
      </c>
      <c r="T141" s="39">
        <f t="shared" si="84"/>
        <v>7247</v>
      </c>
      <c r="U141" s="39">
        <f t="shared" si="85"/>
        <v>67603510.330000013</v>
      </c>
    </row>
    <row r="142" spans="1:21" s="9" customFormat="1" ht="12">
      <c r="A142" s="29">
        <v>135</v>
      </c>
      <c r="B142" s="50" t="s">
        <v>267</v>
      </c>
      <c r="C142" s="1" t="s">
        <v>268</v>
      </c>
      <c r="D142" s="40"/>
      <c r="E142" s="40"/>
      <c r="F142" s="40">
        <v>11</v>
      </c>
      <c r="G142" s="40">
        <v>64255.93</v>
      </c>
      <c r="H142" s="40">
        <v>2049</v>
      </c>
      <c r="I142" s="40">
        <v>15624379</v>
      </c>
      <c r="J142" s="40">
        <v>3850</v>
      </c>
      <c r="K142" s="40">
        <v>29485638.890000001</v>
      </c>
      <c r="L142" s="38">
        <f t="shared" si="82"/>
        <v>5910</v>
      </c>
      <c r="M142" s="38">
        <f t="shared" si="83"/>
        <v>45174273.82</v>
      </c>
      <c r="N142" s="40">
        <v>2055</v>
      </c>
      <c r="O142" s="40">
        <v>14771273.74</v>
      </c>
      <c r="P142" s="40">
        <v>60</v>
      </c>
      <c r="Q142" s="40">
        <v>984886.67</v>
      </c>
      <c r="R142" s="38">
        <f t="shared" si="78"/>
        <v>2115</v>
      </c>
      <c r="S142" s="38">
        <f t="shared" si="79"/>
        <v>15756160.41</v>
      </c>
      <c r="T142" s="38">
        <f t="shared" si="84"/>
        <v>8025</v>
      </c>
      <c r="U142" s="38">
        <f t="shared" si="85"/>
        <v>60930434.230000004</v>
      </c>
    </row>
    <row r="143" spans="1:21" s="9" customFormat="1" ht="12">
      <c r="A143" s="26">
        <v>136</v>
      </c>
      <c r="B143" s="49" t="s">
        <v>283</v>
      </c>
      <c r="C143" s="28" t="s">
        <v>284</v>
      </c>
      <c r="D143" s="39"/>
      <c r="E143" s="39"/>
      <c r="F143" s="39"/>
      <c r="G143" s="39"/>
      <c r="H143" s="39">
        <v>409</v>
      </c>
      <c r="I143" s="39">
        <v>1280344.6499999999</v>
      </c>
      <c r="J143" s="39">
        <v>4196</v>
      </c>
      <c r="K143" s="39">
        <v>28819792.989999998</v>
      </c>
      <c r="L143" s="39">
        <f t="shared" si="82"/>
        <v>4605</v>
      </c>
      <c r="M143" s="39">
        <f t="shared" si="83"/>
        <v>30100137.639999997</v>
      </c>
      <c r="N143" s="39">
        <v>5586</v>
      </c>
      <c r="O143" s="39">
        <v>28017747.079999998</v>
      </c>
      <c r="P143" s="39">
        <v>55</v>
      </c>
      <c r="Q143" s="39">
        <v>483034.81</v>
      </c>
      <c r="R143" s="39">
        <f t="shared" si="78"/>
        <v>5641</v>
      </c>
      <c r="S143" s="39">
        <f t="shared" si="79"/>
        <v>28500781.889999997</v>
      </c>
      <c r="T143" s="39">
        <f t="shared" si="84"/>
        <v>10246</v>
      </c>
      <c r="U143" s="39">
        <f t="shared" si="85"/>
        <v>58600919.529999994</v>
      </c>
    </row>
    <row r="144" spans="1:21" s="9" customFormat="1" ht="12">
      <c r="A144" s="29">
        <v>137</v>
      </c>
      <c r="B144" s="19" t="s">
        <v>291</v>
      </c>
      <c r="C144" s="1" t="s">
        <v>292</v>
      </c>
      <c r="D144" s="40">
        <v>198</v>
      </c>
      <c r="E144" s="40">
        <v>1707047.55</v>
      </c>
      <c r="F144" s="40">
        <v>142</v>
      </c>
      <c r="G144" s="40">
        <v>1663404.62</v>
      </c>
      <c r="H144" s="40">
        <v>1397</v>
      </c>
      <c r="I144" s="40">
        <v>12908822.24</v>
      </c>
      <c r="J144" s="40">
        <v>7394</v>
      </c>
      <c r="K144" s="40">
        <v>17343648.93</v>
      </c>
      <c r="L144" s="38">
        <f t="shared" si="82"/>
        <v>9131</v>
      </c>
      <c r="M144" s="38">
        <f t="shared" si="83"/>
        <v>33622923.340000004</v>
      </c>
      <c r="N144" s="40">
        <v>1270</v>
      </c>
      <c r="O144" s="40">
        <v>12318212.380000001</v>
      </c>
      <c r="P144" s="40">
        <v>190</v>
      </c>
      <c r="Q144" s="40">
        <v>7889967.1799999997</v>
      </c>
      <c r="R144" s="38">
        <f t="shared" si="78"/>
        <v>1460</v>
      </c>
      <c r="S144" s="38">
        <f t="shared" si="79"/>
        <v>20208179.560000002</v>
      </c>
      <c r="T144" s="38">
        <f t="shared" si="84"/>
        <v>10591</v>
      </c>
      <c r="U144" s="38">
        <f t="shared" si="85"/>
        <v>53831102.900000006</v>
      </c>
    </row>
    <row r="145" spans="1:21" s="9" customFormat="1" ht="12">
      <c r="A145" s="26">
        <v>138</v>
      </c>
      <c r="B145" s="27" t="s">
        <v>275</v>
      </c>
      <c r="C145" s="28" t="s">
        <v>276</v>
      </c>
      <c r="D145" s="39"/>
      <c r="E145" s="39"/>
      <c r="F145" s="39"/>
      <c r="G145" s="39"/>
      <c r="H145" s="39">
        <v>1868</v>
      </c>
      <c r="I145" s="39">
        <v>5184424.1100000003</v>
      </c>
      <c r="J145" s="39">
        <v>4408</v>
      </c>
      <c r="K145" s="39">
        <v>26861560.859999999</v>
      </c>
      <c r="L145" s="39">
        <f t="shared" si="82"/>
        <v>6276</v>
      </c>
      <c r="M145" s="39">
        <f t="shared" si="83"/>
        <v>32045984.969999999</v>
      </c>
      <c r="N145" s="39">
        <v>2019</v>
      </c>
      <c r="O145" s="39">
        <v>21699996.710000001</v>
      </c>
      <c r="P145" s="39">
        <v>3</v>
      </c>
      <c r="Q145" s="39">
        <v>68472</v>
      </c>
      <c r="R145" s="39">
        <f t="shared" ref="R145:R154" si="86">N145+P145</f>
        <v>2022</v>
      </c>
      <c r="S145" s="39">
        <f t="shared" ref="S145:S154" si="87">O145+Q145</f>
        <v>21768468.710000001</v>
      </c>
      <c r="T145" s="39">
        <f t="shared" si="84"/>
        <v>8298</v>
      </c>
      <c r="U145" s="39">
        <f t="shared" si="85"/>
        <v>53814453.68</v>
      </c>
    </row>
    <row r="146" spans="1:21" s="9" customFormat="1" ht="12">
      <c r="A146" s="29">
        <v>139</v>
      </c>
      <c r="B146" s="50" t="s">
        <v>281</v>
      </c>
      <c r="C146" s="1" t="s">
        <v>282</v>
      </c>
      <c r="D146" s="40"/>
      <c r="E146" s="40"/>
      <c r="F146" s="40">
        <v>46</v>
      </c>
      <c r="G146" s="40">
        <v>362202.61</v>
      </c>
      <c r="H146" s="40">
        <v>1135</v>
      </c>
      <c r="I146" s="40">
        <v>2188585.88</v>
      </c>
      <c r="J146" s="40">
        <v>14400</v>
      </c>
      <c r="K146" s="40">
        <v>25073963.09</v>
      </c>
      <c r="L146" s="38">
        <f t="shared" si="82"/>
        <v>15581</v>
      </c>
      <c r="M146" s="38">
        <f t="shared" si="83"/>
        <v>27624751.579999998</v>
      </c>
      <c r="N146" s="40">
        <v>4925</v>
      </c>
      <c r="O146" s="40">
        <v>23504253.199999999</v>
      </c>
      <c r="P146" s="40">
        <v>16</v>
      </c>
      <c r="Q146" s="40">
        <v>374124.78</v>
      </c>
      <c r="R146" s="38">
        <f t="shared" si="86"/>
        <v>4941</v>
      </c>
      <c r="S146" s="38">
        <f t="shared" si="87"/>
        <v>23878377.98</v>
      </c>
      <c r="T146" s="38">
        <f t="shared" si="84"/>
        <v>20522</v>
      </c>
      <c r="U146" s="38">
        <f t="shared" si="85"/>
        <v>51503129.560000002</v>
      </c>
    </row>
    <row r="147" spans="1:21" s="9" customFormat="1" ht="12">
      <c r="A147" s="26">
        <v>140</v>
      </c>
      <c r="B147" s="49" t="s">
        <v>265</v>
      </c>
      <c r="C147" s="28" t="s">
        <v>266</v>
      </c>
      <c r="D147" s="39"/>
      <c r="E147" s="39"/>
      <c r="F147" s="39"/>
      <c r="G147" s="39"/>
      <c r="H147" s="39">
        <v>1280</v>
      </c>
      <c r="I147" s="39">
        <v>4099303.84</v>
      </c>
      <c r="J147" s="39">
        <v>3308</v>
      </c>
      <c r="K147" s="39">
        <v>24098097.34</v>
      </c>
      <c r="L147" s="39">
        <f t="shared" si="82"/>
        <v>4588</v>
      </c>
      <c r="M147" s="39">
        <f t="shared" si="83"/>
        <v>28197401.18</v>
      </c>
      <c r="N147" s="39">
        <v>2717</v>
      </c>
      <c r="O147" s="39">
        <v>20024539.719999999</v>
      </c>
      <c r="P147" s="39">
        <v>4</v>
      </c>
      <c r="Q147" s="39">
        <v>30778.36</v>
      </c>
      <c r="R147" s="39">
        <f t="shared" si="86"/>
        <v>2721</v>
      </c>
      <c r="S147" s="39">
        <f t="shared" si="87"/>
        <v>20055318.079999998</v>
      </c>
      <c r="T147" s="39">
        <f t="shared" si="84"/>
        <v>7309</v>
      </c>
      <c r="U147" s="39">
        <f t="shared" si="85"/>
        <v>48252719.259999998</v>
      </c>
    </row>
    <row r="148" spans="1:21" s="9" customFormat="1" ht="12">
      <c r="A148" s="29">
        <v>141</v>
      </c>
      <c r="B148" s="50" t="s">
        <v>293</v>
      </c>
      <c r="C148" s="1" t="s">
        <v>294</v>
      </c>
      <c r="D148" s="40"/>
      <c r="E148" s="40"/>
      <c r="F148" s="40"/>
      <c r="G148" s="40"/>
      <c r="H148" s="40">
        <v>1332</v>
      </c>
      <c r="I148" s="40">
        <v>5878240.79</v>
      </c>
      <c r="J148" s="40">
        <v>3090</v>
      </c>
      <c r="K148" s="40">
        <v>23444857.390000001</v>
      </c>
      <c r="L148" s="38">
        <f t="shared" si="82"/>
        <v>4422</v>
      </c>
      <c r="M148" s="38">
        <f t="shared" si="83"/>
        <v>29323098.18</v>
      </c>
      <c r="N148" s="40">
        <v>1428</v>
      </c>
      <c r="O148" s="40">
        <v>17807391.190000001</v>
      </c>
      <c r="P148" s="40">
        <v>7</v>
      </c>
      <c r="Q148" s="40">
        <v>130974.5</v>
      </c>
      <c r="R148" s="38">
        <f t="shared" si="86"/>
        <v>1435</v>
      </c>
      <c r="S148" s="38">
        <f t="shared" si="87"/>
        <v>17938365.690000001</v>
      </c>
      <c r="T148" s="38">
        <f t="shared" si="84"/>
        <v>5857</v>
      </c>
      <c r="U148" s="38">
        <f t="shared" si="85"/>
        <v>47261463.870000005</v>
      </c>
    </row>
    <row r="149" spans="1:21" s="9" customFormat="1" ht="12">
      <c r="A149" s="26">
        <v>142</v>
      </c>
      <c r="B149" s="49" t="s">
        <v>225</v>
      </c>
      <c r="C149" s="28" t="s">
        <v>226</v>
      </c>
      <c r="D149" s="39">
        <v>1</v>
      </c>
      <c r="E149" s="39">
        <v>3195</v>
      </c>
      <c r="F149" s="39">
        <v>195</v>
      </c>
      <c r="G149" s="39">
        <v>4259909.8600000003</v>
      </c>
      <c r="H149" s="39">
        <v>88</v>
      </c>
      <c r="I149" s="39">
        <v>1637727.74</v>
      </c>
      <c r="J149" s="39">
        <v>1048</v>
      </c>
      <c r="K149" s="39">
        <v>17137885.690000001</v>
      </c>
      <c r="L149" s="39">
        <f t="shared" si="82"/>
        <v>1332</v>
      </c>
      <c r="M149" s="39">
        <f t="shared" si="83"/>
        <v>23038718.289999999</v>
      </c>
      <c r="N149" s="39">
        <v>2615</v>
      </c>
      <c r="O149" s="39">
        <v>21231336.129999999</v>
      </c>
      <c r="P149" s="39">
        <v>58</v>
      </c>
      <c r="Q149" s="39">
        <v>1474132.4</v>
      </c>
      <c r="R149" s="39">
        <f t="shared" si="86"/>
        <v>2673</v>
      </c>
      <c r="S149" s="39">
        <f t="shared" si="87"/>
        <v>22705468.529999997</v>
      </c>
      <c r="T149" s="39">
        <f t="shared" si="84"/>
        <v>4005</v>
      </c>
      <c r="U149" s="39">
        <f t="shared" si="85"/>
        <v>45744186.819999993</v>
      </c>
    </row>
    <row r="150" spans="1:21" s="9" customFormat="1" ht="12">
      <c r="A150" s="29">
        <v>143</v>
      </c>
      <c r="B150" s="50" t="s">
        <v>301</v>
      </c>
      <c r="C150" s="1" t="s">
        <v>302</v>
      </c>
      <c r="D150" s="40">
        <v>47</v>
      </c>
      <c r="E150" s="40">
        <v>1395631.05</v>
      </c>
      <c r="F150" s="40">
        <v>487</v>
      </c>
      <c r="G150" s="40">
        <v>12005102.789999999</v>
      </c>
      <c r="H150" s="40">
        <v>367</v>
      </c>
      <c r="I150" s="40">
        <v>5893842.3200000003</v>
      </c>
      <c r="J150" s="40">
        <v>747</v>
      </c>
      <c r="K150" s="40">
        <v>4965304.6399999997</v>
      </c>
      <c r="L150" s="38">
        <f t="shared" si="82"/>
        <v>1648</v>
      </c>
      <c r="M150" s="38">
        <f t="shared" si="83"/>
        <v>24259880.800000001</v>
      </c>
      <c r="N150" s="40">
        <v>757</v>
      </c>
      <c r="O150" s="40">
        <v>15324665.470000001</v>
      </c>
      <c r="P150" s="40">
        <v>231</v>
      </c>
      <c r="Q150" s="40">
        <v>5645461.5300000003</v>
      </c>
      <c r="R150" s="38">
        <f t="shared" si="86"/>
        <v>988</v>
      </c>
      <c r="S150" s="38">
        <f t="shared" si="87"/>
        <v>20970127</v>
      </c>
      <c r="T150" s="38">
        <f t="shared" si="84"/>
        <v>2636</v>
      </c>
      <c r="U150" s="38">
        <f t="shared" si="85"/>
        <v>45230007.799999997</v>
      </c>
    </row>
    <row r="151" spans="1:21" s="9" customFormat="1" ht="12">
      <c r="A151" s="26">
        <v>144</v>
      </c>
      <c r="B151" s="49" t="s">
        <v>279</v>
      </c>
      <c r="C151" s="28" t="s">
        <v>280</v>
      </c>
      <c r="D151" s="39">
        <v>11</v>
      </c>
      <c r="E151" s="39">
        <v>446904.4</v>
      </c>
      <c r="F151" s="39">
        <v>16</v>
      </c>
      <c r="G151" s="39">
        <v>229531.09</v>
      </c>
      <c r="H151" s="39">
        <v>4453</v>
      </c>
      <c r="I151" s="39">
        <v>2169347.56</v>
      </c>
      <c r="J151" s="39">
        <v>19390</v>
      </c>
      <c r="K151" s="39">
        <v>19978139.850000001</v>
      </c>
      <c r="L151" s="39">
        <f t="shared" si="82"/>
        <v>23870</v>
      </c>
      <c r="M151" s="39">
        <f t="shared" si="83"/>
        <v>22823922.899999999</v>
      </c>
      <c r="N151" s="39">
        <v>1617</v>
      </c>
      <c r="O151" s="39">
        <v>18109647.98</v>
      </c>
      <c r="P151" s="39">
        <v>27</v>
      </c>
      <c r="Q151" s="39">
        <v>790933.25</v>
      </c>
      <c r="R151" s="39">
        <f t="shared" si="86"/>
        <v>1644</v>
      </c>
      <c r="S151" s="39">
        <f t="shared" si="87"/>
        <v>18900581.23</v>
      </c>
      <c r="T151" s="39">
        <f t="shared" si="84"/>
        <v>25514</v>
      </c>
      <c r="U151" s="39">
        <f t="shared" si="85"/>
        <v>41724504.129999995</v>
      </c>
    </row>
    <row r="152" spans="1:21" s="9" customFormat="1" ht="12">
      <c r="A152" s="29">
        <v>145</v>
      </c>
      <c r="B152" s="50" t="s">
        <v>285</v>
      </c>
      <c r="C152" s="1" t="s">
        <v>286</v>
      </c>
      <c r="D152" s="40"/>
      <c r="E152" s="40"/>
      <c r="F152" s="40"/>
      <c r="G152" s="40"/>
      <c r="H152" s="40">
        <v>3447</v>
      </c>
      <c r="I152" s="40">
        <v>19394751.420000002</v>
      </c>
      <c r="J152" s="40">
        <v>3210</v>
      </c>
      <c r="K152" s="40">
        <v>18521521.550000001</v>
      </c>
      <c r="L152" s="38">
        <f t="shared" ref="L152:L157" si="88">J152+H152+F152+D152</f>
        <v>6657</v>
      </c>
      <c r="M152" s="38">
        <f t="shared" ref="M152:M157" si="89">K152+I152+G152+E152</f>
        <v>37916272.969999999</v>
      </c>
      <c r="N152" s="40">
        <v>166</v>
      </c>
      <c r="O152" s="40">
        <v>602259.69999999995</v>
      </c>
      <c r="P152" s="40">
        <v>25</v>
      </c>
      <c r="Q152" s="40">
        <v>1609382</v>
      </c>
      <c r="R152" s="38">
        <f t="shared" si="86"/>
        <v>191</v>
      </c>
      <c r="S152" s="38">
        <f t="shared" si="87"/>
        <v>2211641.7000000002</v>
      </c>
      <c r="T152" s="38">
        <f t="shared" ref="T152:T157" si="90">R152+L152</f>
        <v>6848</v>
      </c>
      <c r="U152" s="38">
        <f t="shared" ref="U152:U157" si="91">S152+M152</f>
        <v>40127914.670000002</v>
      </c>
    </row>
    <row r="153" spans="1:21" s="9" customFormat="1" ht="12">
      <c r="A153" s="26">
        <v>146</v>
      </c>
      <c r="B153" s="49" t="s">
        <v>229</v>
      </c>
      <c r="C153" s="28" t="s">
        <v>230</v>
      </c>
      <c r="D153" s="39"/>
      <c r="E153" s="39"/>
      <c r="F153" s="39">
        <v>241</v>
      </c>
      <c r="G153" s="39">
        <v>5493793.1600000001</v>
      </c>
      <c r="H153" s="39">
        <v>111</v>
      </c>
      <c r="I153" s="39">
        <v>368293.81</v>
      </c>
      <c r="J153" s="39">
        <v>3313</v>
      </c>
      <c r="K153" s="39">
        <v>14130194.369999999</v>
      </c>
      <c r="L153" s="39">
        <f t="shared" si="88"/>
        <v>3665</v>
      </c>
      <c r="M153" s="39">
        <f t="shared" si="89"/>
        <v>19992281.34</v>
      </c>
      <c r="N153" s="39">
        <v>1566</v>
      </c>
      <c r="O153" s="39">
        <v>19557537.859999999</v>
      </c>
      <c r="P153" s="39">
        <v>22</v>
      </c>
      <c r="Q153" s="39">
        <v>308569.31</v>
      </c>
      <c r="R153" s="39">
        <f t="shared" si="86"/>
        <v>1588</v>
      </c>
      <c r="S153" s="39">
        <f t="shared" si="87"/>
        <v>19866107.169999998</v>
      </c>
      <c r="T153" s="39">
        <f t="shared" si="90"/>
        <v>5253</v>
      </c>
      <c r="U153" s="39">
        <f t="shared" si="91"/>
        <v>39858388.509999998</v>
      </c>
    </row>
    <row r="154" spans="1:21" s="9" customFormat="1" ht="12">
      <c r="A154" s="29">
        <v>147</v>
      </c>
      <c r="B154" s="19" t="s">
        <v>354</v>
      </c>
      <c r="C154" s="1" t="s">
        <v>355</v>
      </c>
      <c r="D154" s="40"/>
      <c r="E154" s="40"/>
      <c r="F154" s="40">
        <v>13</v>
      </c>
      <c r="G154" s="40">
        <v>747494.48</v>
      </c>
      <c r="H154" s="40">
        <v>912</v>
      </c>
      <c r="I154" s="40">
        <v>4869402.1500000004</v>
      </c>
      <c r="J154" s="40">
        <v>2037</v>
      </c>
      <c r="K154" s="40">
        <v>14852122.24</v>
      </c>
      <c r="L154" s="38">
        <f t="shared" si="88"/>
        <v>2962</v>
      </c>
      <c r="M154" s="38">
        <f t="shared" si="89"/>
        <v>20469018.870000001</v>
      </c>
      <c r="N154" s="40">
        <v>734</v>
      </c>
      <c r="O154" s="40">
        <v>10899777.16</v>
      </c>
      <c r="P154" s="40">
        <v>5</v>
      </c>
      <c r="Q154" s="40">
        <v>100530.26</v>
      </c>
      <c r="R154" s="38">
        <f t="shared" si="86"/>
        <v>739</v>
      </c>
      <c r="S154" s="38">
        <f t="shared" si="87"/>
        <v>11000307.42</v>
      </c>
      <c r="T154" s="38">
        <f t="shared" si="90"/>
        <v>3701</v>
      </c>
      <c r="U154" s="38">
        <f t="shared" si="91"/>
        <v>31469326.289999999</v>
      </c>
    </row>
    <row r="155" spans="1:21" s="9" customFormat="1" ht="12">
      <c r="A155" s="26">
        <v>148</v>
      </c>
      <c r="B155" s="27" t="s">
        <v>289</v>
      </c>
      <c r="C155" s="28" t="s">
        <v>290</v>
      </c>
      <c r="D155" s="39">
        <v>3</v>
      </c>
      <c r="E155" s="39">
        <v>155521.5</v>
      </c>
      <c r="F155" s="39">
        <v>221</v>
      </c>
      <c r="G155" s="39">
        <v>6941190.3899999997</v>
      </c>
      <c r="H155" s="39">
        <v>115</v>
      </c>
      <c r="I155" s="39">
        <v>2473795.91</v>
      </c>
      <c r="J155" s="39">
        <v>770</v>
      </c>
      <c r="K155" s="39">
        <v>6425219.9900000002</v>
      </c>
      <c r="L155" s="39">
        <f t="shared" si="88"/>
        <v>1109</v>
      </c>
      <c r="M155" s="39">
        <f t="shared" si="89"/>
        <v>15995727.789999999</v>
      </c>
      <c r="N155" s="39">
        <v>791</v>
      </c>
      <c r="O155" s="39">
        <v>12593104.84</v>
      </c>
      <c r="P155" s="39">
        <v>76</v>
      </c>
      <c r="Q155" s="39">
        <v>2279877.02</v>
      </c>
      <c r="R155" s="39">
        <f t="shared" ref="R155:R174" si="92">N155+P155</f>
        <v>867</v>
      </c>
      <c r="S155" s="39">
        <f t="shared" ref="S155:S174" si="93">O155+Q155</f>
        <v>14872981.859999999</v>
      </c>
      <c r="T155" s="39">
        <f t="shared" si="90"/>
        <v>1976</v>
      </c>
      <c r="U155" s="39">
        <f t="shared" si="91"/>
        <v>30868709.649999999</v>
      </c>
    </row>
    <row r="156" spans="1:21" s="9" customFormat="1" ht="12">
      <c r="A156" s="29">
        <v>149</v>
      </c>
      <c r="B156" s="50" t="s">
        <v>309</v>
      </c>
      <c r="C156" s="1" t="s">
        <v>310</v>
      </c>
      <c r="D156" s="40"/>
      <c r="E156" s="40"/>
      <c r="F156" s="40">
        <v>4</v>
      </c>
      <c r="G156" s="40">
        <v>47136.54</v>
      </c>
      <c r="H156" s="40">
        <v>1022</v>
      </c>
      <c r="I156" s="40">
        <v>1836399.1</v>
      </c>
      <c r="J156" s="40">
        <v>2528</v>
      </c>
      <c r="K156" s="40">
        <v>8004038.5</v>
      </c>
      <c r="L156" s="38">
        <f t="shared" si="88"/>
        <v>3554</v>
      </c>
      <c r="M156" s="38">
        <f t="shared" si="89"/>
        <v>9887574.1399999987</v>
      </c>
      <c r="N156" s="40">
        <v>1649</v>
      </c>
      <c r="O156" s="40">
        <v>11931039.23</v>
      </c>
      <c r="P156" s="40">
        <v>371</v>
      </c>
      <c r="Q156" s="40">
        <v>5724086.9199999999</v>
      </c>
      <c r="R156" s="38">
        <f t="shared" si="92"/>
        <v>2020</v>
      </c>
      <c r="S156" s="38">
        <f t="shared" si="93"/>
        <v>17655126.149999999</v>
      </c>
      <c r="T156" s="38">
        <f t="shared" si="90"/>
        <v>5574</v>
      </c>
      <c r="U156" s="38">
        <f t="shared" si="91"/>
        <v>27542700.289999999</v>
      </c>
    </row>
    <row r="157" spans="1:21" s="9" customFormat="1" ht="12">
      <c r="A157" s="26">
        <v>150</v>
      </c>
      <c r="B157" s="49" t="s">
        <v>257</v>
      </c>
      <c r="C157" s="28" t="s">
        <v>258</v>
      </c>
      <c r="D157" s="39">
        <v>7</v>
      </c>
      <c r="E157" s="39">
        <v>146370.1</v>
      </c>
      <c r="F157" s="39">
        <v>139</v>
      </c>
      <c r="G157" s="39">
        <v>1988002.8</v>
      </c>
      <c r="H157" s="39">
        <v>170</v>
      </c>
      <c r="I157" s="39">
        <v>2622803.0499999998</v>
      </c>
      <c r="J157" s="39">
        <v>1781</v>
      </c>
      <c r="K157" s="39">
        <v>9990157.8900000006</v>
      </c>
      <c r="L157" s="39">
        <f t="shared" si="88"/>
        <v>2097</v>
      </c>
      <c r="M157" s="39">
        <f t="shared" si="89"/>
        <v>14747333.840000002</v>
      </c>
      <c r="N157" s="39">
        <v>929</v>
      </c>
      <c r="O157" s="39">
        <v>10735688.619999999</v>
      </c>
      <c r="P157" s="39">
        <v>33</v>
      </c>
      <c r="Q157" s="39">
        <v>1519255.38</v>
      </c>
      <c r="R157" s="39">
        <f t="shared" si="92"/>
        <v>962</v>
      </c>
      <c r="S157" s="39">
        <f t="shared" si="93"/>
        <v>12254944</v>
      </c>
      <c r="T157" s="39">
        <f t="shared" si="90"/>
        <v>3059</v>
      </c>
      <c r="U157" s="39">
        <f t="shared" si="91"/>
        <v>27002277.840000004</v>
      </c>
    </row>
    <row r="158" spans="1:21" s="9" customFormat="1" ht="12">
      <c r="A158" s="29">
        <v>151</v>
      </c>
      <c r="B158" s="50" t="s">
        <v>297</v>
      </c>
      <c r="C158" s="1" t="s">
        <v>298</v>
      </c>
      <c r="D158" s="40"/>
      <c r="E158" s="40"/>
      <c r="F158" s="40"/>
      <c r="G158" s="40"/>
      <c r="H158" s="40">
        <v>294</v>
      </c>
      <c r="I158" s="40">
        <v>241845.98</v>
      </c>
      <c r="J158" s="40">
        <v>2405</v>
      </c>
      <c r="K158" s="40">
        <v>12552437.34</v>
      </c>
      <c r="L158" s="38">
        <f t="shared" si="82"/>
        <v>2699</v>
      </c>
      <c r="M158" s="38">
        <f t="shared" si="83"/>
        <v>12794283.32</v>
      </c>
      <c r="N158" s="40">
        <v>2604</v>
      </c>
      <c r="O158" s="40">
        <v>12584920.289999999</v>
      </c>
      <c r="P158" s="40">
        <v>53</v>
      </c>
      <c r="Q158" s="40">
        <v>289185.25</v>
      </c>
      <c r="R158" s="38">
        <f t="shared" si="92"/>
        <v>2657</v>
      </c>
      <c r="S158" s="38">
        <f t="shared" si="93"/>
        <v>12874105.539999999</v>
      </c>
      <c r="T158" s="38">
        <f t="shared" si="84"/>
        <v>5356</v>
      </c>
      <c r="U158" s="38">
        <f t="shared" si="85"/>
        <v>25668388.859999999</v>
      </c>
    </row>
    <row r="159" spans="1:21" s="9" customFormat="1" ht="12">
      <c r="A159" s="26">
        <v>152</v>
      </c>
      <c r="B159" s="49" t="s">
        <v>305</v>
      </c>
      <c r="C159" s="28" t="s">
        <v>306</v>
      </c>
      <c r="D159" s="39">
        <v>3</v>
      </c>
      <c r="E159" s="39">
        <v>22778</v>
      </c>
      <c r="F159" s="39">
        <v>12</v>
      </c>
      <c r="G159" s="39">
        <v>121053.2</v>
      </c>
      <c r="H159" s="39">
        <v>575</v>
      </c>
      <c r="I159" s="39">
        <v>417027.12</v>
      </c>
      <c r="J159" s="39">
        <v>6005</v>
      </c>
      <c r="K159" s="39">
        <v>10885584.99</v>
      </c>
      <c r="L159" s="39">
        <f t="shared" ref="L159:M166" si="94">J159+H159+F159+D159</f>
        <v>6595</v>
      </c>
      <c r="M159" s="39">
        <f t="shared" si="94"/>
        <v>11446443.309999999</v>
      </c>
      <c r="N159" s="39">
        <v>1392</v>
      </c>
      <c r="O159" s="39">
        <v>10579836.51</v>
      </c>
      <c r="P159" s="39">
        <v>17</v>
      </c>
      <c r="Q159" s="39">
        <v>32562.49</v>
      </c>
      <c r="R159" s="39">
        <f t="shared" si="92"/>
        <v>1409</v>
      </c>
      <c r="S159" s="39">
        <f t="shared" si="93"/>
        <v>10612399</v>
      </c>
      <c r="T159" s="39">
        <f t="shared" ref="T159:U166" si="95">R159+L159</f>
        <v>8004</v>
      </c>
      <c r="U159" s="39">
        <f t="shared" si="95"/>
        <v>22058842.309999999</v>
      </c>
    </row>
    <row r="160" spans="1:21" s="9" customFormat="1" ht="12">
      <c r="A160" s="29">
        <v>153</v>
      </c>
      <c r="B160" s="50" t="s">
        <v>340</v>
      </c>
      <c r="C160" s="1" t="s">
        <v>341</v>
      </c>
      <c r="D160" s="40"/>
      <c r="E160" s="40"/>
      <c r="F160" s="40"/>
      <c r="G160" s="40"/>
      <c r="H160" s="40">
        <v>12</v>
      </c>
      <c r="I160" s="40">
        <v>73870.009999999995</v>
      </c>
      <c r="J160" s="40">
        <v>20</v>
      </c>
      <c r="K160" s="40">
        <v>9027.27</v>
      </c>
      <c r="L160" s="38">
        <f t="shared" si="94"/>
        <v>32</v>
      </c>
      <c r="M160" s="38">
        <f t="shared" si="94"/>
        <v>82897.279999999999</v>
      </c>
      <c r="N160" s="40">
        <v>2</v>
      </c>
      <c r="O160" s="40">
        <v>10037243</v>
      </c>
      <c r="P160" s="40">
        <v>2</v>
      </c>
      <c r="Q160" s="40">
        <v>10034808</v>
      </c>
      <c r="R160" s="38">
        <f t="shared" si="92"/>
        <v>4</v>
      </c>
      <c r="S160" s="38">
        <f t="shared" si="93"/>
        <v>20072051</v>
      </c>
      <c r="T160" s="38">
        <f t="shared" si="95"/>
        <v>36</v>
      </c>
      <c r="U160" s="38">
        <f t="shared" si="95"/>
        <v>20154948.280000001</v>
      </c>
    </row>
    <row r="161" spans="1:21" s="9" customFormat="1" ht="12">
      <c r="A161" s="26">
        <v>154</v>
      </c>
      <c r="B161" s="49" t="s">
        <v>312</v>
      </c>
      <c r="C161" s="28" t="s">
        <v>313</v>
      </c>
      <c r="D161" s="39"/>
      <c r="E161" s="39"/>
      <c r="F161" s="39">
        <v>12</v>
      </c>
      <c r="G161" s="39">
        <v>194287.18</v>
      </c>
      <c r="H161" s="39">
        <v>645</v>
      </c>
      <c r="I161" s="39">
        <v>596146.1</v>
      </c>
      <c r="J161" s="39">
        <v>5083</v>
      </c>
      <c r="K161" s="39">
        <v>9629048.6699999999</v>
      </c>
      <c r="L161" s="39">
        <f t="shared" si="94"/>
        <v>5740</v>
      </c>
      <c r="M161" s="39">
        <f t="shared" si="94"/>
        <v>10419481.949999999</v>
      </c>
      <c r="N161" s="39">
        <v>1009</v>
      </c>
      <c r="O161" s="39">
        <v>9251510.2699999996</v>
      </c>
      <c r="P161" s="39">
        <v>4</v>
      </c>
      <c r="Q161" s="39">
        <v>13435.67</v>
      </c>
      <c r="R161" s="39">
        <f t="shared" si="92"/>
        <v>1013</v>
      </c>
      <c r="S161" s="39">
        <f t="shared" si="93"/>
        <v>9264945.9399999995</v>
      </c>
      <c r="T161" s="39">
        <f t="shared" si="95"/>
        <v>6753</v>
      </c>
      <c r="U161" s="39">
        <f t="shared" si="95"/>
        <v>19684427.890000001</v>
      </c>
    </row>
    <row r="162" spans="1:21" s="9" customFormat="1" ht="12">
      <c r="A162" s="29">
        <v>155</v>
      </c>
      <c r="B162" s="50" t="s">
        <v>252</v>
      </c>
      <c r="C162" s="1" t="s">
        <v>350</v>
      </c>
      <c r="D162" s="40"/>
      <c r="E162" s="40"/>
      <c r="F162" s="40">
        <v>84</v>
      </c>
      <c r="G162" s="40">
        <v>3266285.31</v>
      </c>
      <c r="H162" s="40">
        <v>195</v>
      </c>
      <c r="I162" s="40">
        <v>4213537.25</v>
      </c>
      <c r="J162" s="40">
        <v>80</v>
      </c>
      <c r="K162" s="40">
        <v>2895040.03</v>
      </c>
      <c r="L162" s="38">
        <f t="shared" si="94"/>
        <v>359</v>
      </c>
      <c r="M162" s="38">
        <f t="shared" si="94"/>
        <v>10374862.59</v>
      </c>
      <c r="N162" s="40">
        <v>25</v>
      </c>
      <c r="O162" s="40">
        <v>5478835</v>
      </c>
      <c r="P162" s="40">
        <v>22</v>
      </c>
      <c r="Q162" s="40">
        <v>3680000</v>
      </c>
      <c r="R162" s="38">
        <f t="shared" si="92"/>
        <v>47</v>
      </c>
      <c r="S162" s="38">
        <f t="shared" si="93"/>
        <v>9158835</v>
      </c>
      <c r="T162" s="38">
        <f t="shared" si="95"/>
        <v>406</v>
      </c>
      <c r="U162" s="38">
        <f t="shared" si="95"/>
        <v>19533697.59</v>
      </c>
    </row>
    <row r="163" spans="1:21" s="9" customFormat="1" ht="12">
      <c r="A163" s="26">
        <v>156</v>
      </c>
      <c r="B163" s="49" t="s">
        <v>352</v>
      </c>
      <c r="C163" s="28" t="s">
        <v>353</v>
      </c>
      <c r="D163" s="39">
        <v>11</v>
      </c>
      <c r="E163" s="39">
        <v>227822.66</v>
      </c>
      <c r="F163" s="39">
        <v>8</v>
      </c>
      <c r="G163" s="39">
        <v>184608.7</v>
      </c>
      <c r="H163" s="39">
        <v>49</v>
      </c>
      <c r="I163" s="39">
        <v>1356172.35</v>
      </c>
      <c r="J163" s="39">
        <v>743</v>
      </c>
      <c r="K163" s="39">
        <v>7034719.6399999997</v>
      </c>
      <c r="L163" s="39">
        <f t="shared" si="94"/>
        <v>811</v>
      </c>
      <c r="M163" s="39">
        <f t="shared" si="94"/>
        <v>8803323.3499999996</v>
      </c>
      <c r="N163" s="39">
        <v>707</v>
      </c>
      <c r="O163" s="39">
        <v>7071737.3899999997</v>
      </c>
      <c r="P163" s="39">
        <v>42</v>
      </c>
      <c r="Q163" s="39">
        <v>1433420.12</v>
      </c>
      <c r="R163" s="39">
        <f t="shared" si="92"/>
        <v>749</v>
      </c>
      <c r="S163" s="39">
        <f t="shared" si="93"/>
        <v>8505157.5099999998</v>
      </c>
      <c r="T163" s="39">
        <f t="shared" si="95"/>
        <v>1560</v>
      </c>
      <c r="U163" s="39">
        <f t="shared" si="95"/>
        <v>17308480.859999999</v>
      </c>
    </row>
    <row r="164" spans="1:21" s="9" customFormat="1" ht="12">
      <c r="A164" s="29">
        <v>157</v>
      </c>
      <c r="B164" s="19" t="s">
        <v>316</v>
      </c>
      <c r="C164" s="1" t="s">
        <v>317</v>
      </c>
      <c r="D164" s="40"/>
      <c r="E164" s="40"/>
      <c r="F164" s="40"/>
      <c r="G164" s="40"/>
      <c r="H164" s="40">
        <v>875</v>
      </c>
      <c r="I164" s="40">
        <v>837307.39</v>
      </c>
      <c r="J164" s="40">
        <v>4032</v>
      </c>
      <c r="K164" s="40">
        <v>8188210.9000000004</v>
      </c>
      <c r="L164" s="38">
        <f t="shared" si="94"/>
        <v>4907</v>
      </c>
      <c r="M164" s="38">
        <f t="shared" si="94"/>
        <v>9025518.290000001</v>
      </c>
      <c r="N164" s="40">
        <v>1009</v>
      </c>
      <c r="O164" s="40">
        <v>7410595.6100000003</v>
      </c>
      <c r="P164" s="40">
        <v>1</v>
      </c>
      <c r="Q164" s="40">
        <v>5000</v>
      </c>
      <c r="R164" s="38">
        <f t="shared" si="92"/>
        <v>1010</v>
      </c>
      <c r="S164" s="38">
        <f t="shared" si="93"/>
        <v>7415595.6100000003</v>
      </c>
      <c r="T164" s="38">
        <f t="shared" si="95"/>
        <v>5917</v>
      </c>
      <c r="U164" s="38">
        <f t="shared" si="95"/>
        <v>16441113.900000002</v>
      </c>
    </row>
    <row r="165" spans="1:21" s="9" customFormat="1" ht="12">
      <c r="A165" s="26">
        <v>158</v>
      </c>
      <c r="B165" s="27" t="s">
        <v>307</v>
      </c>
      <c r="C165" s="28" t="s">
        <v>308</v>
      </c>
      <c r="D165" s="39">
        <v>131</v>
      </c>
      <c r="E165" s="39">
        <v>2829176.33</v>
      </c>
      <c r="F165" s="39">
        <v>194</v>
      </c>
      <c r="G165" s="39">
        <v>2124339.2599999998</v>
      </c>
      <c r="H165" s="39">
        <v>30</v>
      </c>
      <c r="I165" s="39">
        <v>368127.38</v>
      </c>
      <c r="J165" s="39">
        <v>460</v>
      </c>
      <c r="K165" s="39">
        <v>2080541.21</v>
      </c>
      <c r="L165" s="39">
        <f t="shared" si="94"/>
        <v>815</v>
      </c>
      <c r="M165" s="39">
        <f t="shared" si="94"/>
        <v>7402184.1799999997</v>
      </c>
      <c r="N165" s="39">
        <v>322</v>
      </c>
      <c r="O165" s="39">
        <v>4196917.9000000004</v>
      </c>
      <c r="P165" s="39">
        <v>156</v>
      </c>
      <c r="Q165" s="39">
        <v>3204795.28</v>
      </c>
      <c r="R165" s="39">
        <f t="shared" si="92"/>
        <v>478</v>
      </c>
      <c r="S165" s="39">
        <f t="shared" si="93"/>
        <v>7401713.1799999997</v>
      </c>
      <c r="T165" s="39">
        <f t="shared" si="95"/>
        <v>1293</v>
      </c>
      <c r="U165" s="39">
        <f t="shared" si="95"/>
        <v>14803897.359999999</v>
      </c>
    </row>
    <row r="166" spans="1:21" s="9" customFormat="1" ht="12">
      <c r="A166" s="29">
        <v>159</v>
      </c>
      <c r="B166" s="50" t="s">
        <v>332</v>
      </c>
      <c r="C166" s="1" t="s">
        <v>333</v>
      </c>
      <c r="D166" s="40"/>
      <c r="E166" s="40"/>
      <c r="F166" s="40"/>
      <c r="G166" s="40"/>
      <c r="H166" s="40">
        <v>21</v>
      </c>
      <c r="I166" s="40">
        <v>5966771.6600000001</v>
      </c>
      <c r="J166" s="40">
        <v>22</v>
      </c>
      <c r="K166" s="40">
        <v>2393173.4</v>
      </c>
      <c r="L166" s="38">
        <f t="shared" si="94"/>
        <v>43</v>
      </c>
      <c r="M166" s="38">
        <f t="shared" si="94"/>
        <v>8359945.0600000005</v>
      </c>
      <c r="N166" s="40">
        <v>1</v>
      </c>
      <c r="O166" s="40">
        <v>46656</v>
      </c>
      <c r="P166" s="40">
        <v>3</v>
      </c>
      <c r="Q166" s="40">
        <v>3050000</v>
      </c>
      <c r="R166" s="38">
        <f t="shared" si="92"/>
        <v>4</v>
      </c>
      <c r="S166" s="38">
        <f t="shared" si="93"/>
        <v>3096656</v>
      </c>
      <c r="T166" s="38">
        <f t="shared" si="95"/>
        <v>47</v>
      </c>
      <c r="U166" s="38">
        <f t="shared" si="95"/>
        <v>11456601.060000001</v>
      </c>
    </row>
    <row r="167" spans="1:21" s="9" customFormat="1" ht="12">
      <c r="A167" s="26">
        <v>160</v>
      </c>
      <c r="B167" s="49" t="s">
        <v>183</v>
      </c>
      <c r="C167" s="28" t="s">
        <v>184</v>
      </c>
      <c r="D167" s="39"/>
      <c r="E167" s="39"/>
      <c r="F167" s="39">
        <v>1</v>
      </c>
      <c r="G167" s="39">
        <v>2605</v>
      </c>
      <c r="H167" s="39">
        <v>75</v>
      </c>
      <c r="I167" s="39">
        <v>83861.83</v>
      </c>
      <c r="J167" s="39">
        <v>1186</v>
      </c>
      <c r="K167" s="39">
        <v>5247678.26</v>
      </c>
      <c r="L167" s="39">
        <f t="shared" ref="L167:L174" si="96">J167+H167+F167+D167</f>
        <v>1262</v>
      </c>
      <c r="M167" s="39">
        <f t="shared" ref="M167:M174" si="97">K167+I167+G167+E167</f>
        <v>5334145.09</v>
      </c>
      <c r="N167" s="39">
        <v>1163</v>
      </c>
      <c r="O167" s="39">
        <v>5183552.09</v>
      </c>
      <c r="P167" s="39">
        <v>7</v>
      </c>
      <c r="Q167" s="39">
        <v>35263.839999999997</v>
      </c>
      <c r="R167" s="39">
        <f t="shared" si="92"/>
        <v>1170</v>
      </c>
      <c r="S167" s="39">
        <f t="shared" si="93"/>
        <v>5218815.93</v>
      </c>
      <c r="T167" s="39">
        <f t="shared" ref="T167:T174" si="98">R167+L167</f>
        <v>2432</v>
      </c>
      <c r="U167" s="39">
        <f t="shared" ref="U167:U174" si="99">S167+M167</f>
        <v>10552961.02</v>
      </c>
    </row>
    <row r="168" spans="1:21" s="9" customFormat="1" ht="12">
      <c r="A168" s="29">
        <v>161</v>
      </c>
      <c r="B168" s="50" t="s">
        <v>277</v>
      </c>
      <c r="C168" s="1" t="s">
        <v>278</v>
      </c>
      <c r="D168" s="40"/>
      <c r="E168" s="40"/>
      <c r="F168" s="40"/>
      <c r="G168" s="40"/>
      <c r="H168" s="40"/>
      <c r="I168" s="40"/>
      <c r="J168" s="40">
        <v>42</v>
      </c>
      <c r="K168" s="40">
        <v>39454.699999999997</v>
      </c>
      <c r="L168" s="38">
        <f t="shared" si="96"/>
        <v>42</v>
      </c>
      <c r="M168" s="38">
        <f t="shared" si="97"/>
        <v>39454.699999999997</v>
      </c>
      <c r="N168" s="40"/>
      <c r="O168" s="40"/>
      <c r="P168" s="40">
        <v>1</v>
      </c>
      <c r="Q168" s="40">
        <v>9705882</v>
      </c>
      <c r="R168" s="38">
        <f t="shared" si="92"/>
        <v>1</v>
      </c>
      <c r="S168" s="38">
        <f t="shared" si="93"/>
        <v>9705882</v>
      </c>
      <c r="T168" s="38">
        <f t="shared" si="98"/>
        <v>43</v>
      </c>
      <c r="U168" s="38">
        <f t="shared" si="99"/>
        <v>9745336.6999999993</v>
      </c>
    </row>
    <row r="169" spans="1:21" s="9" customFormat="1" ht="12">
      <c r="A169" s="26">
        <v>162</v>
      </c>
      <c r="B169" s="49" t="s">
        <v>326</v>
      </c>
      <c r="C169" s="28" t="s">
        <v>327</v>
      </c>
      <c r="D169" s="39"/>
      <c r="E169" s="39"/>
      <c r="F169" s="39">
        <v>3</v>
      </c>
      <c r="G169" s="39">
        <v>11662.64</v>
      </c>
      <c r="H169" s="39">
        <v>783</v>
      </c>
      <c r="I169" s="39">
        <v>489194.2</v>
      </c>
      <c r="J169" s="39">
        <v>2858</v>
      </c>
      <c r="K169" s="39">
        <v>4398355.2699999996</v>
      </c>
      <c r="L169" s="39">
        <f t="shared" si="96"/>
        <v>3644</v>
      </c>
      <c r="M169" s="39">
        <f t="shared" si="97"/>
        <v>4899212.1099999994</v>
      </c>
      <c r="N169" s="39">
        <v>487</v>
      </c>
      <c r="O169" s="39">
        <v>3916005.75</v>
      </c>
      <c r="P169" s="39">
        <v>2</v>
      </c>
      <c r="Q169" s="39">
        <v>2829.38</v>
      </c>
      <c r="R169" s="39">
        <f t="shared" si="92"/>
        <v>489</v>
      </c>
      <c r="S169" s="39">
        <f t="shared" si="93"/>
        <v>3918835.13</v>
      </c>
      <c r="T169" s="39">
        <f t="shared" si="98"/>
        <v>4133</v>
      </c>
      <c r="U169" s="39">
        <f t="shared" si="99"/>
        <v>8818047.2399999984</v>
      </c>
    </row>
    <row r="170" spans="1:21" s="9" customFormat="1" ht="12">
      <c r="A170" s="29">
        <v>163</v>
      </c>
      <c r="B170" s="50" t="s">
        <v>330</v>
      </c>
      <c r="C170" s="1" t="s">
        <v>331</v>
      </c>
      <c r="D170" s="40"/>
      <c r="E170" s="40"/>
      <c r="F170" s="40">
        <v>4</v>
      </c>
      <c r="G170" s="40">
        <v>43123.23</v>
      </c>
      <c r="H170" s="40">
        <v>46</v>
      </c>
      <c r="I170" s="40">
        <v>46983.31</v>
      </c>
      <c r="J170" s="40">
        <v>1359</v>
      </c>
      <c r="K170" s="40">
        <v>3850954.53</v>
      </c>
      <c r="L170" s="38">
        <f t="shared" si="96"/>
        <v>1409</v>
      </c>
      <c r="M170" s="38">
        <f t="shared" si="97"/>
        <v>3941061.07</v>
      </c>
      <c r="N170" s="40">
        <v>1651</v>
      </c>
      <c r="O170" s="40">
        <v>3891121.19</v>
      </c>
      <c r="P170" s="40">
        <v>2</v>
      </c>
      <c r="Q170" s="40">
        <v>3916.89</v>
      </c>
      <c r="R170" s="38">
        <f t="shared" si="92"/>
        <v>1653</v>
      </c>
      <c r="S170" s="38">
        <f t="shared" si="93"/>
        <v>3895038.08</v>
      </c>
      <c r="T170" s="38">
        <f t="shared" si="98"/>
        <v>3062</v>
      </c>
      <c r="U170" s="38">
        <f t="shared" si="99"/>
        <v>7836099.1500000004</v>
      </c>
    </row>
    <row r="171" spans="1:21" s="9" customFormat="1" ht="12">
      <c r="A171" s="26">
        <v>164</v>
      </c>
      <c r="B171" s="49" t="s">
        <v>318</v>
      </c>
      <c r="C171" s="28" t="s">
        <v>319</v>
      </c>
      <c r="D171" s="39"/>
      <c r="E171" s="39"/>
      <c r="F171" s="39"/>
      <c r="G171" s="39"/>
      <c r="H171" s="39">
        <v>343</v>
      </c>
      <c r="I171" s="39">
        <v>366422.61</v>
      </c>
      <c r="J171" s="39">
        <v>1521</v>
      </c>
      <c r="K171" s="39">
        <v>3498834.81</v>
      </c>
      <c r="L171" s="39">
        <f t="shared" si="96"/>
        <v>1864</v>
      </c>
      <c r="M171" s="39">
        <f t="shared" si="97"/>
        <v>3865257.42</v>
      </c>
      <c r="N171" s="39">
        <v>649</v>
      </c>
      <c r="O171" s="39">
        <v>3187979.55</v>
      </c>
      <c r="P171" s="39">
        <v>4</v>
      </c>
      <c r="Q171" s="39">
        <v>58312.4</v>
      </c>
      <c r="R171" s="39">
        <f t="shared" si="92"/>
        <v>653</v>
      </c>
      <c r="S171" s="39">
        <f t="shared" si="93"/>
        <v>3246291.9499999997</v>
      </c>
      <c r="T171" s="39">
        <f t="shared" si="98"/>
        <v>2517</v>
      </c>
      <c r="U171" s="39">
        <f t="shared" si="99"/>
        <v>7111549.3699999992</v>
      </c>
    </row>
    <row r="172" spans="1:21" s="9" customFormat="1" ht="12">
      <c r="A172" s="29">
        <v>165</v>
      </c>
      <c r="B172" s="50" t="s">
        <v>314</v>
      </c>
      <c r="C172" s="1" t="s">
        <v>315</v>
      </c>
      <c r="D172" s="40"/>
      <c r="E172" s="40"/>
      <c r="F172" s="40"/>
      <c r="G172" s="40"/>
      <c r="H172" s="40">
        <v>1</v>
      </c>
      <c r="I172" s="40">
        <v>1200</v>
      </c>
      <c r="J172" s="40">
        <v>3</v>
      </c>
      <c r="K172" s="40">
        <v>3123469.43</v>
      </c>
      <c r="L172" s="38">
        <f t="shared" si="96"/>
        <v>4</v>
      </c>
      <c r="M172" s="38">
        <f t="shared" si="97"/>
        <v>3124669.43</v>
      </c>
      <c r="N172" s="40">
        <v>1</v>
      </c>
      <c r="O172" s="40">
        <v>2930000</v>
      </c>
      <c r="P172" s="40">
        <v>1</v>
      </c>
      <c r="Q172" s="40">
        <v>561430.43999999994</v>
      </c>
      <c r="R172" s="38">
        <f t="shared" si="92"/>
        <v>2</v>
      </c>
      <c r="S172" s="38">
        <f t="shared" si="93"/>
        <v>3491430.44</v>
      </c>
      <c r="T172" s="38">
        <f t="shared" si="98"/>
        <v>6</v>
      </c>
      <c r="U172" s="38">
        <f t="shared" si="99"/>
        <v>6616099.8700000001</v>
      </c>
    </row>
    <row r="173" spans="1:21" s="9" customFormat="1" ht="12">
      <c r="A173" s="26">
        <v>166</v>
      </c>
      <c r="B173" s="49" t="s">
        <v>324</v>
      </c>
      <c r="C173" s="28" t="s">
        <v>325</v>
      </c>
      <c r="D173" s="39"/>
      <c r="E173" s="39"/>
      <c r="F173" s="39"/>
      <c r="G173" s="39"/>
      <c r="H173" s="39">
        <v>89</v>
      </c>
      <c r="I173" s="39">
        <v>86854.44</v>
      </c>
      <c r="J173" s="39">
        <v>941</v>
      </c>
      <c r="K173" s="39">
        <v>2628007.0299999998</v>
      </c>
      <c r="L173" s="39">
        <f t="shared" si="96"/>
        <v>1030</v>
      </c>
      <c r="M173" s="39">
        <f t="shared" si="97"/>
        <v>2714861.4699999997</v>
      </c>
      <c r="N173" s="39">
        <v>293</v>
      </c>
      <c r="O173" s="39">
        <v>3131675.23</v>
      </c>
      <c r="P173" s="39">
        <v>15</v>
      </c>
      <c r="Q173" s="39">
        <v>604630.07999999996</v>
      </c>
      <c r="R173" s="39">
        <f t="shared" si="92"/>
        <v>308</v>
      </c>
      <c r="S173" s="39">
        <f t="shared" si="93"/>
        <v>3736305.31</v>
      </c>
      <c r="T173" s="39">
        <f t="shared" si="98"/>
        <v>1338</v>
      </c>
      <c r="U173" s="39">
        <f t="shared" si="99"/>
        <v>6451166.7799999993</v>
      </c>
    </row>
    <row r="174" spans="1:21" s="9" customFormat="1" ht="12">
      <c r="A174" s="29">
        <v>167</v>
      </c>
      <c r="B174" s="19" t="s">
        <v>322</v>
      </c>
      <c r="C174" s="1" t="s">
        <v>323</v>
      </c>
      <c r="D174" s="40"/>
      <c r="E174" s="40"/>
      <c r="F174" s="40"/>
      <c r="G174" s="40"/>
      <c r="H174" s="40">
        <v>169</v>
      </c>
      <c r="I174" s="40">
        <v>158924.17000000001</v>
      </c>
      <c r="J174" s="40">
        <v>1689</v>
      </c>
      <c r="K174" s="40">
        <v>2652308.4</v>
      </c>
      <c r="L174" s="38">
        <f t="shared" si="96"/>
        <v>1858</v>
      </c>
      <c r="M174" s="38">
        <f t="shared" si="97"/>
        <v>2811232.57</v>
      </c>
      <c r="N174" s="40">
        <v>240</v>
      </c>
      <c r="O174" s="40">
        <v>2472224.37</v>
      </c>
      <c r="P174" s="40"/>
      <c r="Q174" s="40"/>
      <c r="R174" s="38">
        <f t="shared" si="92"/>
        <v>240</v>
      </c>
      <c r="S174" s="38">
        <f t="shared" si="93"/>
        <v>2472224.37</v>
      </c>
      <c r="T174" s="38">
        <f t="shared" si="98"/>
        <v>2098</v>
      </c>
      <c r="U174" s="38">
        <f t="shared" si="99"/>
        <v>5283456.9399999995</v>
      </c>
    </row>
    <row r="175" spans="1:21" s="9" customFormat="1" ht="12">
      <c r="A175" s="26">
        <v>168</v>
      </c>
      <c r="B175" s="27" t="s">
        <v>328</v>
      </c>
      <c r="C175" s="28" t="s">
        <v>329</v>
      </c>
      <c r="D175" s="39"/>
      <c r="E175" s="39"/>
      <c r="F175" s="39">
        <v>11</v>
      </c>
      <c r="G175" s="39">
        <v>220140.57</v>
      </c>
      <c r="H175" s="39">
        <v>11</v>
      </c>
      <c r="I175" s="39">
        <v>241477.09</v>
      </c>
      <c r="J175" s="39">
        <v>164</v>
      </c>
      <c r="K175" s="39">
        <v>1394291.22</v>
      </c>
      <c r="L175" s="39">
        <f t="shared" ref="L175:M181" si="100">J175+H175+F175+D175</f>
        <v>186</v>
      </c>
      <c r="M175" s="39">
        <f t="shared" si="100"/>
        <v>1855908.8800000001</v>
      </c>
      <c r="N175" s="39">
        <v>162</v>
      </c>
      <c r="O175" s="39">
        <v>1619431.79</v>
      </c>
      <c r="P175" s="39">
        <v>12</v>
      </c>
      <c r="Q175" s="39">
        <v>246477.09</v>
      </c>
      <c r="R175" s="39">
        <f t="shared" ref="R175:R186" si="101">N175+P175</f>
        <v>174</v>
      </c>
      <c r="S175" s="39">
        <f t="shared" ref="S175:S186" si="102">O175+Q175</f>
        <v>1865908.8800000001</v>
      </c>
      <c r="T175" s="39">
        <f t="shared" ref="T175:U181" si="103">R175+L175</f>
        <v>360</v>
      </c>
      <c r="U175" s="39">
        <f t="shared" si="103"/>
        <v>3721817.7600000002</v>
      </c>
    </row>
    <row r="176" spans="1:21" s="9" customFormat="1" ht="12">
      <c r="A176" s="29">
        <v>169</v>
      </c>
      <c r="B176" s="50" t="s">
        <v>336</v>
      </c>
      <c r="C176" s="1" t="s">
        <v>337</v>
      </c>
      <c r="D176" s="40"/>
      <c r="E176" s="40"/>
      <c r="F176" s="40"/>
      <c r="G176" s="40"/>
      <c r="H176" s="40">
        <v>631</v>
      </c>
      <c r="I176" s="40">
        <v>400251.02</v>
      </c>
      <c r="J176" s="40">
        <v>773</v>
      </c>
      <c r="K176" s="40">
        <v>807792.52</v>
      </c>
      <c r="L176" s="38">
        <f t="shared" si="100"/>
        <v>1404</v>
      </c>
      <c r="M176" s="38">
        <f t="shared" si="100"/>
        <v>1208043.54</v>
      </c>
      <c r="N176" s="40">
        <v>46</v>
      </c>
      <c r="O176" s="40">
        <v>412065.3</v>
      </c>
      <c r="P176" s="40"/>
      <c r="Q176" s="40"/>
      <c r="R176" s="38">
        <f t="shared" si="101"/>
        <v>46</v>
      </c>
      <c r="S176" s="38">
        <f t="shared" si="102"/>
        <v>412065.3</v>
      </c>
      <c r="T176" s="38">
        <f t="shared" si="103"/>
        <v>1450</v>
      </c>
      <c r="U176" s="38">
        <f t="shared" si="103"/>
        <v>1620108.84</v>
      </c>
    </row>
    <row r="177" spans="1:21" s="9" customFormat="1" ht="12">
      <c r="A177" s="26">
        <v>170</v>
      </c>
      <c r="B177" s="49" t="s">
        <v>364</v>
      </c>
      <c r="C177" s="28" t="s">
        <v>365</v>
      </c>
      <c r="D177" s="39"/>
      <c r="E177" s="39"/>
      <c r="F177" s="39"/>
      <c r="G177" s="39"/>
      <c r="H177" s="39">
        <v>896</v>
      </c>
      <c r="I177" s="39">
        <v>328959.95</v>
      </c>
      <c r="J177" s="39">
        <v>612</v>
      </c>
      <c r="K177" s="39">
        <v>322533.82</v>
      </c>
      <c r="L177" s="39">
        <f t="shared" si="100"/>
        <v>1508</v>
      </c>
      <c r="M177" s="39">
        <f t="shared" si="100"/>
        <v>651493.77</v>
      </c>
      <c r="N177" s="39">
        <v>4</v>
      </c>
      <c r="O177" s="39">
        <v>29591.5</v>
      </c>
      <c r="P177" s="39"/>
      <c r="Q177" s="39"/>
      <c r="R177" s="39">
        <f t="shared" si="101"/>
        <v>4</v>
      </c>
      <c r="S177" s="39">
        <f t="shared" si="102"/>
        <v>29591.5</v>
      </c>
      <c r="T177" s="39">
        <f t="shared" si="103"/>
        <v>1512</v>
      </c>
      <c r="U177" s="39">
        <f t="shared" si="103"/>
        <v>681085.27</v>
      </c>
    </row>
    <row r="178" spans="1:21" s="9" customFormat="1" ht="12">
      <c r="A178" s="29">
        <v>171</v>
      </c>
      <c r="B178" s="50" t="s">
        <v>338</v>
      </c>
      <c r="C178" s="1" t="s">
        <v>339</v>
      </c>
      <c r="D178" s="40"/>
      <c r="E178" s="40"/>
      <c r="F178" s="40"/>
      <c r="G178" s="40"/>
      <c r="H178" s="40">
        <v>18</v>
      </c>
      <c r="I178" s="40">
        <v>86301.59</v>
      </c>
      <c r="J178" s="40">
        <v>43</v>
      </c>
      <c r="K178" s="40">
        <v>116188.02</v>
      </c>
      <c r="L178" s="38">
        <f t="shared" si="100"/>
        <v>61</v>
      </c>
      <c r="M178" s="38">
        <f t="shared" si="100"/>
        <v>202489.61</v>
      </c>
      <c r="N178" s="40">
        <v>16</v>
      </c>
      <c r="O178" s="40">
        <v>138444.68</v>
      </c>
      <c r="P178" s="40">
        <v>16</v>
      </c>
      <c r="Q178" s="40">
        <v>107618.43</v>
      </c>
      <c r="R178" s="38">
        <f t="shared" si="101"/>
        <v>32</v>
      </c>
      <c r="S178" s="38">
        <f t="shared" si="102"/>
        <v>246063.11</v>
      </c>
      <c r="T178" s="38">
        <f t="shared" si="103"/>
        <v>93</v>
      </c>
      <c r="U178" s="38">
        <f t="shared" si="103"/>
        <v>448552.72</v>
      </c>
    </row>
    <row r="179" spans="1:21" s="9" customFormat="1" ht="12">
      <c r="A179" s="26">
        <v>172</v>
      </c>
      <c r="B179" s="49" t="s">
        <v>311</v>
      </c>
      <c r="C179" s="28" t="s">
        <v>378</v>
      </c>
      <c r="D179" s="39"/>
      <c r="E179" s="39"/>
      <c r="F179" s="39"/>
      <c r="G179" s="39"/>
      <c r="H179" s="39"/>
      <c r="I179" s="39"/>
      <c r="J179" s="39">
        <v>11</v>
      </c>
      <c r="K179" s="39">
        <v>26125.72</v>
      </c>
      <c r="L179" s="39">
        <f t="shared" si="100"/>
        <v>11</v>
      </c>
      <c r="M179" s="39">
        <f t="shared" si="100"/>
        <v>26125.72</v>
      </c>
      <c r="N179" s="39">
        <v>6</v>
      </c>
      <c r="O179" s="39">
        <v>21706.5</v>
      </c>
      <c r="P179" s="39">
        <v>6</v>
      </c>
      <c r="Q179" s="39">
        <v>21951.75</v>
      </c>
      <c r="R179" s="39">
        <f t="shared" si="101"/>
        <v>12</v>
      </c>
      <c r="S179" s="39">
        <f t="shared" si="102"/>
        <v>43658.25</v>
      </c>
      <c r="T179" s="39">
        <f t="shared" si="103"/>
        <v>23</v>
      </c>
      <c r="U179" s="39">
        <f t="shared" si="103"/>
        <v>69783.97</v>
      </c>
    </row>
    <row r="180" spans="1:21" s="9" customFormat="1" ht="12">
      <c r="A180" s="29">
        <v>173</v>
      </c>
      <c r="B180" s="50" t="s">
        <v>342</v>
      </c>
      <c r="C180" s="1" t="s">
        <v>343</v>
      </c>
      <c r="D180" s="40"/>
      <c r="E180" s="40"/>
      <c r="F180" s="40"/>
      <c r="G180" s="40"/>
      <c r="H180" s="40"/>
      <c r="I180" s="40"/>
      <c r="J180" s="40">
        <v>12</v>
      </c>
      <c r="K180" s="40">
        <v>2460.64</v>
      </c>
      <c r="L180" s="38">
        <f t="shared" si="100"/>
        <v>12</v>
      </c>
      <c r="M180" s="38">
        <f t="shared" si="100"/>
        <v>2460.64</v>
      </c>
      <c r="N180" s="40">
        <v>20</v>
      </c>
      <c r="O180" s="40">
        <v>27924.11</v>
      </c>
      <c r="P180" s="40">
        <v>7</v>
      </c>
      <c r="Q180" s="40">
        <v>25433.51</v>
      </c>
      <c r="R180" s="38">
        <f t="shared" si="101"/>
        <v>27</v>
      </c>
      <c r="S180" s="38">
        <f t="shared" si="102"/>
        <v>53357.619999999995</v>
      </c>
      <c r="T180" s="38">
        <f t="shared" si="103"/>
        <v>39</v>
      </c>
      <c r="U180" s="38">
        <f t="shared" si="103"/>
        <v>55818.259999999995</v>
      </c>
    </row>
    <row r="181" spans="1:21" s="9" customFormat="1" ht="12">
      <c r="A181" s="26">
        <v>174</v>
      </c>
      <c r="B181" s="49" t="s">
        <v>334</v>
      </c>
      <c r="C181" s="28" t="s">
        <v>335</v>
      </c>
      <c r="D181" s="39"/>
      <c r="E181" s="39"/>
      <c r="F181" s="39"/>
      <c r="G181" s="39"/>
      <c r="H181" s="39">
        <v>3</v>
      </c>
      <c r="I181" s="39">
        <v>6682.43</v>
      </c>
      <c r="J181" s="39">
        <v>15</v>
      </c>
      <c r="K181" s="39">
        <v>14823.99</v>
      </c>
      <c r="L181" s="39">
        <f t="shared" si="100"/>
        <v>18</v>
      </c>
      <c r="M181" s="39">
        <f t="shared" si="100"/>
        <v>21506.42</v>
      </c>
      <c r="N181" s="39"/>
      <c r="O181" s="39"/>
      <c r="P181" s="39"/>
      <c r="Q181" s="39"/>
      <c r="R181" s="39">
        <f t="shared" si="101"/>
        <v>0</v>
      </c>
      <c r="S181" s="39">
        <f t="shared" si="102"/>
        <v>0</v>
      </c>
      <c r="T181" s="39">
        <f t="shared" si="103"/>
        <v>18</v>
      </c>
      <c r="U181" s="39">
        <f t="shared" si="103"/>
        <v>21506.42</v>
      </c>
    </row>
    <row r="182" spans="1:21" s="9" customFormat="1" ht="12">
      <c r="A182" s="29">
        <v>175</v>
      </c>
      <c r="B182" s="50" t="s">
        <v>366</v>
      </c>
      <c r="C182" s="1" t="s">
        <v>367</v>
      </c>
      <c r="D182" s="40"/>
      <c r="E182" s="40"/>
      <c r="F182" s="40"/>
      <c r="G182" s="40"/>
      <c r="H182" s="40"/>
      <c r="I182" s="40"/>
      <c r="J182" s="40"/>
      <c r="K182" s="40"/>
      <c r="L182" s="38">
        <f t="shared" ref="L182:L186" si="104">J182+H182+F182+D182</f>
        <v>0</v>
      </c>
      <c r="M182" s="38">
        <f t="shared" ref="M182:M186" si="105">K182+I182+G182+E182</f>
        <v>0</v>
      </c>
      <c r="N182" s="40">
        <v>1</v>
      </c>
      <c r="O182" s="40">
        <v>6666.67</v>
      </c>
      <c r="P182" s="40">
        <v>1</v>
      </c>
      <c r="Q182" s="40">
        <v>7137.76</v>
      </c>
      <c r="R182" s="38">
        <f t="shared" si="101"/>
        <v>2</v>
      </c>
      <c r="S182" s="38">
        <f t="shared" si="102"/>
        <v>13804.43</v>
      </c>
      <c r="T182" s="38">
        <f t="shared" ref="T182:T186" si="106">R182+L182</f>
        <v>2</v>
      </c>
      <c r="U182" s="38">
        <f t="shared" ref="U182:U186" si="107">S182+M182</f>
        <v>13804.43</v>
      </c>
    </row>
    <row r="183" spans="1:21" s="9" customFormat="1" ht="12">
      <c r="A183" s="26">
        <v>176</v>
      </c>
      <c r="B183" s="49" t="s">
        <v>356</v>
      </c>
      <c r="C183" s="28" t="s">
        <v>357</v>
      </c>
      <c r="D183" s="39"/>
      <c r="E183" s="39"/>
      <c r="F183" s="39"/>
      <c r="G183" s="39"/>
      <c r="H183" s="39"/>
      <c r="I183" s="39"/>
      <c r="J183" s="39"/>
      <c r="K183" s="39"/>
      <c r="L183" s="39">
        <f t="shared" si="104"/>
        <v>0</v>
      </c>
      <c r="M183" s="39">
        <f t="shared" si="105"/>
        <v>0</v>
      </c>
      <c r="N183" s="39">
        <v>4</v>
      </c>
      <c r="O183" s="39">
        <v>4000</v>
      </c>
      <c r="P183" s="39">
        <v>4</v>
      </c>
      <c r="Q183" s="39">
        <v>4000</v>
      </c>
      <c r="R183" s="39">
        <f t="shared" si="101"/>
        <v>8</v>
      </c>
      <c r="S183" s="39">
        <f t="shared" si="102"/>
        <v>8000</v>
      </c>
      <c r="T183" s="39">
        <f t="shared" si="106"/>
        <v>8</v>
      </c>
      <c r="U183" s="39">
        <f t="shared" si="107"/>
        <v>8000</v>
      </c>
    </row>
    <row r="184" spans="1:21" s="9" customFormat="1" ht="12">
      <c r="A184" s="29">
        <v>177</v>
      </c>
      <c r="B184" s="19" t="s">
        <v>299</v>
      </c>
      <c r="C184" s="1" t="s">
        <v>300</v>
      </c>
      <c r="D184" s="40"/>
      <c r="E184" s="40"/>
      <c r="F184" s="40"/>
      <c r="G184" s="40"/>
      <c r="H184" s="40"/>
      <c r="I184" s="40"/>
      <c r="J184" s="40">
        <v>1</v>
      </c>
      <c r="K184" s="40">
        <v>1500</v>
      </c>
      <c r="L184" s="38">
        <f t="shared" si="104"/>
        <v>1</v>
      </c>
      <c r="M184" s="38">
        <f t="shared" si="105"/>
        <v>1500</v>
      </c>
      <c r="N184" s="40"/>
      <c r="O184" s="40"/>
      <c r="P184" s="40">
        <v>1</v>
      </c>
      <c r="Q184" s="40">
        <v>1362.73</v>
      </c>
      <c r="R184" s="38">
        <f t="shared" si="101"/>
        <v>1</v>
      </c>
      <c r="S184" s="38">
        <f t="shared" si="102"/>
        <v>1362.73</v>
      </c>
      <c r="T184" s="38">
        <f t="shared" si="106"/>
        <v>2</v>
      </c>
      <c r="U184" s="38">
        <f t="shared" si="107"/>
        <v>2862.73</v>
      </c>
    </row>
    <row r="185" spans="1:21" s="9" customFormat="1" ht="12">
      <c r="A185" s="26">
        <v>178</v>
      </c>
      <c r="B185" s="27" t="s">
        <v>358</v>
      </c>
      <c r="C185" s="28" t="s">
        <v>359</v>
      </c>
      <c r="D185" s="39"/>
      <c r="E185" s="39"/>
      <c r="F185" s="39"/>
      <c r="G185" s="39"/>
      <c r="H185" s="39"/>
      <c r="I185" s="39"/>
      <c r="J185" s="39">
        <v>2</v>
      </c>
      <c r="K185" s="39">
        <v>520</v>
      </c>
      <c r="L185" s="39">
        <f t="shared" si="104"/>
        <v>2</v>
      </c>
      <c r="M185" s="39">
        <f t="shared" si="105"/>
        <v>520</v>
      </c>
      <c r="N185" s="39">
        <v>1</v>
      </c>
      <c r="O185" s="39">
        <v>550</v>
      </c>
      <c r="P185" s="39">
        <v>1</v>
      </c>
      <c r="Q185" s="39">
        <v>30</v>
      </c>
      <c r="R185" s="39">
        <f t="shared" si="101"/>
        <v>2</v>
      </c>
      <c r="S185" s="39">
        <f t="shared" si="102"/>
        <v>580</v>
      </c>
      <c r="T185" s="39">
        <f t="shared" si="106"/>
        <v>4</v>
      </c>
      <c r="U185" s="39">
        <f t="shared" si="107"/>
        <v>1100</v>
      </c>
    </row>
    <row r="186" spans="1:21" s="9" customFormat="1" thickBot="1">
      <c r="A186" s="29"/>
      <c r="B186" s="50"/>
      <c r="C186" s="1"/>
      <c r="D186" s="40"/>
      <c r="E186" s="40"/>
      <c r="F186" s="40"/>
      <c r="G186" s="40"/>
      <c r="H186" s="40"/>
      <c r="I186" s="40"/>
      <c r="J186" s="40"/>
      <c r="K186" s="40"/>
      <c r="L186" s="38">
        <f t="shared" si="104"/>
        <v>0</v>
      </c>
      <c r="M186" s="38">
        <f t="shared" si="105"/>
        <v>0</v>
      </c>
      <c r="N186" s="40"/>
      <c r="O186" s="40"/>
      <c r="P186" s="40"/>
      <c r="Q186" s="40"/>
      <c r="R186" s="38">
        <f t="shared" si="101"/>
        <v>0</v>
      </c>
      <c r="S186" s="38">
        <f t="shared" si="102"/>
        <v>0</v>
      </c>
      <c r="T186" s="38">
        <f t="shared" si="106"/>
        <v>0</v>
      </c>
      <c r="U186" s="38">
        <f t="shared" si="107"/>
        <v>0</v>
      </c>
    </row>
    <row r="187" spans="1:21" s="9" customFormat="1" ht="14.25" thickTop="1" thickBot="1">
      <c r="A187" s="52" t="s">
        <v>0</v>
      </c>
      <c r="B187" s="52"/>
      <c r="C187" s="53"/>
      <c r="D187" s="46">
        <f>SUM(D8:D186)</f>
        <v>404388</v>
      </c>
      <c r="E187" s="46">
        <f>SUM(E8:E186)</f>
        <v>210139262958.89966</v>
      </c>
      <c r="F187" s="46">
        <f>SUM(F8:F186)</f>
        <v>1110336</v>
      </c>
      <c r="G187" s="46">
        <f>SUM(G8:G186)</f>
        <v>159878333648.18335</v>
      </c>
      <c r="H187" s="46">
        <f>SUM(H8:H186)</f>
        <v>2736586</v>
      </c>
      <c r="I187" s="46">
        <f>SUM(I8:I186)</f>
        <v>466783064795.97888</v>
      </c>
      <c r="J187" s="46">
        <f>SUM(J8:J186)</f>
        <v>3016066</v>
      </c>
      <c r="K187" s="46">
        <f>SUM(K8:K186)</f>
        <v>504818347946.15723</v>
      </c>
      <c r="L187" s="46">
        <f>SUM(L8:L186)</f>
        <v>7267376</v>
      </c>
      <c r="M187" s="46">
        <f>SUM(M8:M186)</f>
        <v>1341619009349.22</v>
      </c>
      <c r="N187" s="46">
        <f>SUM(N8:N186)</f>
        <v>602881</v>
      </c>
      <c r="O187" s="46">
        <f>SUM(O8:O186)</f>
        <v>538227073878.36951</v>
      </c>
      <c r="P187" s="46">
        <f>SUM(P8:P186)</f>
        <v>602881</v>
      </c>
      <c r="Q187" s="46">
        <f>SUM(Q8:Q186)</f>
        <v>538497027468.82007</v>
      </c>
      <c r="R187" s="46">
        <f>SUM(R8:R186)</f>
        <v>1205762</v>
      </c>
      <c r="S187" s="46">
        <f>SUM(S8:S186)</f>
        <v>1076724101347.1908</v>
      </c>
      <c r="T187" s="46">
        <f>SUM(T8:T186)</f>
        <v>8473138</v>
      </c>
      <c r="U187" s="46">
        <f>SUM(U8:U186)</f>
        <v>2418343110696.4077</v>
      </c>
    </row>
    <row r="188" spans="1:21" s="9" customFormat="1" ht="13.5" thickTop="1">
      <c r="A188" s="11" t="s">
        <v>369</v>
      </c>
      <c r="B188" s="14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2"/>
    </row>
    <row r="189" spans="1:21">
      <c r="A189" s="11" t="s">
        <v>18</v>
      </c>
      <c r="U189" s="43" t="s">
        <v>12</v>
      </c>
    </row>
    <row r="190" spans="1:21">
      <c r="A190" s="11" t="s">
        <v>19</v>
      </c>
      <c r="E190" s="12"/>
      <c r="F190" s="12"/>
      <c r="G190" s="12"/>
      <c r="H190" s="12"/>
      <c r="U190" s="43" t="s">
        <v>12</v>
      </c>
    </row>
    <row r="191" spans="1:21">
      <c r="B191" s="10"/>
      <c r="E191" s="44"/>
      <c r="F191" s="41"/>
      <c r="G191" s="41"/>
      <c r="H191" s="41"/>
      <c r="I191" s="41"/>
      <c r="J191" s="41"/>
      <c r="K191" s="41"/>
      <c r="L191" s="41"/>
      <c r="M191" s="41"/>
      <c r="N191" s="44"/>
      <c r="O191" s="44"/>
    </row>
    <row r="192" spans="1:21" s="18" customFormat="1" ht="11.25">
      <c r="A192" s="16"/>
      <c r="B192" s="17"/>
      <c r="C192" s="18" t="s">
        <v>12</v>
      </c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</row>
    <row r="195" spans="3:3">
      <c r="C195" s="51"/>
    </row>
    <row r="196" spans="3:3">
      <c r="C196" s="51"/>
    </row>
  </sheetData>
  <mergeCells count="13">
    <mergeCell ref="A187:C187"/>
    <mergeCell ref="T6:U6"/>
    <mergeCell ref="H6:I6"/>
    <mergeCell ref="D6:E6"/>
    <mergeCell ref="F6:G6"/>
    <mergeCell ref="J6:K6"/>
    <mergeCell ref="N6:O6"/>
    <mergeCell ref="R6:S6"/>
    <mergeCell ref="A6:A7"/>
    <mergeCell ref="B6:B7"/>
    <mergeCell ref="C6:C7"/>
    <mergeCell ref="L6:M6"/>
    <mergeCell ref="P6:Q6"/>
  </mergeCells>
  <phoneticPr fontId="0" type="noConversion"/>
  <pageMargins left="0.23622047244094491" right="0.23622047244094491" top="0.74803149606299213" bottom="0.74803149606299213" header="0.31496062992125984" footer="0.31496062992125984"/>
  <pageSetup paperSize="9" scale="95" orientation="portrait" r:id="rId1"/>
  <headerFooter alignWithMargins="0"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Nov 2018</vt:lpstr>
      <vt:lpstr>Jan-Nov 2018</vt:lpstr>
      <vt:lpstr>'Jan-Nov 2018'!Area_de_impressao</vt:lpstr>
      <vt:lpstr>Cab_Val</vt:lpstr>
      <vt:lpstr>'Jan-Nov 2018'!Titulos_de_impressao</vt:lpstr>
      <vt:lpstr>Tot_Val</vt:lpstr>
    </vt:vector>
  </TitlesOfParts>
  <Company>Banco Central do Brasil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Mario Rodolfo Miozzo Klein</cp:lastModifiedBy>
  <cp:lastPrinted>2017-12-11T12:41:11Z</cp:lastPrinted>
  <dcterms:created xsi:type="dcterms:W3CDTF">2002-04-23T11:03:15Z</dcterms:created>
  <dcterms:modified xsi:type="dcterms:W3CDTF">2018-12-10T13:47:45Z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