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sbcrs074\Desig\CORAC\Rankings\INTERNET\IFs\2019-01\"/>
    </mc:Choice>
  </mc:AlternateContent>
  <bookViews>
    <workbookView xWindow="21630" yWindow="195" windowWidth="21660" windowHeight="9870"/>
  </bookViews>
  <sheets>
    <sheet name="Jan 2019" sheetId="8" r:id="rId1"/>
  </sheets>
  <definedNames>
    <definedName name="Cab_Perc">#REF!</definedName>
    <definedName name="Cab_Val">#REF!</definedName>
    <definedName name="Tot_Perc">#REF!</definedName>
    <definedName name="Tot_Val">#REF!</definedName>
  </definedNames>
  <calcPr calcId="152511"/>
</workbook>
</file>

<file path=xl/calcChain.xml><?xml version="1.0" encoding="utf-8"?>
<calcChain xmlns="http://schemas.openxmlformats.org/spreadsheetml/2006/main">
  <c r="S20" i="8" l="1"/>
  <c r="R20" i="8"/>
  <c r="M20" i="8"/>
  <c r="L20" i="8"/>
  <c r="S19" i="8"/>
  <c r="R19" i="8"/>
  <c r="M19" i="8"/>
  <c r="L19" i="8"/>
  <c r="S18" i="8"/>
  <c r="R18" i="8"/>
  <c r="M18" i="8"/>
  <c r="L18" i="8"/>
  <c r="S17" i="8"/>
  <c r="R17" i="8"/>
  <c r="M17" i="8"/>
  <c r="L17" i="8"/>
  <c r="S16" i="8"/>
  <c r="R16" i="8"/>
  <c r="M16" i="8"/>
  <c r="L16" i="8"/>
  <c r="S15" i="8"/>
  <c r="R15" i="8"/>
  <c r="M15" i="8"/>
  <c r="L15" i="8"/>
  <c r="S14" i="8"/>
  <c r="R14" i="8"/>
  <c r="M14" i="8"/>
  <c r="L14" i="8"/>
  <c r="S13" i="8"/>
  <c r="R13" i="8"/>
  <c r="M13" i="8"/>
  <c r="L13" i="8"/>
  <c r="T13" i="8" l="1"/>
  <c r="T15" i="8"/>
  <c r="T17" i="8"/>
  <c r="T19" i="8"/>
  <c r="U20" i="8"/>
  <c r="U16" i="8"/>
  <c r="U14" i="8"/>
  <c r="U18" i="8"/>
  <c r="T14" i="8"/>
  <c r="T16" i="8"/>
  <c r="T18" i="8"/>
  <c r="T20" i="8"/>
  <c r="U13" i="8"/>
  <c r="U15" i="8"/>
  <c r="U17" i="8"/>
  <c r="U19" i="8"/>
  <c r="S35" i="8"/>
  <c r="R35" i="8"/>
  <c r="M35" i="8"/>
  <c r="L35" i="8"/>
  <c r="S34" i="8"/>
  <c r="R34" i="8"/>
  <c r="M34" i="8"/>
  <c r="L34" i="8"/>
  <c r="S33" i="8"/>
  <c r="R33" i="8"/>
  <c r="M33" i="8"/>
  <c r="L33" i="8"/>
  <c r="S32" i="8"/>
  <c r="R32" i="8"/>
  <c r="M32" i="8"/>
  <c r="L32" i="8"/>
  <c r="S31" i="8"/>
  <c r="R31" i="8"/>
  <c r="M31" i="8"/>
  <c r="L31" i="8"/>
  <c r="S30" i="8"/>
  <c r="R30" i="8"/>
  <c r="M30" i="8"/>
  <c r="L30" i="8"/>
  <c r="S29" i="8"/>
  <c r="R29" i="8"/>
  <c r="M29" i="8"/>
  <c r="L29" i="8"/>
  <c r="S28" i="8"/>
  <c r="R28" i="8"/>
  <c r="M28" i="8"/>
  <c r="L28" i="8"/>
  <c r="T28" i="8" l="1"/>
  <c r="T30" i="8"/>
  <c r="T32" i="8"/>
  <c r="T34" i="8"/>
  <c r="U28" i="8"/>
  <c r="U30" i="8"/>
  <c r="U32" i="8"/>
  <c r="U34" i="8"/>
  <c r="T29" i="8"/>
  <c r="T31" i="8"/>
  <c r="T33" i="8"/>
  <c r="T35" i="8"/>
  <c r="U29" i="8"/>
  <c r="U31" i="8"/>
  <c r="U33" i="8"/>
  <c r="U35" i="8"/>
  <c r="S115" i="8"/>
  <c r="R115" i="8"/>
  <c r="M115" i="8"/>
  <c r="L115" i="8"/>
  <c r="S114" i="8"/>
  <c r="R114" i="8"/>
  <c r="M114" i="8"/>
  <c r="L114" i="8"/>
  <c r="S113" i="8"/>
  <c r="R113" i="8"/>
  <c r="M113" i="8"/>
  <c r="L113" i="8"/>
  <c r="S112" i="8"/>
  <c r="R112" i="8"/>
  <c r="M112" i="8"/>
  <c r="L112" i="8"/>
  <c r="T114" i="8" l="1"/>
  <c r="T112" i="8"/>
  <c r="U112" i="8"/>
  <c r="U114" i="8"/>
  <c r="T113" i="8"/>
  <c r="T115" i="8"/>
  <c r="U113" i="8"/>
  <c r="U115" i="8"/>
  <c r="S77" i="8" l="1"/>
  <c r="R77" i="8"/>
  <c r="M77" i="8"/>
  <c r="L77" i="8"/>
  <c r="S76" i="8"/>
  <c r="R76" i="8"/>
  <c r="M76" i="8"/>
  <c r="L76" i="8"/>
  <c r="S75" i="8"/>
  <c r="R75" i="8"/>
  <c r="M75" i="8"/>
  <c r="L75" i="8"/>
  <c r="S74" i="8"/>
  <c r="R74" i="8"/>
  <c r="M74" i="8"/>
  <c r="L74" i="8"/>
  <c r="S73" i="8"/>
  <c r="R73" i="8"/>
  <c r="M73" i="8"/>
  <c r="L73" i="8"/>
  <c r="S72" i="8"/>
  <c r="R72" i="8"/>
  <c r="M72" i="8"/>
  <c r="L72" i="8"/>
  <c r="U72" i="8" l="1"/>
  <c r="U74" i="8"/>
  <c r="U76" i="8"/>
  <c r="T73" i="8"/>
  <c r="T75" i="8"/>
  <c r="T77" i="8"/>
  <c r="U73" i="8"/>
  <c r="U75" i="8"/>
  <c r="U77" i="8"/>
  <c r="T72" i="8"/>
  <c r="T74" i="8"/>
  <c r="T76" i="8"/>
  <c r="S54" i="8"/>
  <c r="R54" i="8"/>
  <c r="M54" i="8"/>
  <c r="L54" i="8"/>
  <c r="S53" i="8"/>
  <c r="R53" i="8"/>
  <c r="M53" i="8"/>
  <c r="L53" i="8"/>
  <c r="S52" i="8"/>
  <c r="R52" i="8"/>
  <c r="M52" i="8"/>
  <c r="L52" i="8"/>
  <c r="S51" i="8"/>
  <c r="R51" i="8"/>
  <c r="M51" i="8"/>
  <c r="L51" i="8"/>
  <c r="U52" i="8" l="1"/>
  <c r="U54" i="8"/>
  <c r="T51" i="8"/>
  <c r="T53" i="8"/>
  <c r="T52" i="8"/>
  <c r="T54" i="8"/>
  <c r="U51" i="8"/>
  <c r="U53" i="8"/>
  <c r="S36" i="8"/>
  <c r="R36" i="8"/>
  <c r="M36" i="8"/>
  <c r="L36" i="8"/>
  <c r="S27" i="8"/>
  <c r="R27" i="8"/>
  <c r="M27" i="8"/>
  <c r="L27" i="8"/>
  <c r="S26" i="8"/>
  <c r="R26" i="8"/>
  <c r="M26" i="8"/>
  <c r="L26" i="8"/>
  <c r="S25" i="8"/>
  <c r="R25" i="8"/>
  <c r="M25" i="8"/>
  <c r="L25" i="8"/>
  <c r="S24" i="8"/>
  <c r="R24" i="8"/>
  <c r="M24" i="8"/>
  <c r="L24" i="8"/>
  <c r="S23" i="8"/>
  <c r="R23" i="8"/>
  <c r="M23" i="8"/>
  <c r="L23" i="8"/>
  <c r="S22" i="8"/>
  <c r="R22" i="8"/>
  <c r="M22" i="8"/>
  <c r="L22" i="8"/>
  <c r="S21" i="8"/>
  <c r="R21" i="8"/>
  <c r="M21" i="8"/>
  <c r="L21" i="8"/>
  <c r="T21" i="8" l="1"/>
  <c r="T23" i="8"/>
  <c r="T25" i="8"/>
  <c r="T27" i="8"/>
  <c r="U22" i="8"/>
  <c r="U24" i="8"/>
  <c r="U26" i="8"/>
  <c r="U36" i="8"/>
  <c r="T22" i="8"/>
  <c r="T24" i="8"/>
  <c r="T26" i="8"/>
  <c r="T36" i="8"/>
  <c r="U21" i="8"/>
  <c r="U23" i="8"/>
  <c r="U25" i="8"/>
  <c r="U27" i="8"/>
  <c r="S43" i="8" l="1"/>
  <c r="R43" i="8"/>
  <c r="M43" i="8"/>
  <c r="L43" i="8"/>
  <c r="S42" i="8"/>
  <c r="R42" i="8"/>
  <c r="M42" i="8"/>
  <c r="L42" i="8"/>
  <c r="S41" i="8"/>
  <c r="R41" i="8"/>
  <c r="M41" i="8"/>
  <c r="L41" i="8"/>
  <c r="S40" i="8"/>
  <c r="R40" i="8"/>
  <c r="M40" i="8"/>
  <c r="L40" i="8"/>
  <c r="T40" i="8" l="1"/>
  <c r="T42" i="8"/>
  <c r="U40" i="8"/>
  <c r="U42" i="8"/>
  <c r="T41" i="8"/>
  <c r="T43" i="8"/>
  <c r="U41" i="8"/>
  <c r="U43" i="8"/>
  <c r="Q179" i="8" l="1"/>
  <c r="P179" i="8"/>
  <c r="O179" i="8"/>
  <c r="N179" i="8"/>
  <c r="K179" i="8"/>
  <c r="J179" i="8"/>
  <c r="I179" i="8"/>
  <c r="H179" i="8"/>
  <c r="G179" i="8"/>
  <c r="F179" i="8"/>
  <c r="E179" i="8"/>
  <c r="D179" i="8"/>
  <c r="S177" i="8"/>
  <c r="R177" i="8"/>
  <c r="M177" i="8"/>
  <c r="L177" i="8"/>
  <c r="S176" i="8"/>
  <c r="R176" i="8"/>
  <c r="M176" i="8"/>
  <c r="L176" i="8"/>
  <c r="S175" i="8"/>
  <c r="R175" i="8"/>
  <c r="M175" i="8"/>
  <c r="L175" i="8"/>
  <c r="S174" i="8"/>
  <c r="R174" i="8"/>
  <c r="M174" i="8"/>
  <c r="L174" i="8"/>
  <c r="S173" i="8"/>
  <c r="R173" i="8"/>
  <c r="M173" i="8"/>
  <c r="L173" i="8"/>
  <c r="S172" i="8"/>
  <c r="R172" i="8"/>
  <c r="M172" i="8"/>
  <c r="L172" i="8"/>
  <c r="S171" i="8"/>
  <c r="R171" i="8"/>
  <c r="M171" i="8"/>
  <c r="L171" i="8"/>
  <c r="S170" i="8"/>
  <c r="R170" i="8"/>
  <c r="M170" i="8"/>
  <c r="L170" i="8"/>
  <c r="S169" i="8"/>
  <c r="R169" i="8"/>
  <c r="M169" i="8"/>
  <c r="L169" i="8"/>
  <c r="S168" i="8"/>
  <c r="R168" i="8"/>
  <c r="M168" i="8"/>
  <c r="L168" i="8"/>
  <c r="S167" i="8"/>
  <c r="R167" i="8"/>
  <c r="M167" i="8"/>
  <c r="L167" i="8"/>
  <c r="S166" i="8"/>
  <c r="R166" i="8"/>
  <c r="M166" i="8"/>
  <c r="L166" i="8"/>
  <c r="S165" i="8"/>
  <c r="R165" i="8"/>
  <c r="M165" i="8"/>
  <c r="L165" i="8"/>
  <c r="S164" i="8"/>
  <c r="R164" i="8"/>
  <c r="M164" i="8"/>
  <c r="L164" i="8"/>
  <c r="S163" i="8"/>
  <c r="R163" i="8"/>
  <c r="M163" i="8"/>
  <c r="L163" i="8"/>
  <c r="S162" i="8"/>
  <c r="R162" i="8"/>
  <c r="M162" i="8"/>
  <c r="L162" i="8"/>
  <c r="S161" i="8"/>
  <c r="R161" i="8"/>
  <c r="M161" i="8"/>
  <c r="L161" i="8"/>
  <c r="S160" i="8"/>
  <c r="R160" i="8"/>
  <c r="M160" i="8"/>
  <c r="L160" i="8"/>
  <c r="S159" i="8"/>
  <c r="R159" i="8"/>
  <c r="M159" i="8"/>
  <c r="L159" i="8"/>
  <c r="S158" i="8"/>
  <c r="R158" i="8"/>
  <c r="M158" i="8"/>
  <c r="L158" i="8"/>
  <c r="S157" i="8"/>
  <c r="R157" i="8"/>
  <c r="M157" i="8"/>
  <c r="L157" i="8"/>
  <c r="S156" i="8"/>
  <c r="R156" i="8"/>
  <c r="M156" i="8"/>
  <c r="L156" i="8"/>
  <c r="S155" i="8"/>
  <c r="R155" i="8"/>
  <c r="M155" i="8"/>
  <c r="L155" i="8"/>
  <c r="S154" i="8"/>
  <c r="R154" i="8"/>
  <c r="M154" i="8"/>
  <c r="L154" i="8"/>
  <c r="S153" i="8"/>
  <c r="R153" i="8"/>
  <c r="M153" i="8"/>
  <c r="L153" i="8"/>
  <c r="S152" i="8"/>
  <c r="R152" i="8"/>
  <c r="M152" i="8"/>
  <c r="L152" i="8"/>
  <c r="S151" i="8"/>
  <c r="R151" i="8"/>
  <c r="M151" i="8"/>
  <c r="L151" i="8"/>
  <c r="S150" i="8"/>
  <c r="R150" i="8"/>
  <c r="M150" i="8"/>
  <c r="L150" i="8"/>
  <c r="S149" i="8"/>
  <c r="R149" i="8"/>
  <c r="M149" i="8"/>
  <c r="L149" i="8"/>
  <c r="S148" i="8"/>
  <c r="R148" i="8"/>
  <c r="M148" i="8"/>
  <c r="L148" i="8"/>
  <c r="S147" i="8"/>
  <c r="R147" i="8"/>
  <c r="M147" i="8"/>
  <c r="L147" i="8"/>
  <c r="S146" i="8"/>
  <c r="R146" i="8"/>
  <c r="M146" i="8"/>
  <c r="L146" i="8"/>
  <c r="S145" i="8"/>
  <c r="R145" i="8"/>
  <c r="M145" i="8"/>
  <c r="L145" i="8"/>
  <c r="S144" i="8"/>
  <c r="R144" i="8"/>
  <c r="M144" i="8"/>
  <c r="L144" i="8"/>
  <c r="S143" i="8"/>
  <c r="R143" i="8"/>
  <c r="M143" i="8"/>
  <c r="L143" i="8"/>
  <c r="S142" i="8"/>
  <c r="R142" i="8"/>
  <c r="M142" i="8"/>
  <c r="L142" i="8"/>
  <c r="S141" i="8"/>
  <c r="R141" i="8"/>
  <c r="M141" i="8"/>
  <c r="L141" i="8"/>
  <c r="S140" i="8"/>
  <c r="R140" i="8"/>
  <c r="M140" i="8"/>
  <c r="L140" i="8"/>
  <c r="S139" i="8"/>
  <c r="R139" i="8"/>
  <c r="M139" i="8"/>
  <c r="L139" i="8"/>
  <c r="S138" i="8"/>
  <c r="R138" i="8"/>
  <c r="M138" i="8"/>
  <c r="L138" i="8"/>
  <c r="S137" i="8"/>
  <c r="R137" i="8"/>
  <c r="M137" i="8"/>
  <c r="L137" i="8"/>
  <c r="S136" i="8"/>
  <c r="R136" i="8"/>
  <c r="M136" i="8"/>
  <c r="L136" i="8"/>
  <c r="S135" i="8"/>
  <c r="R135" i="8"/>
  <c r="M135" i="8"/>
  <c r="L135" i="8"/>
  <c r="S134" i="8"/>
  <c r="R134" i="8"/>
  <c r="M134" i="8"/>
  <c r="L134" i="8"/>
  <c r="S133" i="8"/>
  <c r="R133" i="8"/>
  <c r="M133" i="8"/>
  <c r="L133" i="8"/>
  <c r="S132" i="8"/>
  <c r="R132" i="8"/>
  <c r="M132" i="8"/>
  <c r="L132" i="8"/>
  <c r="S131" i="8"/>
  <c r="R131" i="8"/>
  <c r="M131" i="8"/>
  <c r="L131" i="8"/>
  <c r="S130" i="8"/>
  <c r="R130" i="8"/>
  <c r="M130" i="8"/>
  <c r="L130" i="8"/>
  <c r="S129" i="8"/>
  <c r="R129" i="8"/>
  <c r="M129" i="8"/>
  <c r="L129" i="8"/>
  <c r="S128" i="8"/>
  <c r="R128" i="8"/>
  <c r="M128" i="8"/>
  <c r="L128" i="8"/>
  <c r="S127" i="8"/>
  <c r="R127" i="8"/>
  <c r="M127" i="8"/>
  <c r="L127" i="8"/>
  <c r="S126" i="8"/>
  <c r="R126" i="8"/>
  <c r="M126" i="8"/>
  <c r="L126" i="8"/>
  <c r="S125" i="8"/>
  <c r="R125" i="8"/>
  <c r="M125" i="8"/>
  <c r="L125" i="8"/>
  <c r="S124" i="8"/>
  <c r="R124" i="8"/>
  <c r="M124" i="8"/>
  <c r="L124" i="8"/>
  <c r="S123" i="8"/>
  <c r="R123" i="8"/>
  <c r="M123" i="8"/>
  <c r="L123" i="8"/>
  <c r="S122" i="8"/>
  <c r="R122" i="8"/>
  <c r="M122" i="8"/>
  <c r="L122" i="8"/>
  <c r="S121" i="8"/>
  <c r="R121" i="8"/>
  <c r="M121" i="8"/>
  <c r="L121" i="8"/>
  <c r="S120" i="8"/>
  <c r="R120" i="8"/>
  <c r="M120" i="8"/>
  <c r="L120" i="8"/>
  <c r="S119" i="8"/>
  <c r="R119" i="8"/>
  <c r="M119" i="8"/>
  <c r="L119" i="8"/>
  <c r="S118" i="8"/>
  <c r="R118" i="8"/>
  <c r="M118" i="8"/>
  <c r="L118" i="8"/>
  <c r="S117" i="8"/>
  <c r="R117" i="8"/>
  <c r="M117" i="8"/>
  <c r="L117" i="8"/>
  <c r="S116" i="8"/>
  <c r="R116" i="8"/>
  <c r="M116" i="8"/>
  <c r="L116" i="8"/>
  <c r="S111" i="8"/>
  <c r="R111" i="8"/>
  <c r="M111" i="8"/>
  <c r="L111" i="8"/>
  <c r="S110" i="8"/>
  <c r="R110" i="8"/>
  <c r="M110" i="8"/>
  <c r="L110" i="8"/>
  <c r="S109" i="8"/>
  <c r="R109" i="8"/>
  <c r="M109" i="8"/>
  <c r="L109" i="8"/>
  <c r="S108" i="8"/>
  <c r="R108" i="8"/>
  <c r="M108" i="8"/>
  <c r="L108" i="8"/>
  <c r="S107" i="8"/>
  <c r="R107" i="8"/>
  <c r="M107" i="8"/>
  <c r="L107" i="8"/>
  <c r="S106" i="8"/>
  <c r="R106" i="8"/>
  <c r="M106" i="8"/>
  <c r="L106" i="8"/>
  <c r="S105" i="8"/>
  <c r="R105" i="8"/>
  <c r="M105" i="8"/>
  <c r="L105" i="8"/>
  <c r="S104" i="8"/>
  <c r="R104" i="8"/>
  <c r="M104" i="8"/>
  <c r="L104" i="8"/>
  <c r="S103" i="8"/>
  <c r="R103" i="8"/>
  <c r="M103" i="8"/>
  <c r="L103" i="8"/>
  <c r="S102" i="8"/>
  <c r="R102" i="8"/>
  <c r="M102" i="8"/>
  <c r="L102" i="8"/>
  <c r="S101" i="8"/>
  <c r="R101" i="8"/>
  <c r="M101" i="8"/>
  <c r="L101" i="8"/>
  <c r="S100" i="8"/>
  <c r="R100" i="8"/>
  <c r="M100" i="8"/>
  <c r="L100" i="8"/>
  <c r="S99" i="8"/>
  <c r="R99" i="8"/>
  <c r="M99" i="8"/>
  <c r="L99" i="8"/>
  <c r="S98" i="8"/>
  <c r="R98" i="8"/>
  <c r="M98" i="8"/>
  <c r="L98" i="8"/>
  <c r="S97" i="8"/>
  <c r="R97" i="8"/>
  <c r="M97" i="8"/>
  <c r="L97" i="8"/>
  <c r="S96" i="8"/>
  <c r="R96" i="8"/>
  <c r="M96" i="8"/>
  <c r="L96" i="8"/>
  <c r="S95" i="8"/>
  <c r="R95" i="8"/>
  <c r="M95" i="8"/>
  <c r="L95" i="8"/>
  <c r="S94" i="8"/>
  <c r="R94" i="8"/>
  <c r="M94" i="8"/>
  <c r="L94" i="8"/>
  <c r="S93" i="8"/>
  <c r="R93" i="8"/>
  <c r="M93" i="8"/>
  <c r="L93" i="8"/>
  <c r="S92" i="8"/>
  <c r="R92" i="8"/>
  <c r="M92" i="8"/>
  <c r="L92" i="8"/>
  <c r="S91" i="8"/>
  <c r="R91" i="8"/>
  <c r="M91" i="8"/>
  <c r="L91" i="8"/>
  <c r="S90" i="8"/>
  <c r="R90" i="8"/>
  <c r="M90" i="8"/>
  <c r="L90" i="8"/>
  <c r="S89" i="8"/>
  <c r="R89" i="8"/>
  <c r="M89" i="8"/>
  <c r="L89" i="8"/>
  <c r="S88" i="8"/>
  <c r="R88" i="8"/>
  <c r="M88" i="8"/>
  <c r="L88" i="8"/>
  <c r="S87" i="8"/>
  <c r="R87" i="8"/>
  <c r="M87" i="8"/>
  <c r="L87" i="8"/>
  <c r="S86" i="8"/>
  <c r="R86" i="8"/>
  <c r="M86" i="8"/>
  <c r="L86" i="8"/>
  <c r="S85" i="8"/>
  <c r="R85" i="8"/>
  <c r="M85" i="8"/>
  <c r="L85" i="8"/>
  <c r="S84" i="8"/>
  <c r="R84" i="8"/>
  <c r="M84" i="8"/>
  <c r="L84" i="8"/>
  <c r="S83" i="8"/>
  <c r="R83" i="8"/>
  <c r="M83" i="8"/>
  <c r="L83" i="8"/>
  <c r="S82" i="8"/>
  <c r="R82" i="8"/>
  <c r="M82" i="8"/>
  <c r="L82" i="8"/>
  <c r="S81" i="8"/>
  <c r="R81" i="8"/>
  <c r="M81" i="8"/>
  <c r="L81" i="8"/>
  <c r="S80" i="8"/>
  <c r="R80" i="8"/>
  <c r="M80" i="8"/>
  <c r="L80" i="8"/>
  <c r="S79" i="8"/>
  <c r="R79" i="8"/>
  <c r="M79" i="8"/>
  <c r="L79" i="8"/>
  <c r="S78" i="8"/>
  <c r="R78" i="8"/>
  <c r="M78" i="8"/>
  <c r="L78" i="8"/>
  <c r="S71" i="8"/>
  <c r="R71" i="8"/>
  <c r="M71" i="8"/>
  <c r="L71" i="8"/>
  <c r="S70" i="8"/>
  <c r="R70" i="8"/>
  <c r="M70" i="8"/>
  <c r="L70" i="8"/>
  <c r="S69" i="8"/>
  <c r="R69" i="8"/>
  <c r="M69" i="8"/>
  <c r="L69" i="8"/>
  <c r="S68" i="8"/>
  <c r="R68" i="8"/>
  <c r="M68" i="8"/>
  <c r="L68" i="8"/>
  <c r="S67" i="8"/>
  <c r="R67" i="8"/>
  <c r="M67" i="8"/>
  <c r="L67" i="8"/>
  <c r="S66" i="8"/>
  <c r="R66" i="8"/>
  <c r="M66" i="8"/>
  <c r="L66" i="8"/>
  <c r="S65" i="8"/>
  <c r="R65" i="8"/>
  <c r="M65" i="8"/>
  <c r="L65" i="8"/>
  <c r="S64" i="8"/>
  <c r="R64" i="8"/>
  <c r="M64" i="8"/>
  <c r="L64" i="8"/>
  <c r="S63" i="8"/>
  <c r="R63" i="8"/>
  <c r="M63" i="8"/>
  <c r="L63" i="8"/>
  <c r="S62" i="8"/>
  <c r="R62" i="8"/>
  <c r="M62" i="8"/>
  <c r="L62" i="8"/>
  <c r="S61" i="8"/>
  <c r="R61" i="8"/>
  <c r="M61" i="8"/>
  <c r="L61" i="8"/>
  <c r="S60" i="8"/>
  <c r="R60" i="8"/>
  <c r="M60" i="8"/>
  <c r="L60" i="8"/>
  <c r="S59" i="8"/>
  <c r="R59" i="8"/>
  <c r="M59" i="8"/>
  <c r="L59" i="8"/>
  <c r="S58" i="8"/>
  <c r="R58" i="8"/>
  <c r="M58" i="8"/>
  <c r="L58" i="8"/>
  <c r="S57" i="8"/>
  <c r="R57" i="8"/>
  <c r="M57" i="8"/>
  <c r="L57" i="8"/>
  <c r="S56" i="8"/>
  <c r="R56" i="8"/>
  <c r="M56" i="8"/>
  <c r="L56" i="8"/>
  <c r="S55" i="8"/>
  <c r="R55" i="8"/>
  <c r="M55" i="8"/>
  <c r="L55" i="8"/>
  <c r="S50" i="8"/>
  <c r="R50" i="8"/>
  <c r="M50" i="8"/>
  <c r="L50" i="8"/>
  <c r="S49" i="8"/>
  <c r="R49" i="8"/>
  <c r="M49" i="8"/>
  <c r="L49" i="8"/>
  <c r="S48" i="8"/>
  <c r="R48" i="8"/>
  <c r="M48" i="8"/>
  <c r="L48" i="8"/>
  <c r="S47" i="8"/>
  <c r="R47" i="8"/>
  <c r="M47" i="8"/>
  <c r="L47" i="8"/>
  <c r="S46" i="8"/>
  <c r="R46" i="8"/>
  <c r="M46" i="8"/>
  <c r="L46" i="8"/>
  <c r="S45" i="8"/>
  <c r="R45" i="8"/>
  <c r="M45" i="8"/>
  <c r="L45" i="8"/>
  <c r="S44" i="8"/>
  <c r="R44" i="8"/>
  <c r="M44" i="8"/>
  <c r="L44" i="8"/>
  <c r="S39" i="8"/>
  <c r="R39" i="8"/>
  <c r="M39" i="8"/>
  <c r="L39" i="8"/>
  <c r="S38" i="8"/>
  <c r="R38" i="8"/>
  <c r="M38" i="8"/>
  <c r="L38" i="8"/>
  <c r="S37" i="8"/>
  <c r="R37" i="8"/>
  <c r="M37" i="8"/>
  <c r="L37" i="8"/>
  <c r="S12" i="8"/>
  <c r="R12" i="8"/>
  <c r="M12" i="8"/>
  <c r="L12" i="8"/>
  <c r="S11" i="8"/>
  <c r="R11" i="8"/>
  <c r="M11" i="8"/>
  <c r="L11" i="8"/>
  <c r="S10" i="8"/>
  <c r="R10" i="8"/>
  <c r="M10" i="8"/>
  <c r="L10" i="8"/>
  <c r="S9" i="8"/>
  <c r="R9" i="8"/>
  <c r="M9" i="8"/>
  <c r="L9" i="8"/>
  <c r="S8" i="8"/>
  <c r="R8" i="8"/>
  <c r="M8" i="8"/>
  <c r="L8" i="8"/>
  <c r="T9" i="8" l="1"/>
  <c r="T11" i="8"/>
  <c r="T37" i="8"/>
  <c r="T44" i="8"/>
  <c r="T46" i="8"/>
  <c r="T47" i="8"/>
  <c r="T49" i="8"/>
  <c r="T56" i="8"/>
  <c r="T58" i="8"/>
  <c r="T59" i="8"/>
  <c r="T61" i="8"/>
  <c r="T64" i="8"/>
  <c r="T66" i="8"/>
  <c r="T67" i="8"/>
  <c r="T69" i="8"/>
  <c r="T78" i="8"/>
  <c r="T80" i="8"/>
  <c r="T81" i="8"/>
  <c r="T83" i="8"/>
  <c r="T85" i="8"/>
  <c r="T87" i="8"/>
  <c r="T89" i="8"/>
  <c r="T91" i="8"/>
  <c r="T93" i="8"/>
  <c r="T95" i="8"/>
  <c r="T97" i="8"/>
  <c r="T99" i="8"/>
  <c r="T101" i="8"/>
  <c r="T103" i="8"/>
  <c r="T105" i="8"/>
  <c r="T107" i="8"/>
  <c r="T109" i="8"/>
  <c r="T111" i="8"/>
  <c r="T117" i="8"/>
  <c r="T119" i="8"/>
  <c r="T121" i="8"/>
  <c r="T123" i="8"/>
  <c r="T125" i="8"/>
  <c r="T127" i="8"/>
  <c r="T129" i="8"/>
  <c r="T131" i="8"/>
  <c r="T133" i="8"/>
  <c r="T135" i="8"/>
  <c r="T137" i="8"/>
  <c r="T139" i="8"/>
  <c r="T141" i="8"/>
  <c r="T143" i="8"/>
  <c r="T145" i="8"/>
  <c r="T147" i="8"/>
  <c r="T149" i="8"/>
  <c r="T151" i="8"/>
  <c r="T153" i="8"/>
  <c r="T155" i="8"/>
  <c r="T157" i="8"/>
  <c r="T159" i="8"/>
  <c r="T161" i="8"/>
  <c r="T163" i="8"/>
  <c r="T165" i="8"/>
  <c r="T167" i="8"/>
  <c r="T169" i="8"/>
  <c r="T171" i="8"/>
  <c r="T175" i="8"/>
  <c r="T177" i="8"/>
  <c r="T173" i="8"/>
  <c r="U11" i="8"/>
  <c r="U45" i="8"/>
  <c r="U55" i="8"/>
  <c r="U59" i="8"/>
  <c r="U65" i="8"/>
  <c r="U71" i="8"/>
  <c r="U83" i="8"/>
  <c r="U87" i="8"/>
  <c r="U93" i="8"/>
  <c r="U95" i="8"/>
  <c r="U101" i="8"/>
  <c r="U107" i="8"/>
  <c r="U119" i="8"/>
  <c r="U125" i="8"/>
  <c r="U131" i="8"/>
  <c r="U133" i="8"/>
  <c r="U137" i="8"/>
  <c r="U141" i="8"/>
  <c r="U143" i="8"/>
  <c r="U145" i="8"/>
  <c r="U147" i="8"/>
  <c r="U149" i="8"/>
  <c r="U151" i="8"/>
  <c r="U153" i="8"/>
  <c r="U155" i="8"/>
  <c r="U157" i="8"/>
  <c r="U159" i="8"/>
  <c r="U161" i="8"/>
  <c r="U163" i="8"/>
  <c r="U165" i="8"/>
  <c r="U167" i="8"/>
  <c r="U169" i="8"/>
  <c r="U171" i="8"/>
  <c r="U173" i="8"/>
  <c r="U175" i="8"/>
  <c r="U177" i="8"/>
  <c r="U9" i="8"/>
  <c r="U37" i="8"/>
  <c r="U39" i="8"/>
  <c r="U47" i="8"/>
  <c r="U49" i="8"/>
  <c r="U57" i="8"/>
  <c r="U61" i="8"/>
  <c r="U63" i="8"/>
  <c r="U67" i="8"/>
  <c r="U69" i="8"/>
  <c r="U79" i="8"/>
  <c r="U81" i="8"/>
  <c r="U85" i="8"/>
  <c r="U89" i="8"/>
  <c r="U91" i="8"/>
  <c r="U97" i="8"/>
  <c r="U99" i="8"/>
  <c r="U103" i="8"/>
  <c r="U105" i="8"/>
  <c r="U109" i="8"/>
  <c r="U111" i="8"/>
  <c r="U117" i="8"/>
  <c r="U121" i="8"/>
  <c r="U123" i="8"/>
  <c r="U127" i="8"/>
  <c r="U129" i="8"/>
  <c r="U135" i="8"/>
  <c r="U139" i="8"/>
  <c r="R179" i="8"/>
  <c r="T10" i="8"/>
  <c r="T12" i="8"/>
  <c r="T38" i="8"/>
  <c r="T39" i="8"/>
  <c r="T45" i="8"/>
  <c r="T48" i="8"/>
  <c r="T50" i="8"/>
  <c r="T55" i="8"/>
  <c r="T57" i="8"/>
  <c r="T60" i="8"/>
  <c r="T62" i="8"/>
  <c r="T63" i="8"/>
  <c r="T65" i="8"/>
  <c r="T68" i="8"/>
  <c r="T70" i="8"/>
  <c r="T71" i="8"/>
  <c r="T79" i="8"/>
  <c r="T82" i="8"/>
  <c r="T84" i="8"/>
  <c r="T86" i="8"/>
  <c r="T88" i="8"/>
  <c r="T90" i="8"/>
  <c r="T92" i="8"/>
  <c r="T94" i="8"/>
  <c r="T96" i="8"/>
  <c r="T98" i="8"/>
  <c r="T100" i="8"/>
  <c r="T102" i="8"/>
  <c r="T104" i="8"/>
  <c r="T106" i="8"/>
  <c r="T108" i="8"/>
  <c r="T110" i="8"/>
  <c r="T116" i="8"/>
  <c r="T118" i="8"/>
  <c r="T120" i="8"/>
  <c r="T122" i="8"/>
  <c r="T124" i="8"/>
  <c r="T126" i="8"/>
  <c r="T128" i="8"/>
  <c r="T130" i="8"/>
  <c r="T132" i="8"/>
  <c r="T134" i="8"/>
  <c r="T136" i="8"/>
  <c r="T138" i="8"/>
  <c r="T140" i="8"/>
  <c r="T142" i="8"/>
  <c r="T144" i="8"/>
  <c r="T146" i="8"/>
  <c r="T148" i="8"/>
  <c r="T150" i="8"/>
  <c r="T152" i="8"/>
  <c r="T154" i="8"/>
  <c r="T156" i="8"/>
  <c r="T158" i="8"/>
  <c r="T160" i="8"/>
  <c r="T162" i="8"/>
  <c r="T164" i="8"/>
  <c r="T166" i="8"/>
  <c r="T168" i="8"/>
  <c r="T170" i="8"/>
  <c r="T172" i="8"/>
  <c r="T174" i="8"/>
  <c r="T176" i="8"/>
  <c r="U10" i="8"/>
  <c r="U12" i="8"/>
  <c r="U38" i="8"/>
  <c r="U44" i="8"/>
  <c r="U46" i="8"/>
  <c r="U48" i="8"/>
  <c r="U50" i="8"/>
  <c r="U56" i="8"/>
  <c r="U58" i="8"/>
  <c r="U60" i="8"/>
  <c r="U62" i="8"/>
  <c r="U64" i="8"/>
  <c r="U66" i="8"/>
  <c r="U68" i="8"/>
  <c r="U70" i="8"/>
  <c r="U78" i="8"/>
  <c r="U80" i="8"/>
  <c r="U82" i="8"/>
  <c r="U84" i="8"/>
  <c r="U86" i="8"/>
  <c r="U88" i="8"/>
  <c r="U90" i="8"/>
  <c r="U92" i="8"/>
  <c r="U94" i="8"/>
  <c r="U96" i="8"/>
  <c r="U98" i="8"/>
  <c r="U100" i="8"/>
  <c r="U102" i="8"/>
  <c r="U104" i="8"/>
  <c r="U106" i="8"/>
  <c r="U108" i="8"/>
  <c r="U110" i="8"/>
  <c r="U116" i="8"/>
  <c r="U118" i="8"/>
  <c r="U120" i="8"/>
  <c r="U122" i="8"/>
  <c r="U124" i="8"/>
  <c r="U126" i="8"/>
  <c r="U128" i="8"/>
  <c r="U130" i="8"/>
  <c r="U132" i="8"/>
  <c r="U134" i="8"/>
  <c r="U136" i="8"/>
  <c r="U138" i="8"/>
  <c r="U140" i="8"/>
  <c r="U142" i="8"/>
  <c r="U144" i="8"/>
  <c r="U146" i="8"/>
  <c r="U148" i="8"/>
  <c r="U150" i="8"/>
  <c r="U152" i="8"/>
  <c r="U154" i="8"/>
  <c r="U156" i="8"/>
  <c r="U158" i="8"/>
  <c r="U160" i="8"/>
  <c r="U162" i="8"/>
  <c r="U164" i="8"/>
  <c r="U166" i="8"/>
  <c r="U168" i="8"/>
  <c r="U170" i="8"/>
  <c r="U172" i="8"/>
  <c r="U174" i="8"/>
  <c r="U176" i="8"/>
  <c r="T8" i="8"/>
  <c r="S179" i="8"/>
  <c r="L179" i="8"/>
  <c r="M179" i="8"/>
  <c r="U8" i="8"/>
  <c r="U179" i="8" l="1"/>
  <c r="T179" i="8"/>
</calcChain>
</file>

<file path=xl/sharedStrings.xml><?xml version="1.0" encoding="utf-8"?>
<sst xmlns="http://schemas.openxmlformats.org/spreadsheetml/2006/main" count="379" uniqueCount="362">
  <si>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</si>
  <si>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</si>
  <si>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</si>
  <si>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</si>
  <si>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</si>
  <si>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</si>
  <si>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</si>
  <si>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</si>
  <si>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</si>
  <si>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</si>
  <si>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</si>
  <si>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>Código Instit.</t>
  </si>
  <si>
    <t xml:space="preserve"> </t>
  </si>
  <si>
    <t>Diretoria de Fiscalização - Depto de Monitoramento do Sistema Financeiro (Desig)</t>
  </si>
  <si>
    <t>Mercado de Câmbio - Ranking Mensal das Instituições Financeiras</t>
  </si>
  <si>
    <t>Quant.</t>
  </si>
  <si>
    <t>Total do Interbancário</t>
  </si>
  <si>
    <t>Total do Primário</t>
  </si>
  <si>
    <t>Obs. Os dados para o Mercado Primário incluem os registros de contratos da natureza 99000 e não incluem os registros ACAM204</t>
  </si>
  <si>
    <t xml:space="preserve">Obs. Os dados para o Mercado Interbancário referem-se a registros de operações de arbitragens (no País e no exterior), operações entre  instituições e operações com o Banco Central do Brasil </t>
  </si>
  <si>
    <t>90.400.888</t>
  </si>
  <si>
    <t>BANCO SANTANDER (BRASIL) S.A.</t>
  </si>
  <si>
    <t>33.479.023</t>
  </si>
  <si>
    <t>BANCO CITIBANK S.A.</t>
  </si>
  <si>
    <t>60.746.948</t>
  </si>
  <si>
    <t>BANCO BRADESCO S.A.</t>
  </si>
  <si>
    <t>33.172.537</t>
  </si>
  <si>
    <t>BANCO J.P. MORGAN S.A.</t>
  </si>
  <si>
    <t>60.701.190</t>
  </si>
  <si>
    <t>ITAÚ UNIBANCO S.A.</t>
  </si>
  <si>
    <t>61.533.584</t>
  </si>
  <si>
    <t>BANCO SOCIETE GENERALE BRASIL S.A.</t>
  </si>
  <si>
    <t>00.000.000</t>
  </si>
  <si>
    <t>BANCO DO BRASIL S.A.</t>
  </si>
  <si>
    <t>30.306.294</t>
  </si>
  <si>
    <t>BANCO BTG PACTUAL S.A.</t>
  </si>
  <si>
    <t>33.987.793</t>
  </si>
  <si>
    <t>BANCO DE INVESTIMENTOS CREDIT SUISSE (BRASIL) S.A.</t>
  </si>
  <si>
    <t>62.073.200</t>
  </si>
  <si>
    <t>BANK OF AMERICA MERRILL LYNCH BANCO MÚLTIPLO S.A.</t>
  </si>
  <si>
    <t>60.498.557</t>
  </si>
  <si>
    <t>01.522.368</t>
  </si>
  <si>
    <t>BANCO BNP PARIBAS BRASIL S.A.</t>
  </si>
  <si>
    <t>04.332.281</t>
  </si>
  <si>
    <t>GOLDMAN SACHS DO BRASIL BANCO MULTIPLO S.A.</t>
  </si>
  <si>
    <t>02.801.938</t>
  </si>
  <si>
    <t>BANCO MORGAN STANLEY S.A.</t>
  </si>
  <si>
    <t>59.588.111</t>
  </si>
  <si>
    <t>BANCO VOTORANTIM S.A.</t>
  </si>
  <si>
    <t>62.331.228</t>
  </si>
  <si>
    <t>DEUTSCHE BANK S.A. - BANCO ALEMAO</t>
  </si>
  <si>
    <t>11.932.017</t>
  </si>
  <si>
    <t>STANDARD CHARTERED BANK (BRASIL) S.A. - BANCO DE INVESTIMENTO</t>
  </si>
  <si>
    <t>75.647.891</t>
  </si>
  <si>
    <t>BANCO CRÉDIT AGRICOLE BRASIL S.A.</t>
  </si>
  <si>
    <t>61.820.817</t>
  </si>
  <si>
    <t>BANCO PAULISTA S.A.</t>
  </si>
  <si>
    <t>33.657.248</t>
  </si>
  <si>
    <t>BANCO NACIONAL DE DESENVOLVIMENTO ECONOMICO E SOCIAL</t>
  </si>
  <si>
    <t>58.160.789</t>
  </si>
  <si>
    <t>BANCO SAFRA S.A.</t>
  </si>
  <si>
    <t>00.038.166</t>
  </si>
  <si>
    <t>BANCO CENTRAL DO BRASIL</t>
  </si>
  <si>
    <t>07.656.500</t>
  </si>
  <si>
    <t>BANCO KDB DO BRASIL S.A.</t>
  </si>
  <si>
    <t>49.336.860</t>
  </si>
  <si>
    <t>ING BANK N.V.</t>
  </si>
  <si>
    <t>60.518.222</t>
  </si>
  <si>
    <t>BANCO SUMITOMO MITSUI BRASILEIRO S.A.</t>
  </si>
  <si>
    <t>62.232.889</t>
  </si>
  <si>
    <t>BANCO DAYCOVAL S.A.</t>
  </si>
  <si>
    <t>01.023.570</t>
  </si>
  <si>
    <t>BANCO RABOBANK INTERNATIONAL BRASIL S.A.</t>
  </si>
  <si>
    <t>00.360.305</t>
  </si>
  <si>
    <t>CAIXA ECONOMICA FEDERAL</t>
  </si>
  <si>
    <t>68.900.810</t>
  </si>
  <si>
    <t>BANCO RENDIMENTO S.A.</t>
  </si>
  <si>
    <t>11.703.662</t>
  </si>
  <si>
    <t>71.027.866</t>
  </si>
  <si>
    <t>78.632.767</t>
  </si>
  <si>
    <t>BANCO OURINVEST S.A.</t>
  </si>
  <si>
    <t>07.450.604</t>
  </si>
  <si>
    <t>CHINA CONSTRUCTION BANK (BRASIL) BANCO MÚLTIPLO S/A</t>
  </si>
  <si>
    <t>46.518.205</t>
  </si>
  <si>
    <t>JPMORGAN CHASE BANK, NATIONAL ASSOCIATION</t>
  </si>
  <si>
    <t>61.088.183</t>
  </si>
  <si>
    <t>BANCO MIZUHO DO BRASIL S.A.</t>
  </si>
  <si>
    <t>28.195.667</t>
  </si>
  <si>
    <t>BANCO ABC BRASIL S.A.</t>
  </si>
  <si>
    <t>13.059.145</t>
  </si>
  <si>
    <t>BEXS BANCO DE CÂMBIO S/A</t>
  </si>
  <si>
    <t>03.532.415</t>
  </si>
  <si>
    <t>BANCO ABN AMRO S.A.</t>
  </si>
  <si>
    <t>53.518.684</t>
  </si>
  <si>
    <t>HSBC BRASIL S.A. - BANCO DE INVESTIMENTO</t>
  </si>
  <si>
    <t>29.030.467</t>
  </si>
  <si>
    <t>SCOTIABANK BRASIL S.A. BANCO MÚLTIPLO</t>
  </si>
  <si>
    <t>17.453.575</t>
  </si>
  <si>
    <t>ICBC DO BRASIL BANCO MÚLTIPLO S.A.</t>
  </si>
  <si>
    <t>03.609.817</t>
  </si>
  <si>
    <t>BANCO CARGILL S.A.</t>
  </si>
  <si>
    <t>30.723.886</t>
  </si>
  <si>
    <t>BANCO MODAL S.A.</t>
  </si>
  <si>
    <t>15.357.060</t>
  </si>
  <si>
    <t>BANCO WOORI BANK DO BRASIL S.A.</t>
  </si>
  <si>
    <t>73.622.748</t>
  </si>
  <si>
    <t>92.702.067</t>
  </si>
  <si>
    <t>BANCO DO ESTADO DO RIO GRANDE DO SUL S.A.</t>
  </si>
  <si>
    <t>58.616.418</t>
  </si>
  <si>
    <t>BANCO FIBRA S.A.</t>
  </si>
  <si>
    <t>19.307.785</t>
  </si>
  <si>
    <t>MS BANK S.A. BANCO DE CÂMBIO</t>
  </si>
  <si>
    <t>13.728.156</t>
  </si>
  <si>
    <t>WESTERN UNION CORRETORA DE CÂMBIO S.A.</t>
  </si>
  <si>
    <t>61.186.680</t>
  </si>
  <si>
    <t>BANCO BMG S.A.</t>
  </si>
  <si>
    <t>92.856.905</t>
  </si>
  <si>
    <t>ADVANCED CORRETORA DE CÂMBIO LTDA</t>
  </si>
  <si>
    <t>00.997.185</t>
  </si>
  <si>
    <t>62.144.175</t>
  </si>
  <si>
    <t>BANCO PINE S.A.</t>
  </si>
  <si>
    <t>00.460.065</t>
  </si>
  <si>
    <t>04.913.129</t>
  </si>
  <si>
    <t>CONFIDENCE CORRETORA DE CÂMBIO S.A.</t>
  </si>
  <si>
    <t>59.118.133</t>
  </si>
  <si>
    <t>BANCO LUSO BRASILEIRO S.A.</t>
  </si>
  <si>
    <t>60.889.128</t>
  </si>
  <si>
    <t>BANCO SOFISA S.A.</t>
  </si>
  <si>
    <t>17.354.911</t>
  </si>
  <si>
    <t>COTACAO DISTRIBUIDORA DE TITULOS E VALORES MOBILIARIOS S.A</t>
  </si>
  <si>
    <t>32.648.370</t>
  </si>
  <si>
    <t>FAIR CORRETORA DE CAMBIO S.A.</t>
  </si>
  <si>
    <t>45.246.410</t>
  </si>
  <si>
    <t>BRASIL PLURAL S.A. BANCO MÚLTIPLO</t>
  </si>
  <si>
    <t>00.250.699</t>
  </si>
  <si>
    <t>AGK CORRETORA DE CAMBIO S.A.</t>
  </si>
  <si>
    <t>10.690.848</t>
  </si>
  <si>
    <t>BANCO DA CHINA BRASIL S.A.</t>
  </si>
  <si>
    <t>15.114.366</t>
  </si>
  <si>
    <t>01.181.521</t>
  </si>
  <si>
    <t>BANCO COOPERATIVO SICREDI S.A.</t>
  </si>
  <si>
    <t>12.586.596</t>
  </si>
  <si>
    <t>MULTIMONEY CORRETORA DE CÂMBIO LTDA</t>
  </si>
  <si>
    <t>02.992.317</t>
  </si>
  <si>
    <t>TREVISO CORRETORA DE CÂMBIO S.A.</t>
  </si>
  <si>
    <t>92.894.922</t>
  </si>
  <si>
    <t>BANCO ORIGINAL S.A.</t>
  </si>
  <si>
    <t>02.318.507</t>
  </si>
  <si>
    <t>BANCO KEB HANA DO BRASIL S.A.</t>
  </si>
  <si>
    <t>34.111.187</t>
  </si>
  <si>
    <t>HAITONG BANCO DE INVESTIMENTO DO BRASIL S.A.</t>
  </si>
  <si>
    <t>16.944.141</t>
  </si>
  <si>
    <t>BROKER BRASIL CORRETORA DE CÂMBIO LTDA.</t>
  </si>
  <si>
    <t>55.230.916</t>
  </si>
  <si>
    <t>INTESA SANPAOLO BRASIL S.A. - BANCO MÚLTIPLO</t>
  </si>
  <si>
    <t>31.895.683</t>
  </si>
  <si>
    <t>BANCO INDUSTRIAL DO BRASIL S.A.</t>
  </si>
  <si>
    <t>07.237.373</t>
  </si>
  <si>
    <t>BANCO DO NORDESTE DO BRASIL S.A.</t>
  </si>
  <si>
    <t>33.466.988</t>
  </si>
  <si>
    <t>BANCO CAIXA GERAL - BRASIL S.A.</t>
  </si>
  <si>
    <t>60.770.336</t>
  </si>
  <si>
    <t>BANCO ALFA DE INVESTIMENTO S.A.</t>
  </si>
  <si>
    <t>05.452.073</t>
  </si>
  <si>
    <t>ALBATROSS CORRETORA DE CAMBIO E VALORES S.A</t>
  </si>
  <si>
    <t>24.074.692</t>
  </si>
  <si>
    <t>GUITTA CORRETORA DE CAMBIO LTDA.</t>
  </si>
  <si>
    <t>11.495.073</t>
  </si>
  <si>
    <t>OM DISTRIBUIDORA DE TÍTULOS E VALORES MOBILIÁRIOS LTDA</t>
  </si>
  <si>
    <t>50.579.044</t>
  </si>
  <si>
    <t>LEVYCAM - CORRETORA DE CAMBIO E VALORES LTDA.</t>
  </si>
  <si>
    <t>57.582.264</t>
  </si>
  <si>
    <t>TORRE CORRETORA DE CÂMBIO LTDA</t>
  </si>
  <si>
    <t>28.127.603</t>
  </si>
  <si>
    <t>BANESTES S.A. BANCO DO ESTADO DO ESPIRITO SANTO</t>
  </si>
  <si>
    <t>44.189.447</t>
  </si>
  <si>
    <t>BANCO DE LA PROVINCIA DE BUENOS AIRES</t>
  </si>
  <si>
    <t>08.609.934</t>
  </si>
  <si>
    <t>NOVO MUNDO CORRETORA DE CÂMBIO S.A.</t>
  </si>
  <si>
    <t>62.285.390</t>
  </si>
  <si>
    <t>SOCOPA SOCIEDADE CORRETORA PAULISTA S.A.</t>
  </si>
  <si>
    <t>09.512.542</t>
  </si>
  <si>
    <t>CODEPE CORRETORA DE VALORES E CÂMBIO S.A.</t>
  </si>
  <si>
    <t>14.190.547</t>
  </si>
  <si>
    <t>CAMBIONET CORRETORA DE CÂMBIO LTDA.</t>
  </si>
  <si>
    <t>74.828.799</t>
  </si>
  <si>
    <t>NOVO BANCO CONTINENTAL S.A. - BANCO MÚLTIPLO</t>
  </si>
  <si>
    <t>04.062.902</t>
  </si>
  <si>
    <t>VISION S.A. CORRETORA DE CAMBIO</t>
  </si>
  <si>
    <t>61.024.352</t>
  </si>
  <si>
    <t>BANCO INDUSVAL S.A.</t>
  </si>
  <si>
    <t>10.853.017</t>
  </si>
  <si>
    <t>GET MONEY CORRETORA DE CÂMBIO S.A.</t>
  </si>
  <si>
    <t>13.220.493</t>
  </si>
  <si>
    <t>BR PARTNERS BANCO DE INVESTIMENTO S.A.</t>
  </si>
  <si>
    <t>17.904.906</t>
  </si>
  <si>
    <t>BRX CORRETORA DE CÂMBIO LTDA.</t>
  </si>
  <si>
    <t>76.641.497</t>
  </si>
  <si>
    <t>DOURADA CORRETORA DE CÂMBIO LTDA.</t>
  </si>
  <si>
    <t>40.353.377</t>
  </si>
  <si>
    <t>FOURTRADE CORRETORA DE CÂMBIO LTDA.</t>
  </si>
  <si>
    <t>50.657.675</t>
  </si>
  <si>
    <t>SLW CORRETORA DE VALORES E CÂMBIO LTDA.</t>
  </si>
  <si>
    <t>06.373.777</t>
  </si>
  <si>
    <t>BOA VIAGEM SOCIEDADE CORRETORA DE CÂMBIO LTDA.</t>
  </si>
  <si>
    <t>18.287.740</t>
  </si>
  <si>
    <t>CONECTA CORRETORA DE CÂMBIO LTDA.</t>
  </si>
  <si>
    <t>15.482.499</t>
  </si>
  <si>
    <t>TURCÂMBIO - CORRETORA DE CÂMBIO LTDA.</t>
  </si>
  <si>
    <t>94.968.518</t>
  </si>
  <si>
    <t>DECYSEO CORRETORA DE CAMBIO LTDA.</t>
  </si>
  <si>
    <t>19.086.249</t>
  </si>
  <si>
    <t>EXECUTIVE CORRETORA DE CÂMBIO LTDA.</t>
  </si>
  <si>
    <t>34.265.629</t>
  </si>
  <si>
    <t>INTERCAM CORRETORA DE CÂMBIO LTDA.</t>
  </si>
  <si>
    <t>59.285.411</t>
  </si>
  <si>
    <t>BANCO PAN S.A.</t>
  </si>
  <si>
    <t>17.312.083</t>
  </si>
  <si>
    <t>H H PICCHIONI S/A CORRETORA DE CAMBIO E VALORES MOBILIARIOS</t>
  </si>
  <si>
    <t>04.913.711</t>
  </si>
  <si>
    <t>BANCO DO ESTADO DO PARÁ S.A.</t>
  </si>
  <si>
    <t>69.078.350</t>
  </si>
  <si>
    <t>J. ALVES CORRETORA DE CAMBIO LTDA</t>
  </si>
  <si>
    <t>77.162.881</t>
  </si>
  <si>
    <t>DEBONI DISTRIBUIDORA DE TITULOS E VALORES MOBILIARIOS LTDA</t>
  </si>
  <si>
    <t>62.280.490</t>
  </si>
  <si>
    <t>DIBRAN DISTRIBUIDORA DE TÍTULOS E VALORES MOBILIÁRIOS LTDA.</t>
  </si>
  <si>
    <t>02.332.886</t>
  </si>
  <si>
    <t>XP INVESTIMENTOS CORRETORA DE CÂMBIO,TÍTULOS E VALORES MOBILIÁRIOS S/A</t>
  </si>
  <si>
    <t>33.042.151</t>
  </si>
  <si>
    <t>BANCO DE LA NACION ARGENTINA</t>
  </si>
  <si>
    <t>04.902.979</t>
  </si>
  <si>
    <t>BANCO DA AMAZONIA S.A.</t>
  </si>
  <si>
    <t>80.202.872</t>
  </si>
  <si>
    <t>CORREPARTI CORRETORA DE CAMBIO LTDA</t>
  </si>
  <si>
    <t>06.132.348</t>
  </si>
  <si>
    <t>LABOR SOCIEDADE CORRETORA DE CÂMBIO LTDA.</t>
  </si>
  <si>
    <t>00.000.208</t>
  </si>
  <si>
    <t>BRB - BANCO DE BRASILIA S.A.</t>
  </si>
  <si>
    <t>33.923.798</t>
  </si>
  <si>
    <t>BANCO MÁXIMA S.A.</t>
  </si>
  <si>
    <t>07.679.404</t>
  </si>
  <si>
    <t>BANCO TOPÁZIO S.A.</t>
  </si>
  <si>
    <t>00.416.968</t>
  </si>
  <si>
    <t>16.927.221</t>
  </si>
  <si>
    <t>AMAZÔNIA CORRETORA DE CÂMBIO LTDA.</t>
  </si>
  <si>
    <t>17.508.380</t>
  </si>
  <si>
    <t>UNIÃO ALTERNATIVA CORRETORA DE CÂMBIO LTDA.</t>
  </si>
  <si>
    <t>61.033.106</t>
  </si>
  <si>
    <t>17.184.037</t>
  </si>
  <si>
    <t>BANCO MERCANTIL DO BRASIL S.A.</t>
  </si>
  <si>
    <t>73.302.408</t>
  </si>
  <si>
    <t>EXIM CORRETORA DE CAMBIO LTDA</t>
  </si>
  <si>
    <t>33.851.064</t>
  </si>
  <si>
    <t>DILLON S/A DISTRIBUIDORA DE TITULOS E VALORES MOBILIARIOS</t>
  </si>
  <si>
    <t>20.155.248</t>
  </si>
  <si>
    <t>PARMETAL DISTRIBUIDORA DE TÍTULOS E VALORES MOBILIÁRIOS LTDA</t>
  </si>
  <si>
    <t>25.280.945</t>
  </si>
  <si>
    <t>AVS CORRETORA DE CÂMBIO LTDA.</t>
  </si>
  <si>
    <t>13.839.639</t>
  </si>
  <si>
    <t>MELHOR - CORRETORA DE CÂMBIO LTDA.</t>
  </si>
  <si>
    <t>08.520.517</t>
  </si>
  <si>
    <t>SOL CORRETORA DE CÂMBIO LTDA.</t>
  </si>
  <si>
    <t>15.168.152</t>
  </si>
  <si>
    <t>CONSEGTUR CORRETORA DE CÂMBIO LTDA.</t>
  </si>
  <si>
    <t>20.283.069</t>
  </si>
  <si>
    <t>JN-MAXI CORRETORA DE CÂMBIO LTDA.</t>
  </si>
  <si>
    <t>17.772.370</t>
  </si>
  <si>
    <t>VIP'S CORRETORA DE CÂMBIO LTDA.</t>
  </si>
  <si>
    <t>23.010.182</t>
  </si>
  <si>
    <t>GOOD CORRETORA DE CÂMBIO LTDA</t>
  </si>
  <si>
    <t>38.486.817</t>
  </si>
  <si>
    <t>BANCO DE DESENVOLVIMENTO DE MINAS GERAIS S.A.-BDMG</t>
  </si>
  <si>
    <t>73.279.093</t>
  </si>
  <si>
    <t>PACIFIC INVEST DISTRIBUIDORA DE TITULOS E VALORES MOBILIARIOS LTDA</t>
  </si>
  <si>
    <t>71.590.442</t>
  </si>
  <si>
    <t>LASTRO RDV DISTRIBUIDORA DE TÍTULOS E VALORES MOBILIÁRIOS LTDA.</t>
  </si>
  <si>
    <t>17.635.177</t>
  </si>
  <si>
    <t>CONEXION CORRETORA DE CÂMBIO LTDA.</t>
  </si>
  <si>
    <t>21.040.668</t>
  </si>
  <si>
    <t>GLOBAL EXCHANGE DO BRASIL SOCIEDADE CORRETORA DE CÂMBIO LTDA.</t>
  </si>
  <si>
    <t>23.522.214</t>
  </si>
  <si>
    <t>COMMERZBANK BRASIL S.A. - BANCO MÚLTIPLO</t>
  </si>
  <si>
    <t>61.973.863</t>
  </si>
  <si>
    <t>LEROSA S.A. CORRETORA DE VALORES E CAMBIO</t>
  </si>
  <si>
    <t>04.684.647</t>
  </si>
  <si>
    <t>ARC CORRETORA DE CAMBIO, ASSOCIADOS GOUVEIA, CAMPEDELLI S.A.</t>
  </si>
  <si>
    <t>15.122.605</t>
  </si>
  <si>
    <t>LÚMINA CORRETORA DE CÂMBIO LTDA.</t>
  </si>
  <si>
    <t>34.666.362</t>
  </si>
  <si>
    <t>MONOPÓLIO CORRETORA DE CÂMBIO LTDA.</t>
  </si>
  <si>
    <t>15.761.217</t>
  </si>
  <si>
    <t>CORRETORA DE CÂMBIO AÇORIANA LIMITADA.</t>
  </si>
  <si>
    <t>07.333.726</t>
  </si>
  <si>
    <t>ONNIX CORRETORA DE CÂMBIO LTDA.</t>
  </si>
  <si>
    <t>71.677.850</t>
  </si>
  <si>
    <t>FRENTE CORRETORA DE CÂMBIO LTDA.</t>
  </si>
  <si>
    <t>16.854.999</t>
  </si>
  <si>
    <t>SINGRATUR CORRETORA DE CÂMBIO LTDA</t>
  </si>
  <si>
    <t>17.312.661</t>
  </si>
  <si>
    <t>AMARIL FRANKLIN CORRETORA DE TÍTULOS E VALORES LTDA</t>
  </si>
  <si>
    <t>16.789.470</t>
  </si>
  <si>
    <t>TURISCAM CORRETORA DE CÂMBIO LTDA.</t>
  </si>
  <si>
    <t>89.784.367</t>
  </si>
  <si>
    <t>EBADIVAL - E. BAGGIO DISTRIBUIDORA DE TÍTULOS E VALORES MOBILIÁRIOS LTDA.</t>
  </si>
  <si>
    <t>18.145.784</t>
  </si>
  <si>
    <t>NUMATUR CORRETORA DE CÂMBIO LTDA.</t>
  </si>
  <si>
    <t>76.633.486</t>
  </si>
  <si>
    <t>OLIVEIRA FRANCO SOCIEDADE CORRETORA DE VALORES E CAMBIO LTDA</t>
  </si>
  <si>
    <t>59.615.005</t>
  </si>
  <si>
    <t>PATACÃO DISTRIBUIDORA DE TÍTULOS E VALORES MOBILIÁRIOS LTDA.</t>
  </si>
  <si>
    <t>21.148.439</t>
  </si>
  <si>
    <t>SEALANDAIR CORRETORA DE CÂMBIO LTDA.</t>
  </si>
  <si>
    <t>52.937.216</t>
  </si>
  <si>
    <t>BEXS CORRETORA DE CÂMBIO S/A</t>
  </si>
  <si>
    <t>15.077.393</t>
  </si>
  <si>
    <t>MEGA CORRETORA DE CÂMBIO LTDA.</t>
  </si>
  <si>
    <t>12.392.983</t>
  </si>
  <si>
    <t>MIRAE ASSET WEALTH MANAGEMENT (BRAZIL) CORRETORA DE CÂMBIO, TÍTULOS E VALORES MOBILIÁRIOS LTDA.</t>
  </si>
  <si>
    <t>62.237.649</t>
  </si>
  <si>
    <t>CAROL DISTRIBUIDORA DE TITULOS E VALORES MOBILIARIOS LTDA.</t>
  </si>
  <si>
    <t>09.274.232</t>
  </si>
  <si>
    <t>NATIXIS BRASIL S.A. BANCO MÚLTIPLO</t>
  </si>
  <si>
    <t>50.585.090</t>
  </si>
  <si>
    <t>BCV - BANCO DE CRÉDITO E VAREJO S.A.</t>
  </si>
  <si>
    <t>14.652.687</t>
  </si>
  <si>
    <t>CAMBIALL CASH CORRETORA DE CÂMBIO LTDA.</t>
  </si>
  <si>
    <t>03.443.143</t>
  </si>
  <si>
    <t>AVIPAM CORRETORA DE CAMBIO LTDA</t>
  </si>
  <si>
    <t>33.042.953</t>
  </si>
  <si>
    <t>CITIBANK N.A.</t>
  </si>
  <si>
    <t>61.444.949</t>
  </si>
  <si>
    <t>SAGITUR CORRETORA DE CÂMBIO LTDA.</t>
  </si>
  <si>
    <t>13.720.915</t>
  </si>
  <si>
    <t>BANCO WESTERN UNION DO BRASIL S.A.</t>
  </si>
  <si>
    <t>B&amp;T CORRETORA DE CAMBIO LTDA.</t>
  </si>
  <si>
    <t>BANCO INTER S.A.</t>
  </si>
  <si>
    <t>BANCO CREFISA S.A.</t>
  </si>
  <si>
    <t>28.650.236</t>
  </si>
  <si>
    <t>27.842.177</t>
  </si>
  <si>
    <t>IB CORRETORA DE CÂMBIO, TÍTULOS E VALORES MOBILIÁRIOS LTDA.</t>
  </si>
  <si>
    <t>28.762.249</t>
  </si>
  <si>
    <t>SADOC SOCIEDADE CORRETORA DE CÂMBIO LTDA.</t>
  </si>
  <si>
    <t>33.886.862</t>
  </si>
  <si>
    <t>MAXIMA S.A. CORRETORA DE CAMBIO, TITULOS E VALORES MOBILIARIOS</t>
  </si>
  <si>
    <t>28.811.341</t>
  </si>
  <si>
    <t>INTL FCSTONE BANCO DE CÂMBIO S.A.</t>
  </si>
  <si>
    <t>03.012.230</t>
  </si>
  <si>
    <t>HIPERCARD BANCO MÚLTIPLO S.A.</t>
  </si>
  <si>
    <t>30.183.111</t>
  </si>
  <si>
    <t>TURMA CORRETORA DE CÂMBIO LTDA</t>
  </si>
  <si>
    <t>BANCO MUFG BRASIL S.A.</t>
  </si>
  <si>
    <t>TRAVELEX BANCO DE CÂMBIO S.A.</t>
  </si>
  <si>
    <t>BANCO BS2 S.A.</t>
  </si>
  <si>
    <t>BANCO B3 S.A.</t>
  </si>
  <si>
    <t>BANCO BOCOM BBM S.A.</t>
  </si>
  <si>
    <t>COLUNA S/A DISTRIBUIDORA DE TITULOS E VALORES MOBILIÁRIOS</t>
  </si>
  <si>
    <t>BS2 DISTRIBUIDORA DE TÍTULOS E VALORES MOBILIÁRIOS S.A.</t>
  </si>
  <si>
    <t>Registros de câmbio contratado em JANEIRO / 2019</t>
  </si>
  <si>
    <t>Fonte: Sistema Câmbio; Dados extraídos em: 11.02.2019</t>
  </si>
  <si>
    <t>02.038.232</t>
  </si>
  <si>
    <t>BANCO COOPERATIVO DO BRASIL S.A. - BANCOOB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</si>
</sst>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>
    <font>
      <sz val="10"/>
      <name val="Arial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4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sz val="14"/>
      <color indexed="1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6" fillId="0" borderId="1" xfId="0" applyFont="1" applyFill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10" fillId="0" borderId="0" xfId="0" applyFont="1" applyBorder="1" applyAlignment="1" applyProtection="1">
      <alignment horizontal="left" vertical="center"/>
    </xf>
    <xf numFmtId="0" fontId="9" fillId="0" borderId="2" xfId="0" applyFont="1" applyBorder="1" applyAlignment="1" applyProtection="1">
      <alignment vertical="center"/>
    </xf>
    <xf numFmtId="0" fontId="9" fillId="0" borderId="2" xfId="0" applyFont="1" applyBorder="1" applyAlignment="1" applyProtection="1">
      <alignment vertical="center" wrapText="1"/>
    </xf>
    <xf numFmtId="0" fontId="11" fillId="0" borderId="0" xfId="0" applyFont="1" applyAlignment="1" applyProtection="1">
      <alignment horizontal="center" vertical="center"/>
    </xf>
    <xf numFmtId="0" fontId="6" fillId="0" borderId="0" xfId="0" applyFont="1" applyProtection="1"/>
    <xf numFmtId="0" fontId="9" fillId="0" borderId="0" xfId="0" applyFont="1" applyProtection="1"/>
    <xf numFmtId="0" fontId="9" fillId="0" borderId="0" xfId="0" applyFont="1" applyBorder="1" applyProtection="1"/>
    <xf numFmtId="166" fontId="0" fillId="0" borderId="0" xfId="1" applyNumberFormat="1" applyFont="1"/>
    <xf numFmtId="49" fontId="8" fillId="0" borderId="0" xfId="0" applyNumberFormat="1" applyFont="1" applyAlignment="1" applyProtection="1">
      <alignment horizontal="left" vertical="center"/>
    </xf>
    <xf numFmtId="49" fontId="6" fillId="0" borderId="0" xfId="0" applyNumberFormat="1" applyFont="1" applyAlignment="1" applyProtection="1">
      <alignment horizontal="center"/>
    </xf>
    <xf numFmtId="49" fontId="9" fillId="0" borderId="0" xfId="0" applyNumberFormat="1" applyFont="1" applyAlignment="1" applyProtection="1">
      <alignment horizontal="center"/>
    </xf>
    <xf numFmtId="0" fontId="12" fillId="0" borderId="0" xfId="0" applyFont="1" applyBorder="1" applyProtection="1"/>
    <xf numFmtId="49" fontId="12" fillId="0" borderId="0" xfId="0" applyNumberFormat="1" applyFont="1" applyAlignment="1" applyProtection="1">
      <alignment horizontal="center"/>
    </xf>
    <xf numFmtId="0" fontId="12" fillId="0" borderId="0" xfId="0" applyFont="1" applyProtection="1"/>
    <xf numFmtId="0" fontId="6" fillId="0" borderId="1" xfId="0" applyFont="1" applyFill="1" applyBorder="1" applyAlignment="1" applyProtection="1">
      <alignment horizontal="center" vertical="center"/>
    </xf>
    <xf numFmtId="166" fontId="9" fillId="0" borderId="0" xfId="1" applyNumberFormat="1" applyFont="1" applyAlignment="1" applyProtection="1">
      <alignment horizontal="center"/>
    </xf>
    <xf numFmtId="165" fontId="2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165" fontId="0" fillId="2" borderId="0" xfId="0" applyNumberFormat="1" applyFill="1" applyAlignment="1">
      <alignment horizontal="center"/>
    </xf>
    <xf numFmtId="0" fontId="0" fillId="2" borderId="0" xfId="0" applyFill="1"/>
    <xf numFmtId="49" fontId="9" fillId="0" borderId="0" xfId="0" applyNumberFormat="1" applyFont="1" applyBorder="1" applyAlignment="1" applyProtection="1">
      <alignment vertical="center" wrapText="1"/>
    </xf>
    <xf numFmtId="0" fontId="11" fillId="3" borderId="1" xfId="0" applyFont="1" applyFill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left" vertical="center"/>
    </xf>
    <xf numFmtId="0" fontId="11" fillId="4" borderId="3" xfId="0" applyFont="1" applyFill="1" applyBorder="1" applyAlignment="1" applyProtection="1">
      <alignment horizontal="center"/>
    </xf>
    <xf numFmtId="0" fontId="6" fillId="4" borderId="3" xfId="0" applyFont="1" applyFill="1" applyBorder="1" applyAlignment="1" applyProtection="1">
      <alignment horizontal="left" vertical="center"/>
    </xf>
    <xf numFmtId="166" fontId="13" fillId="0" borderId="0" xfId="1" applyNumberFormat="1" applyFont="1" applyAlignment="1" applyProtection="1">
      <alignment horizontal="center" vertical="center"/>
    </xf>
    <xf numFmtId="166" fontId="7" fillId="0" borderId="0" xfId="1" applyNumberFormat="1" applyFont="1" applyAlignment="1" applyProtection="1">
      <alignment horizontal="center" vertical="center"/>
    </xf>
    <xf numFmtId="166" fontId="7" fillId="0" borderId="0" xfId="1" applyNumberFormat="1" applyFont="1" applyBorder="1" applyAlignment="1" applyProtection="1">
      <alignment horizontal="center" vertical="center"/>
    </xf>
    <xf numFmtId="166" fontId="8" fillId="0" borderId="0" xfId="1" applyNumberFormat="1" applyFont="1" applyAlignment="1" applyProtection="1">
      <alignment horizontal="center" vertical="center"/>
    </xf>
    <xf numFmtId="166" fontId="9" fillId="0" borderId="0" xfId="1" applyNumberFormat="1" applyFont="1" applyAlignment="1" applyProtection="1">
      <alignment horizontal="center" vertical="center"/>
    </xf>
    <xf numFmtId="166" fontId="9" fillId="0" borderId="0" xfId="1" applyNumberFormat="1" applyFont="1" applyBorder="1" applyAlignment="1" applyProtection="1">
      <alignment horizontal="center" vertical="center"/>
    </xf>
    <xf numFmtId="166" fontId="14" fillId="3" borderId="5" xfId="1" applyNumberFormat="1" applyFont="1" applyFill="1" applyBorder="1" applyAlignment="1" applyProtection="1">
      <alignment horizontal="center" vertical="center"/>
    </xf>
    <xf numFmtId="166" fontId="6" fillId="4" borderId="3" xfId="1" applyNumberFormat="1" applyFont="1" applyFill="1" applyBorder="1" applyAlignment="1" applyProtection="1">
      <alignment horizontal="right" vertical="center"/>
    </xf>
    <xf numFmtId="166" fontId="6" fillId="3" borderId="1" xfId="1" applyNumberFormat="1" applyFont="1" applyFill="1" applyBorder="1" applyAlignment="1" applyProtection="1">
      <alignment horizontal="right" vertical="center"/>
    </xf>
    <xf numFmtId="166" fontId="6" fillId="0" borderId="1" xfId="1" applyNumberFormat="1" applyFont="1" applyFill="1" applyBorder="1" applyAlignment="1" applyProtection="1">
      <alignment horizontal="right" vertical="center"/>
    </xf>
    <xf numFmtId="166" fontId="6" fillId="0" borderId="0" xfId="1" applyNumberFormat="1" applyFont="1" applyAlignment="1" applyProtection="1">
      <alignment horizontal="center"/>
    </xf>
    <xf numFmtId="166" fontId="6" fillId="0" borderId="0" xfId="1" applyNumberFormat="1" applyFont="1" applyBorder="1" applyAlignment="1" applyProtection="1">
      <alignment horizontal="center"/>
    </xf>
    <xf numFmtId="166" fontId="9" fillId="0" borderId="0" xfId="1" applyNumberFormat="1" applyFont="1" applyBorder="1" applyAlignment="1" applyProtection="1">
      <alignment horizontal="center"/>
    </xf>
    <xf numFmtId="166" fontId="9" fillId="0" borderId="0" xfId="1" applyNumberFormat="1" applyFont="1" applyProtection="1"/>
    <xf numFmtId="166" fontId="12" fillId="0" borderId="0" xfId="1" applyNumberFormat="1" applyFont="1" applyAlignment="1" applyProtection="1">
      <alignment horizontal="center"/>
    </xf>
    <xf numFmtId="166" fontId="11" fillId="3" borderId="6" xfId="1" applyNumberFormat="1" applyFont="1" applyFill="1" applyBorder="1" applyAlignment="1" applyProtection="1">
      <alignment horizontal="right"/>
    </xf>
    <xf numFmtId="165" fontId="5" fillId="2" borderId="0" xfId="0" applyNumberFormat="1" applyFont="1" applyFill="1" applyAlignment="1">
      <alignment horizontal="left"/>
    </xf>
    <xf numFmtId="3" fontId="6" fillId="4" borderId="3" xfId="0" applyNumberFormat="1" applyFont="1" applyFill="1" applyBorder="1" applyAlignment="1" applyProtection="1">
      <alignment horizontal="center" vertical="center"/>
    </xf>
    <xf numFmtId="3" fontId="6" fillId="3" borderId="1" xfId="0" applyNumberFormat="1" applyFont="1" applyFill="1" applyBorder="1" applyAlignment="1" applyProtection="1">
      <alignment horizontal="center" vertical="center"/>
    </xf>
    <xf numFmtId="3" fontId="6" fillId="0" borderId="1" xfId="0" applyNumberFormat="1" applyFont="1" applyFill="1" applyBorder="1" applyAlignment="1" applyProtection="1">
      <alignment horizontal="center" vertical="center"/>
    </xf>
    <xf numFmtId="164" fontId="9" fillId="0" borderId="0" xfId="1" applyFont="1" applyProtection="1"/>
    <xf numFmtId="166" fontId="14" fillId="3" borderId="9" xfId="1" applyNumberFormat="1" applyFont="1" applyFill="1" applyBorder="1" applyAlignment="1" applyProtection="1">
      <alignment horizontal="center" vertical="center" wrapText="1"/>
    </xf>
    <xf numFmtId="166" fontId="14" fillId="3" borderId="11" xfId="1" applyNumberFormat="1" applyFont="1" applyFill="1" applyBorder="1" applyAlignment="1" applyProtection="1">
      <alignment horizontal="center" vertical="center" wrapText="1"/>
    </xf>
    <xf numFmtId="166" fontId="14" fillId="3" borderId="9" xfId="1" applyNumberFormat="1" applyFont="1" applyFill="1" applyBorder="1" applyAlignment="1" applyProtection="1">
      <alignment horizontal="center" vertical="center"/>
    </xf>
    <xf numFmtId="166" fontId="14" fillId="3" borderId="10" xfId="1" applyNumberFormat="1" applyFont="1" applyFill="1" applyBorder="1" applyAlignment="1" applyProtection="1">
      <alignment horizontal="center" vertical="center"/>
    </xf>
    <xf numFmtId="165" fontId="4" fillId="3" borderId="4" xfId="0" applyNumberFormat="1" applyFont="1" applyFill="1" applyBorder="1" applyAlignment="1">
      <alignment horizontal="center" vertical="center" wrapText="1"/>
    </xf>
    <xf numFmtId="165" fontId="4" fillId="3" borderId="12" xfId="0" applyNumberFormat="1" applyFont="1" applyFill="1" applyBorder="1" applyAlignment="1">
      <alignment horizontal="center" vertical="center" wrapText="1"/>
    </xf>
    <xf numFmtId="166" fontId="3" fillId="3" borderId="4" xfId="1" applyNumberFormat="1" applyFont="1" applyFill="1" applyBorder="1" applyAlignment="1">
      <alignment horizontal="center" vertical="center"/>
    </xf>
    <xf numFmtId="166" fontId="3" fillId="3" borderId="12" xfId="1" applyNumberFormat="1" applyFont="1" applyFill="1" applyBorder="1" applyAlignment="1">
      <alignment horizontal="center" vertical="center"/>
    </xf>
    <xf numFmtId="0" fontId="10" fillId="3" borderId="7" xfId="0" applyFont="1" applyFill="1" applyBorder="1" applyAlignment="1" applyProtection="1">
      <alignment horizontal="center"/>
    </xf>
    <xf numFmtId="0" fontId="10" fillId="3" borderId="8" xfId="0" applyFont="1" applyFill="1" applyBorder="1" applyAlignment="1" applyProtection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8"/>
  <sheetViews>
    <sheetView tabSelected="1" workbookViewId="0">
      <pane xSplit="3" topLeftCell="D1" activePane="topRight" state="frozen"/>
      <selection pane="topRight" activeCell="D1" sqref="D1"/>
    </sheetView>
  </sheetViews>
  <sheetFormatPr defaultRowHeight="12.75"/>
  <cols>
    <col min="1" max="1" width="4.7109375" style="11" customWidth="1"/>
    <col min="2" max="2" width="9.5703125" style="15" customWidth="1"/>
    <col min="3" max="3" width="54.42578125" style="10" customWidth="1"/>
    <col min="4" max="4" width="8.28515625" style="20" customWidth="1"/>
    <col min="5" max="5" width="15" style="20" customWidth="1"/>
    <col min="6" max="6" width="9.7109375" style="20" customWidth="1"/>
    <col min="7" max="7" width="14" style="20" customWidth="1"/>
    <col min="8" max="8" width="9.7109375" style="20" customWidth="1"/>
    <col min="9" max="9" width="15" style="20" customWidth="1"/>
    <col min="10" max="10" width="9.7109375" style="20" customWidth="1"/>
    <col min="11" max="11" width="15" style="20" customWidth="1"/>
    <col min="12" max="12" width="9.7109375" style="20" customWidth="1"/>
    <col min="13" max="13" width="15" style="20" customWidth="1"/>
    <col min="14" max="14" width="8.28515625" style="20" customWidth="1"/>
    <col min="15" max="15" width="15" style="20" customWidth="1"/>
    <col min="16" max="16" width="8.28515625" style="20" customWidth="1"/>
    <col min="17" max="17" width="15" style="20" customWidth="1"/>
    <col min="18" max="18" width="9.7109375" style="20" customWidth="1"/>
    <col min="19" max="19" width="15" style="20" customWidth="1"/>
    <col min="20" max="20" width="9.7109375" style="20" bestFit="1" customWidth="1"/>
    <col min="21" max="21" width="16.42578125" style="43" bestFit="1" customWidth="1"/>
    <col min="22" max="16384" width="9.140625" style="10"/>
  </cols>
  <sheetData>
    <row r="1" spans="1:21" s="2" customFormat="1" ht="15.75" customHeight="1">
      <c r="A1" s="21" t="s">
        <v>1</v>
      </c>
      <c r="B1" s="21"/>
      <c r="C1" s="22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  <c r="P1" s="32"/>
      <c r="Q1" s="32"/>
      <c r="R1" s="31"/>
      <c r="S1" s="31"/>
      <c r="T1" s="32"/>
      <c r="U1" s="33"/>
    </row>
    <row r="2" spans="1:21" s="4" customFormat="1">
      <c r="A2" s="47" t="s">
        <v>13</v>
      </c>
      <c r="B2" s="23"/>
      <c r="C2" s="2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  <c r="P2" s="35"/>
      <c r="Q2" s="35"/>
      <c r="R2" s="34"/>
      <c r="S2" s="34"/>
      <c r="T2" s="35"/>
      <c r="U2" s="36"/>
    </row>
    <row r="3" spans="1:21" s="4" customFormat="1" ht="15.75">
      <c r="A3" s="47" t="s">
        <v>14</v>
      </c>
      <c r="B3" s="21"/>
      <c r="C3" s="22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  <c r="Q3" s="35"/>
      <c r="R3" s="34"/>
      <c r="S3" s="34"/>
      <c r="T3" s="35"/>
      <c r="U3" s="36"/>
    </row>
    <row r="4" spans="1:21" s="4" customFormat="1">
      <c r="A4" s="5"/>
      <c r="B4" s="13"/>
      <c r="C4" s="3"/>
      <c r="D4" s="34"/>
      <c r="E4" s="34"/>
      <c r="F4" s="34"/>
      <c r="G4" s="35"/>
      <c r="H4" s="34"/>
      <c r="I4" s="34"/>
      <c r="J4" s="34"/>
      <c r="K4" s="34"/>
      <c r="L4" s="34"/>
      <c r="M4" s="34"/>
      <c r="N4" s="34"/>
      <c r="O4" s="35"/>
      <c r="P4" s="35"/>
      <c r="Q4" s="35"/>
      <c r="R4" s="34"/>
      <c r="S4" s="34"/>
      <c r="T4" s="35"/>
      <c r="U4" s="36"/>
    </row>
    <row r="5" spans="1:21" s="4" customFormat="1" ht="12.75" customHeight="1" thickBot="1">
      <c r="A5" s="6" t="s">
        <v>358</v>
      </c>
      <c r="B5" s="25"/>
      <c r="C5" s="7"/>
      <c r="D5" s="34"/>
      <c r="E5" s="34"/>
      <c r="F5" s="34"/>
      <c r="G5" s="35"/>
      <c r="H5" s="34"/>
      <c r="I5" s="34"/>
      <c r="J5" s="34"/>
      <c r="K5" s="34"/>
      <c r="L5" s="34"/>
      <c r="M5" s="34"/>
      <c r="N5" s="34"/>
      <c r="O5" s="35"/>
      <c r="P5" s="35"/>
      <c r="Q5" s="35"/>
      <c r="R5" s="34"/>
      <c r="S5" s="34"/>
      <c r="T5" s="35"/>
      <c r="U5" s="36"/>
    </row>
    <row r="6" spans="1:21" s="8" customFormat="1" ht="12" customHeight="1" thickTop="1">
      <c r="A6" s="56" t="s">
        <v>5</v>
      </c>
      <c r="B6" s="56" t="s">
        <v>11</v>
      </c>
      <c r="C6" s="58" t="s">
        <v>4</v>
      </c>
      <c r="D6" s="54" t="s">
        <v>2</v>
      </c>
      <c r="E6" s="55"/>
      <c r="F6" s="54" t="s">
        <v>3</v>
      </c>
      <c r="G6" s="55"/>
      <c r="H6" s="54" t="s">
        <v>6</v>
      </c>
      <c r="I6" s="55"/>
      <c r="J6" s="54" t="s">
        <v>7</v>
      </c>
      <c r="K6" s="55"/>
      <c r="L6" s="52" t="s">
        <v>17</v>
      </c>
      <c r="M6" s="53"/>
      <c r="N6" s="54" t="s">
        <v>8</v>
      </c>
      <c r="O6" s="55"/>
      <c r="P6" s="54" t="s">
        <v>9</v>
      </c>
      <c r="Q6" s="55"/>
      <c r="R6" s="52" t="s">
        <v>16</v>
      </c>
      <c r="S6" s="53"/>
      <c r="T6" s="54" t="s">
        <v>0</v>
      </c>
      <c r="U6" s="55"/>
    </row>
    <row r="7" spans="1:21" s="8" customFormat="1" ht="12.75" customHeight="1" thickBot="1">
      <c r="A7" s="57"/>
      <c r="B7" s="57"/>
      <c r="C7" s="59"/>
      <c r="D7" s="37" t="s">
        <v>15</v>
      </c>
      <c r="E7" s="37" t="s">
        <v>10</v>
      </c>
      <c r="F7" s="37" t="s">
        <v>15</v>
      </c>
      <c r="G7" s="37" t="s">
        <v>10</v>
      </c>
      <c r="H7" s="37" t="s">
        <v>15</v>
      </c>
      <c r="I7" s="37" t="s">
        <v>10</v>
      </c>
      <c r="J7" s="37" t="s">
        <v>15</v>
      </c>
      <c r="K7" s="37" t="s">
        <v>10</v>
      </c>
      <c r="L7" s="37" t="s">
        <v>15</v>
      </c>
      <c r="M7" s="37" t="s">
        <v>10</v>
      </c>
      <c r="N7" s="37" t="s">
        <v>15</v>
      </c>
      <c r="O7" s="37" t="s">
        <v>10</v>
      </c>
      <c r="P7" s="37" t="s">
        <v>15</v>
      </c>
      <c r="Q7" s="37" t="s">
        <v>10</v>
      </c>
      <c r="R7" s="37" t="s">
        <v>15</v>
      </c>
      <c r="S7" s="37" t="s">
        <v>10</v>
      </c>
      <c r="T7" s="37" t="s">
        <v>15</v>
      </c>
      <c r="U7" s="37" t="s">
        <v>10</v>
      </c>
    </row>
    <row r="8" spans="1:21" s="9" customFormat="1" thickTop="1">
      <c r="A8" s="29">
        <v>1</v>
      </c>
      <c r="B8" s="48" t="s">
        <v>20</v>
      </c>
      <c r="C8" s="30" t="s">
        <v>21</v>
      </c>
      <c r="D8" s="38">
        <v>5192</v>
      </c>
      <c r="E8" s="38">
        <v>1304140894.46</v>
      </c>
      <c r="F8" s="38">
        <v>20887</v>
      </c>
      <c r="G8" s="38">
        <v>2095603030.6877</v>
      </c>
      <c r="H8" s="38">
        <v>20684</v>
      </c>
      <c r="I8" s="38">
        <v>10496297037.549999</v>
      </c>
      <c r="J8" s="38">
        <v>35677</v>
      </c>
      <c r="K8" s="38">
        <v>10087333340.3356</v>
      </c>
      <c r="L8" s="38">
        <f>J8+H8+F8+D8</f>
        <v>82440</v>
      </c>
      <c r="M8" s="38">
        <f>K8+I8+G8+E8</f>
        <v>23983374303.033295</v>
      </c>
      <c r="N8" s="38">
        <v>958</v>
      </c>
      <c r="O8" s="38">
        <v>15580506772.93</v>
      </c>
      <c r="P8" s="38">
        <v>829</v>
      </c>
      <c r="Q8" s="38">
        <v>11329578108.41</v>
      </c>
      <c r="R8" s="38">
        <f>N8+P8</f>
        <v>1787</v>
      </c>
      <c r="S8" s="38">
        <f>O8+Q8</f>
        <v>26910084881.34</v>
      </c>
      <c r="T8" s="38">
        <f>R8+L8</f>
        <v>84227</v>
      </c>
      <c r="U8" s="38">
        <f>S8+M8</f>
        <v>50893459184.373291</v>
      </c>
    </row>
    <row r="9" spans="1:21" s="9" customFormat="1" ht="12">
      <c r="A9" s="26">
        <v>2</v>
      </c>
      <c r="B9" s="49" t="s">
        <v>22</v>
      </c>
      <c r="C9" s="28" t="s">
        <v>23</v>
      </c>
      <c r="D9" s="39">
        <v>1211</v>
      </c>
      <c r="E9" s="39">
        <v>1037033042.22</v>
      </c>
      <c r="F9" s="39">
        <v>8099</v>
      </c>
      <c r="G9" s="39">
        <v>1788069448.7167001</v>
      </c>
      <c r="H9" s="39">
        <v>6780</v>
      </c>
      <c r="I9" s="39">
        <v>7830700740.75</v>
      </c>
      <c r="J9" s="39">
        <v>9301</v>
      </c>
      <c r="K9" s="39">
        <v>11274533311.93</v>
      </c>
      <c r="L9" s="39">
        <f t="shared" ref="L9:M177" si="0">J9+H9+F9+D9</f>
        <v>25391</v>
      </c>
      <c r="M9" s="39">
        <f t="shared" si="0"/>
        <v>21930336543.616703</v>
      </c>
      <c r="N9" s="39">
        <v>275</v>
      </c>
      <c r="O9" s="39">
        <v>6392162089.3400002</v>
      </c>
      <c r="P9" s="39">
        <v>197</v>
      </c>
      <c r="Q9" s="39">
        <v>2623766864.1100001</v>
      </c>
      <c r="R9" s="39">
        <f>N9+P9</f>
        <v>472</v>
      </c>
      <c r="S9" s="39">
        <f>O9+Q9</f>
        <v>9015928953.4500008</v>
      </c>
      <c r="T9" s="39">
        <f t="shared" ref="T9:U177" si="1">R9+L9</f>
        <v>25863</v>
      </c>
      <c r="U9" s="39">
        <f t="shared" si="1"/>
        <v>30946265497.066704</v>
      </c>
    </row>
    <row r="10" spans="1:21" s="9" customFormat="1" ht="12">
      <c r="A10" s="29">
        <v>3</v>
      </c>
      <c r="B10" s="50" t="s">
        <v>26</v>
      </c>
      <c r="C10" s="1" t="s">
        <v>27</v>
      </c>
      <c r="D10" s="40">
        <v>282</v>
      </c>
      <c r="E10" s="40">
        <v>866414670.51999998</v>
      </c>
      <c r="F10" s="40">
        <v>2478</v>
      </c>
      <c r="G10" s="40">
        <v>624399017.4483</v>
      </c>
      <c r="H10" s="40">
        <v>1187</v>
      </c>
      <c r="I10" s="40">
        <v>9499053989.0300007</v>
      </c>
      <c r="J10" s="40">
        <v>2296</v>
      </c>
      <c r="K10" s="40">
        <v>5890340451.8900003</v>
      </c>
      <c r="L10" s="38">
        <f t="shared" si="0"/>
        <v>6243</v>
      </c>
      <c r="M10" s="38">
        <f t="shared" si="0"/>
        <v>16880208128.888302</v>
      </c>
      <c r="N10" s="40">
        <v>313</v>
      </c>
      <c r="O10" s="40">
        <v>3353336873.3299999</v>
      </c>
      <c r="P10" s="40">
        <v>412</v>
      </c>
      <c r="Q10" s="40">
        <v>7476207229.6300001</v>
      </c>
      <c r="R10" s="38">
        <f t="shared" ref="R10:S123" si="2">N10+P10</f>
        <v>725</v>
      </c>
      <c r="S10" s="38">
        <f t="shared" si="2"/>
        <v>10829544102.959999</v>
      </c>
      <c r="T10" s="38">
        <f t="shared" si="1"/>
        <v>6968</v>
      </c>
      <c r="U10" s="38">
        <f t="shared" si="1"/>
        <v>27709752231.848301</v>
      </c>
    </row>
    <row r="11" spans="1:21" s="9" customFormat="1" ht="12">
      <c r="A11" s="26">
        <v>4</v>
      </c>
      <c r="B11" s="49" t="s">
        <v>28</v>
      </c>
      <c r="C11" s="28" t="s">
        <v>29</v>
      </c>
      <c r="D11" s="39">
        <v>6510</v>
      </c>
      <c r="E11" s="39">
        <v>1456375894.3222001</v>
      </c>
      <c r="F11" s="39">
        <v>18323</v>
      </c>
      <c r="G11" s="39">
        <v>1726381947.2715001</v>
      </c>
      <c r="H11" s="39">
        <v>34739</v>
      </c>
      <c r="I11" s="39">
        <v>3111861779.5710001</v>
      </c>
      <c r="J11" s="39">
        <v>34270</v>
      </c>
      <c r="K11" s="39">
        <v>4127959809.5243001</v>
      </c>
      <c r="L11" s="39">
        <f t="shared" si="0"/>
        <v>93842</v>
      </c>
      <c r="M11" s="39">
        <f t="shared" si="0"/>
        <v>10422579430.689001</v>
      </c>
      <c r="N11" s="39">
        <v>365</v>
      </c>
      <c r="O11" s="39">
        <v>6687833117.5900002</v>
      </c>
      <c r="P11" s="39">
        <v>372</v>
      </c>
      <c r="Q11" s="39">
        <v>6932466394.9700003</v>
      </c>
      <c r="R11" s="39">
        <f t="shared" si="2"/>
        <v>737</v>
      </c>
      <c r="S11" s="39">
        <f t="shared" si="2"/>
        <v>13620299512.560001</v>
      </c>
      <c r="T11" s="39">
        <f t="shared" si="1"/>
        <v>94579</v>
      </c>
      <c r="U11" s="39">
        <f t="shared" si="1"/>
        <v>24042878943.249001</v>
      </c>
    </row>
    <row r="12" spans="1:21" s="9" customFormat="1" ht="12">
      <c r="A12" s="29">
        <v>5</v>
      </c>
      <c r="B12" s="19" t="s">
        <v>30</v>
      </c>
      <c r="C12" s="1" t="s">
        <v>31</v>
      </c>
      <c r="D12" s="40">
        <v>97</v>
      </c>
      <c r="E12" s="40">
        <v>117844599.87</v>
      </c>
      <c r="F12" s="40">
        <v>486</v>
      </c>
      <c r="G12" s="40">
        <v>168934008.69</v>
      </c>
      <c r="H12" s="40">
        <v>236</v>
      </c>
      <c r="I12" s="40">
        <v>2490625987.0700002</v>
      </c>
      <c r="J12" s="40">
        <v>526</v>
      </c>
      <c r="K12" s="40">
        <v>2279556325.3699999</v>
      </c>
      <c r="L12" s="38">
        <f t="shared" si="0"/>
        <v>1345</v>
      </c>
      <c r="M12" s="38">
        <f t="shared" si="0"/>
        <v>5056960921</v>
      </c>
      <c r="N12" s="40">
        <v>249</v>
      </c>
      <c r="O12" s="40">
        <v>8461719318.79</v>
      </c>
      <c r="P12" s="40">
        <v>240</v>
      </c>
      <c r="Q12" s="40">
        <v>8597081091.5100002</v>
      </c>
      <c r="R12" s="38">
        <f t="shared" si="2"/>
        <v>489</v>
      </c>
      <c r="S12" s="38">
        <f t="shared" si="2"/>
        <v>17058800410.299999</v>
      </c>
      <c r="T12" s="38">
        <f t="shared" si="1"/>
        <v>1834</v>
      </c>
      <c r="U12" s="38">
        <f t="shared" si="1"/>
        <v>22115761331.299999</v>
      </c>
    </row>
    <row r="13" spans="1:21" s="9" customFormat="1" ht="12">
      <c r="A13" s="26">
        <v>6</v>
      </c>
      <c r="B13" s="27" t="s">
        <v>24</v>
      </c>
      <c r="C13" s="28" t="s">
        <v>25</v>
      </c>
      <c r="D13" s="39">
        <v>6663</v>
      </c>
      <c r="E13" s="39">
        <v>3244009868.5567002</v>
      </c>
      <c r="F13" s="39">
        <v>21439</v>
      </c>
      <c r="G13" s="39">
        <v>2804975832.2501001</v>
      </c>
      <c r="H13" s="39">
        <v>41704</v>
      </c>
      <c r="I13" s="39">
        <v>4364744745.6199999</v>
      </c>
      <c r="J13" s="39">
        <v>30294</v>
      </c>
      <c r="K13" s="39">
        <v>3721024288.3534002</v>
      </c>
      <c r="L13" s="39">
        <f t="shared" ref="L13:L20" si="3">J13+H13+F13+D13</f>
        <v>100100</v>
      </c>
      <c r="M13" s="39">
        <f t="shared" ref="M13:M20" si="4">K13+I13+G13+E13</f>
        <v>14134754734.780199</v>
      </c>
      <c r="N13" s="39">
        <v>565</v>
      </c>
      <c r="O13" s="39">
        <v>3562480285.0300002</v>
      </c>
      <c r="P13" s="39">
        <v>606</v>
      </c>
      <c r="Q13" s="39">
        <v>4037874450.79</v>
      </c>
      <c r="R13" s="39">
        <f t="shared" si="2"/>
        <v>1171</v>
      </c>
      <c r="S13" s="39">
        <f t="shared" si="2"/>
        <v>7600354735.8199997</v>
      </c>
      <c r="T13" s="39">
        <f t="shared" ref="T13:T20" si="5">R13+L13</f>
        <v>101271</v>
      </c>
      <c r="U13" s="39">
        <f t="shared" ref="U13:U20" si="6">S13+M13</f>
        <v>21735109470.600197</v>
      </c>
    </row>
    <row r="14" spans="1:21" s="9" customFormat="1" ht="12">
      <c r="A14" s="29">
        <v>7</v>
      </c>
      <c r="B14" s="50" t="s">
        <v>34</v>
      </c>
      <c r="C14" s="1" t="s">
        <v>35</v>
      </c>
      <c r="D14" s="40">
        <v>12</v>
      </c>
      <c r="E14" s="40">
        <v>81844113.290000007</v>
      </c>
      <c r="F14" s="40">
        <v>115</v>
      </c>
      <c r="G14" s="40">
        <v>25974729.91</v>
      </c>
      <c r="H14" s="40">
        <v>328</v>
      </c>
      <c r="I14" s="40">
        <v>195322518.53999999</v>
      </c>
      <c r="J14" s="40">
        <v>598</v>
      </c>
      <c r="K14" s="40">
        <v>405641061.56</v>
      </c>
      <c r="L14" s="38">
        <f t="shared" si="3"/>
        <v>1053</v>
      </c>
      <c r="M14" s="38">
        <f t="shared" si="4"/>
        <v>708782423.29999995</v>
      </c>
      <c r="N14" s="40">
        <v>98</v>
      </c>
      <c r="O14" s="40">
        <v>5514502380.1300001</v>
      </c>
      <c r="P14" s="40">
        <v>130</v>
      </c>
      <c r="Q14" s="40">
        <v>6317826763.0600004</v>
      </c>
      <c r="R14" s="38">
        <f t="shared" si="2"/>
        <v>228</v>
      </c>
      <c r="S14" s="38">
        <f t="shared" si="2"/>
        <v>11832329143.190001</v>
      </c>
      <c r="T14" s="38">
        <f t="shared" si="5"/>
        <v>1281</v>
      </c>
      <c r="U14" s="38">
        <f t="shared" si="6"/>
        <v>12541111566.49</v>
      </c>
    </row>
    <row r="15" spans="1:21" s="9" customFormat="1" ht="12">
      <c r="A15" s="26">
        <v>8</v>
      </c>
      <c r="B15" s="49" t="s">
        <v>32</v>
      </c>
      <c r="C15" s="28" t="s">
        <v>33</v>
      </c>
      <c r="D15" s="39">
        <v>6491</v>
      </c>
      <c r="E15" s="39">
        <v>2185993283.6999998</v>
      </c>
      <c r="F15" s="39">
        <v>12051</v>
      </c>
      <c r="G15" s="39">
        <v>2021329567.1400001</v>
      </c>
      <c r="H15" s="39">
        <v>15592</v>
      </c>
      <c r="I15" s="39">
        <v>1915771198.5</v>
      </c>
      <c r="J15" s="39">
        <v>21835</v>
      </c>
      <c r="K15" s="39">
        <v>2807381265.8499999</v>
      </c>
      <c r="L15" s="39">
        <f t="shared" si="3"/>
        <v>55969</v>
      </c>
      <c r="M15" s="39">
        <f t="shared" si="4"/>
        <v>8930475315.1900005</v>
      </c>
      <c r="N15" s="39">
        <v>304</v>
      </c>
      <c r="O15" s="39">
        <v>1506954056.3199999</v>
      </c>
      <c r="P15" s="39">
        <v>319</v>
      </c>
      <c r="Q15" s="39">
        <v>1238564143.4300001</v>
      </c>
      <c r="R15" s="39">
        <f t="shared" si="2"/>
        <v>623</v>
      </c>
      <c r="S15" s="39">
        <f t="shared" si="2"/>
        <v>2745518199.75</v>
      </c>
      <c r="T15" s="39">
        <f t="shared" si="5"/>
        <v>56592</v>
      </c>
      <c r="U15" s="39">
        <f t="shared" si="6"/>
        <v>11675993514.940001</v>
      </c>
    </row>
    <row r="16" spans="1:21" s="9" customFormat="1" ht="12">
      <c r="A16" s="29">
        <v>9</v>
      </c>
      <c r="B16" s="50" t="s">
        <v>38</v>
      </c>
      <c r="C16" s="1" t="s">
        <v>39</v>
      </c>
      <c r="D16" s="40">
        <v>127</v>
      </c>
      <c r="E16" s="40">
        <v>467292689.33999997</v>
      </c>
      <c r="F16" s="40">
        <v>854</v>
      </c>
      <c r="G16" s="40">
        <v>424669457.5</v>
      </c>
      <c r="H16" s="40">
        <v>409</v>
      </c>
      <c r="I16" s="40">
        <v>2604588207.8902001</v>
      </c>
      <c r="J16" s="40">
        <v>2120</v>
      </c>
      <c r="K16" s="40">
        <v>1414402213.78</v>
      </c>
      <c r="L16" s="38">
        <f t="shared" si="3"/>
        <v>3510</v>
      </c>
      <c r="M16" s="38">
        <f t="shared" si="4"/>
        <v>4910952568.5102005</v>
      </c>
      <c r="N16" s="40">
        <v>138</v>
      </c>
      <c r="O16" s="40">
        <v>1825561681.1600001</v>
      </c>
      <c r="P16" s="40">
        <v>203</v>
      </c>
      <c r="Q16" s="40">
        <v>3364034395.0599999</v>
      </c>
      <c r="R16" s="38">
        <f t="shared" si="2"/>
        <v>341</v>
      </c>
      <c r="S16" s="38">
        <f t="shared" si="2"/>
        <v>5189596076.2200003</v>
      </c>
      <c r="T16" s="38">
        <f t="shared" si="5"/>
        <v>3851</v>
      </c>
      <c r="U16" s="38">
        <f t="shared" si="6"/>
        <v>10100548644.730202</v>
      </c>
    </row>
    <row r="17" spans="1:21" s="9" customFormat="1" ht="12">
      <c r="A17" s="26">
        <v>10</v>
      </c>
      <c r="B17" s="49" t="s">
        <v>61</v>
      </c>
      <c r="C17" s="28" t="s">
        <v>62</v>
      </c>
      <c r="D17" s="39"/>
      <c r="E17" s="39"/>
      <c r="F17" s="39"/>
      <c r="G17" s="39"/>
      <c r="H17" s="39">
        <v>5</v>
      </c>
      <c r="I17" s="39">
        <v>29385368.530000001</v>
      </c>
      <c r="J17" s="39"/>
      <c r="K17" s="39"/>
      <c r="L17" s="39">
        <f t="shared" si="3"/>
        <v>5</v>
      </c>
      <c r="M17" s="39">
        <f t="shared" si="4"/>
        <v>29385368.530000001</v>
      </c>
      <c r="N17" s="39">
        <v>9</v>
      </c>
      <c r="O17" s="39">
        <v>4925000000</v>
      </c>
      <c r="P17" s="39">
        <v>9</v>
      </c>
      <c r="Q17" s="39">
        <v>4925000000</v>
      </c>
      <c r="R17" s="39">
        <f t="shared" si="2"/>
        <v>18</v>
      </c>
      <c r="S17" s="39">
        <f t="shared" si="2"/>
        <v>9850000000</v>
      </c>
      <c r="T17" s="39">
        <f t="shared" si="5"/>
        <v>23</v>
      </c>
      <c r="U17" s="39">
        <f t="shared" si="6"/>
        <v>9879385368.5300007</v>
      </c>
    </row>
    <row r="18" spans="1:21" s="9" customFormat="1" ht="12">
      <c r="A18" s="29">
        <v>11</v>
      </c>
      <c r="B18" s="50" t="s">
        <v>40</v>
      </c>
      <c r="C18" s="1" t="s">
        <v>351</v>
      </c>
      <c r="D18" s="40">
        <v>148</v>
      </c>
      <c r="E18" s="40">
        <v>110390066.88</v>
      </c>
      <c r="F18" s="40">
        <v>418</v>
      </c>
      <c r="G18" s="40">
        <v>62457383.140000001</v>
      </c>
      <c r="H18" s="40">
        <v>455</v>
      </c>
      <c r="I18" s="40">
        <v>607043050.59000003</v>
      </c>
      <c r="J18" s="40">
        <v>510</v>
      </c>
      <c r="K18" s="40">
        <v>549583659.47000003</v>
      </c>
      <c r="L18" s="38">
        <f t="shared" si="3"/>
        <v>1531</v>
      </c>
      <c r="M18" s="38">
        <f t="shared" si="4"/>
        <v>1329474160.0799999</v>
      </c>
      <c r="N18" s="40">
        <v>695</v>
      </c>
      <c r="O18" s="40">
        <v>3738478249.5799999</v>
      </c>
      <c r="P18" s="40">
        <v>710</v>
      </c>
      <c r="Q18" s="40">
        <v>3980960573.6900001</v>
      </c>
      <c r="R18" s="38">
        <f t="shared" si="2"/>
        <v>1405</v>
      </c>
      <c r="S18" s="38">
        <f t="shared" si="2"/>
        <v>7719438823.2700005</v>
      </c>
      <c r="T18" s="38">
        <f t="shared" si="5"/>
        <v>2936</v>
      </c>
      <c r="U18" s="38">
        <f t="shared" si="6"/>
        <v>9048912983.3500004</v>
      </c>
    </row>
    <row r="19" spans="1:21" s="9" customFormat="1" ht="12">
      <c r="A19" s="26">
        <v>12</v>
      </c>
      <c r="B19" s="49" t="s">
        <v>41</v>
      </c>
      <c r="C19" s="28" t="s">
        <v>42</v>
      </c>
      <c r="D19" s="39">
        <v>120</v>
      </c>
      <c r="E19" s="39">
        <v>205847358.94999999</v>
      </c>
      <c r="F19" s="39">
        <v>943</v>
      </c>
      <c r="G19" s="39">
        <v>181005742.5104</v>
      </c>
      <c r="H19" s="39">
        <v>791</v>
      </c>
      <c r="I19" s="39">
        <v>1694646163.0599999</v>
      </c>
      <c r="J19" s="39">
        <v>1512</v>
      </c>
      <c r="K19" s="39">
        <v>1094971253.1700001</v>
      </c>
      <c r="L19" s="39">
        <f t="shared" si="3"/>
        <v>3366</v>
      </c>
      <c r="M19" s="39">
        <f t="shared" si="4"/>
        <v>3176470517.6903996</v>
      </c>
      <c r="N19" s="39">
        <v>422</v>
      </c>
      <c r="O19" s="39">
        <v>1586891246.5999999</v>
      </c>
      <c r="P19" s="39">
        <v>469</v>
      </c>
      <c r="Q19" s="39">
        <v>2577688432.4400001</v>
      </c>
      <c r="R19" s="39">
        <f t="shared" si="2"/>
        <v>891</v>
      </c>
      <c r="S19" s="39">
        <f t="shared" si="2"/>
        <v>4164579679.04</v>
      </c>
      <c r="T19" s="39">
        <f t="shared" si="5"/>
        <v>4257</v>
      </c>
      <c r="U19" s="39">
        <f t="shared" si="6"/>
        <v>7341050196.7304001</v>
      </c>
    </row>
    <row r="20" spans="1:21" s="9" customFormat="1" ht="12">
      <c r="A20" s="29">
        <v>13</v>
      </c>
      <c r="B20" s="50" t="s">
        <v>45</v>
      </c>
      <c r="C20" s="1" t="s">
        <v>46</v>
      </c>
      <c r="D20" s="40"/>
      <c r="E20" s="40"/>
      <c r="F20" s="40"/>
      <c r="G20" s="40"/>
      <c r="H20" s="40">
        <v>516</v>
      </c>
      <c r="I20" s="40">
        <v>1646654559.99</v>
      </c>
      <c r="J20" s="40">
        <v>768</v>
      </c>
      <c r="K20" s="40">
        <v>1494254839.0799999</v>
      </c>
      <c r="L20" s="38">
        <f t="shared" si="3"/>
        <v>1284</v>
      </c>
      <c r="M20" s="38">
        <f t="shared" si="4"/>
        <v>3140909399.0699997</v>
      </c>
      <c r="N20" s="40">
        <v>40</v>
      </c>
      <c r="O20" s="40">
        <v>1044233846.73</v>
      </c>
      <c r="P20" s="40">
        <v>58</v>
      </c>
      <c r="Q20" s="40">
        <v>1174997070.54</v>
      </c>
      <c r="R20" s="38">
        <f t="shared" si="2"/>
        <v>98</v>
      </c>
      <c r="S20" s="38">
        <f t="shared" si="2"/>
        <v>2219230917.27</v>
      </c>
      <c r="T20" s="38">
        <f t="shared" si="5"/>
        <v>1382</v>
      </c>
      <c r="U20" s="38">
        <f t="shared" si="6"/>
        <v>5360140316.3400002</v>
      </c>
    </row>
    <row r="21" spans="1:21" s="9" customFormat="1" ht="12">
      <c r="A21" s="26">
        <v>14</v>
      </c>
      <c r="B21" s="27" t="s">
        <v>65</v>
      </c>
      <c r="C21" s="28" t="s">
        <v>66</v>
      </c>
      <c r="D21" s="39">
        <v>17</v>
      </c>
      <c r="E21" s="39">
        <v>309855534.67000002</v>
      </c>
      <c r="F21" s="39">
        <v>6</v>
      </c>
      <c r="G21" s="39">
        <v>9502399.9499999993</v>
      </c>
      <c r="H21" s="39">
        <v>15</v>
      </c>
      <c r="I21" s="39">
        <v>1313455.95</v>
      </c>
      <c r="J21" s="39">
        <v>53</v>
      </c>
      <c r="K21" s="39">
        <v>95658644.569999993</v>
      </c>
      <c r="L21" s="39">
        <f t="shared" ref="L21:M36" si="7">J21+H21+F21+D21</f>
        <v>91</v>
      </c>
      <c r="M21" s="39">
        <f t="shared" si="7"/>
        <v>416330035.13999999</v>
      </c>
      <c r="N21" s="39">
        <v>110</v>
      </c>
      <c r="O21" s="39">
        <v>2155545337.6999998</v>
      </c>
      <c r="P21" s="39">
        <v>120</v>
      </c>
      <c r="Q21" s="39">
        <v>2447906223.48</v>
      </c>
      <c r="R21" s="39">
        <f t="shared" ref="R21:R36" si="8">N21+P21</f>
        <v>230</v>
      </c>
      <c r="S21" s="39">
        <f t="shared" ref="S21:S36" si="9">O21+Q21</f>
        <v>4603451561.1800003</v>
      </c>
      <c r="T21" s="39">
        <f t="shared" ref="T21:U36" si="10">R21+L21</f>
        <v>321</v>
      </c>
      <c r="U21" s="39">
        <f t="shared" si="10"/>
        <v>5019781596.3200006</v>
      </c>
    </row>
    <row r="22" spans="1:21" s="9" customFormat="1" ht="12">
      <c r="A22" s="29">
        <v>15</v>
      </c>
      <c r="B22" s="50" t="s">
        <v>43</v>
      </c>
      <c r="C22" s="1" t="s">
        <v>44</v>
      </c>
      <c r="D22" s="40"/>
      <c r="E22" s="40"/>
      <c r="F22" s="40"/>
      <c r="G22" s="40"/>
      <c r="H22" s="40">
        <v>228</v>
      </c>
      <c r="I22" s="40">
        <v>1776542405.01</v>
      </c>
      <c r="J22" s="40">
        <v>263</v>
      </c>
      <c r="K22" s="40">
        <v>1067350680.45</v>
      </c>
      <c r="L22" s="38">
        <f t="shared" si="7"/>
        <v>491</v>
      </c>
      <c r="M22" s="38">
        <f t="shared" si="7"/>
        <v>2843893085.46</v>
      </c>
      <c r="N22" s="40">
        <v>12</v>
      </c>
      <c r="O22" s="40">
        <v>159417395.50999999</v>
      </c>
      <c r="P22" s="40">
        <v>53</v>
      </c>
      <c r="Q22" s="40">
        <v>1551098178.24</v>
      </c>
      <c r="R22" s="38">
        <f t="shared" si="8"/>
        <v>65</v>
      </c>
      <c r="S22" s="38">
        <f t="shared" si="9"/>
        <v>1710515573.75</v>
      </c>
      <c r="T22" s="38">
        <f t="shared" si="10"/>
        <v>556</v>
      </c>
      <c r="U22" s="38">
        <f t="shared" si="10"/>
        <v>4554408659.21</v>
      </c>
    </row>
    <row r="23" spans="1:21" s="9" customFormat="1" ht="12">
      <c r="A23" s="26">
        <v>16</v>
      </c>
      <c r="B23" s="49" t="s">
        <v>53</v>
      </c>
      <c r="C23" s="28" t="s">
        <v>54</v>
      </c>
      <c r="D23" s="39">
        <v>14</v>
      </c>
      <c r="E23" s="39">
        <v>80240976.25</v>
      </c>
      <c r="F23" s="39">
        <v>3</v>
      </c>
      <c r="G23" s="39">
        <v>10811115.470000001</v>
      </c>
      <c r="H23" s="39">
        <v>41</v>
      </c>
      <c r="I23" s="39">
        <v>87179826.25</v>
      </c>
      <c r="J23" s="39">
        <v>55</v>
      </c>
      <c r="K23" s="39">
        <v>14396400.76</v>
      </c>
      <c r="L23" s="39">
        <f t="shared" si="7"/>
        <v>113</v>
      </c>
      <c r="M23" s="39">
        <f t="shared" si="7"/>
        <v>192628318.73000002</v>
      </c>
      <c r="N23" s="39">
        <v>103</v>
      </c>
      <c r="O23" s="39">
        <v>1856035921.73</v>
      </c>
      <c r="P23" s="39">
        <v>109</v>
      </c>
      <c r="Q23" s="39">
        <v>1998648042.3099999</v>
      </c>
      <c r="R23" s="39">
        <f t="shared" si="8"/>
        <v>212</v>
      </c>
      <c r="S23" s="39">
        <f t="shared" si="9"/>
        <v>3854683964.04</v>
      </c>
      <c r="T23" s="39">
        <f t="shared" si="10"/>
        <v>325</v>
      </c>
      <c r="U23" s="39">
        <f t="shared" si="10"/>
        <v>4047312282.77</v>
      </c>
    </row>
    <row r="24" spans="1:21" s="9" customFormat="1" ht="12">
      <c r="A24" s="29">
        <v>17</v>
      </c>
      <c r="B24" s="50" t="s">
        <v>57</v>
      </c>
      <c r="C24" s="1" t="s">
        <v>58</v>
      </c>
      <c r="D24" s="40">
        <v>74</v>
      </c>
      <c r="E24" s="40">
        <v>105806171.15000001</v>
      </c>
      <c r="F24" s="40"/>
      <c r="G24" s="40"/>
      <c r="H24" s="40">
        <v>113</v>
      </c>
      <c r="I24" s="40">
        <v>42303302.390000001</v>
      </c>
      <c r="J24" s="40">
        <v>39</v>
      </c>
      <c r="K24" s="40">
        <v>790964736.60000002</v>
      </c>
      <c r="L24" s="38">
        <f t="shared" si="7"/>
        <v>226</v>
      </c>
      <c r="M24" s="38">
        <f t="shared" si="7"/>
        <v>939074210.13999999</v>
      </c>
      <c r="N24" s="40">
        <v>40</v>
      </c>
      <c r="O24" s="40">
        <v>1630818531.75</v>
      </c>
      <c r="P24" s="40">
        <v>7</v>
      </c>
      <c r="Q24" s="40">
        <v>630874859.55999994</v>
      </c>
      <c r="R24" s="38">
        <f t="shared" si="8"/>
        <v>47</v>
      </c>
      <c r="S24" s="38">
        <f t="shared" si="9"/>
        <v>2261693391.3099999</v>
      </c>
      <c r="T24" s="38">
        <f t="shared" si="10"/>
        <v>273</v>
      </c>
      <c r="U24" s="38">
        <f t="shared" si="10"/>
        <v>3200767601.4499998</v>
      </c>
    </row>
    <row r="25" spans="1:21" s="9" customFormat="1" ht="12">
      <c r="A25" s="26">
        <v>18</v>
      </c>
      <c r="B25" s="49" t="s">
        <v>47</v>
      </c>
      <c r="C25" s="28" t="s">
        <v>48</v>
      </c>
      <c r="D25" s="39">
        <v>66</v>
      </c>
      <c r="E25" s="39">
        <v>130145737.40000001</v>
      </c>
      <c r="F25" s="39">
        <v>800</v>
      </c>
      <c r="G25" s="39">
        <v>204747634.19710001</v>
      </c>
      <c r="H25" s="39">
        <v>397</v>
      </c>
      <c r="I25" s="39">
        <v>434702708.57999998</v>
      </c>
      <c r="J25" s="39">
        <v>963</v>
      </c>
      <c r="K25" s="39">
        <v>548297380.12</v>
      </c>
      <c r="L25" s="39">
        <f t="shared" si="7"/>
        <v>2226</v>
      </c>
      <c r="M25" s="39">
        <f t="shared" si="7"/>
        <v>1317893460.2971001</v>
      </c>
      <c r="N25" s="39">
        <v>275</v>
      </c>
      <c r="O25" s="39">
        <v>986974625.49000001</v>
      </c>
      <c r="P25" s="39">
        <v>828</v>
      </c>
      <c r="Q25" s="39">
        <v>810671400.94000006</v>
      </c>
      <c r="R25" s="39">
        <f t="shared" si="8"/>
        <v>1103</v>
      </c>
      <c r="S25" s="39">
        <f t="shared" si="9"/>
        <v>1797646026.4300001</v>
      </c>
      <c r="T25" s="39">
        <f t="shared" si="10"/>
        <v>3329</v>
      </c>
      <c r="U25" s="39">
        <f t="shared" si="10"/>
        <v>3115539486.7271004</v>
      </c>
    </row>
    <row r="26" spans="1:21" s="9" customFormat="1" ht="12">
      <c r="A26" s="29">
        <v>19</v>
      </c>
      <c r="B26" s="50" t="s">
        <v>51</v>
      </c>
      <c r="C26" s="1" t="s">
        <v>52</v>
      </c>
      <c r="D26" s="40">
        <v>16</v>
      </c>
      <c r="E26" s="40">
        <v>35982747.700000003</v>
      </c>
      <c r="F26" s="40">
        <v>78</v>
      </c>
      <c r="G26" s="40">
        <v>45965673.909999996</v>
      </c>
      <c r="H26" s="40">
        <v>101</v>
      </c>
      <c r="I26" s="40">
        <v>373425083.17000002</v>
      </c>
      <c r="J26" s="40">
        <v>240</v>
      </c>
      <c r="K26" s="40">
        <v>552628941.60000002</v>
      </c>
      <c r="L26" s="38">
        <f t="shared" si="7"/>
        <v>435</v>
      </c>
      <c r="M26" s="38">
        <f t="shared" si="7"/>
        <v>1008002446.38</v>
      </c>
      <c r="N26" s="40">
        <v>295</v>
      </c>
      <c r="O26" s="40">
        <v>997392762.87</v>
      </c>
      <c r="P26" s="40">
        <v>449</v>
      </c>
      <c r="Q26" s="40">
        <v>962337224.59000003</v>
      </c>
      <c r="R26" s="38">
        <f t="shared" si="8"/>
        <v>744</v>
      </c>
      <c r="S26" s="38">
        <f t="shared" si="9"/>
        <v>1959729987.46</v>
      </c>
      <c r="T26" s="38">
        <f t="shared" si="10"/>
        <v>1179</v>
      </c>
      <c r="U26" s="38">
        <f t="shared" si="10"/>
        <v>2967732433.8400002</v>
      </c>
    </row>
    <row r="27" spans="1:21" s="9" customFormat="1" ht="12">
      <c r="A27" s="26">
        <v>20</v>
      </c>
      <c r="B27" s="49" t="s">
        <v>49</v>
      </c>
      <c r="C27" s="28" t="s">
        <v>50</v>
      </c>
      <c r="D27" s="39">
        <v>75</v>
      </c>
      <c r="E27" s="39">
        <v>230158733.62</v>
      </c>
      <c r="F27" s="39">
        <v>400</v>
      </c>
      <c r="G27" s="39">
        <v>132733325.43520001</v>
      </c>
      <c r="H27" s="39">
        <v>349</v>
      </c>
      <c r="I27" s="39">
        <v>421236204.08999997</v>
      </c>
      <c r="J27" s="39">
        <v>669</v>
      </c>
      <c r="K27" s="39">
        <v>516809760.29000002</v>
      </c>
      <c r="L27" s="39">
        <f t="shared" si="7"/>
        <v>1493</v>
      </c>
      <c r="M27" s="39">
        <f t="shared" si="7"/>
        <v>1300938023.4352</v>
      </c>
      <c r="N27" s="39">
        <v>80</v>
      </c>
      <c r="O27" s="39">
        <v>622090968.22000003</v>
      </c>
      <c r="P27" s="39">
        <v>84</v>
      </c>
      <c r="Q27" s="39">
        <v>478196070.42000002</v>
      </c>
      <c r="R27" s="39">
        <f t="shared" si="8"/>
        <v>164</v>
      </c>
      <c r="S27" s="39">
        <f t="shared" si="9"/>
        <v>1100287038.6400001</v>
      </c>
      <c r="T27" s="39">
        <f t="shared" si="10"/>
        <v>1657</v>
      </c>
      <c r="U27" s="39">
        <f t="shared" si="10"/>
        <v>2401225062.0752001</v>
      </c>
    </row>
    <row r="28" spans="1:21" s="9" customFormat="1" ht="12">
      <c r="A28" s="29">
        <v>21</v>
      </c>
      <c r="B28" s="50" t="s">
        <v>36</v>
      </c>
      <c r="C28" s="1" t="s">
        <v>37</v>
      </c>
      <c r="D28" s="40">
        <v>4</v>
      </c>
      <c r="E28" s="40">
        <v>287249.15999999997</v>
      </c>
      <c r="F28" s="40"/>
      <c r="G28" s="40"/>
      <c r="H28" s="40">
        <v>252</v>
      </c>
      <c r="I28" s="40">
        <v>998795272.88</v>
      </c>
      <c r="J28" s="40">
        <v>221</v>
      </c>
      <c r="K28" s="40">
        <v>274516663.63999999</v>
      </c>
      <c r="L28" s="38">
        <f t="shared" ref="L28:M35" si="11">J28+H28+F28+D28</f>
        <v>477</v>
      </c>
      <c r="M28" s="38">
        <f t="shared" ref="M28" si="12">K28+I28+G28+E28</f>
        <v>1273599185.6800001</v>
      </c>
      <c r="N28" s="40">
        <v>21</v>
      </c>
      <c r="O28" s="40">
        <v>389376766.07999998</v>
      </c>
      <c r="P28" s="40">
        <v>32</v>
      </c>
      <c r="Q28" s="40">
        <v>675361813.33000004</v>
      </c>
      <c r="R28" s="38">
        <f t="shared" ref="R28:R35" si="13">N28+P28</f>
        <v>53</v>
      </c>
      <c r="S28" s="38">
        <f t="shared" ref="S28:S35" si="14">O28+Q28</f>
        <v>1064738579.4100001</v>
      </c>
      <c r="T28" s="38">
        <f t="shared" ref="T28:U35" si="15">R28+L28</f>
        <v>530</v>
      </c>
      <c r="U28" s="38">
        <f t="shared" ref="U28" si="16">S28+M28</f>
        <v>2338337765.0900002</v>
      </c>
    </row>
    <row r="29" spans="1:21" s="9" customFormat="1" ht="12">
      <c r="A29" s="26">
        <v>22</v>
      </c>
      <c r="B29" s="27" t="s">
        <v>55</v>
      </c>
      <c r="C29" s="28" t="s">
        <v>56</v>
      </c>
      <c r="D29" s="39">
        <v>173</v>
      </c>
      <c r="E29" s="39">
        <v>129906357.06999999</v>
      </c>
      <c r="F29" s="39">
        <v>425</v>
      </c>
      <c r="G29" s="39">
        <v>21268623.52</v>
      </c>
      <c r="H29" s="39">
        <v>189466</v>
      </c>
      <c r="I29" s="39">
        <v>206249429.41999999</v>
      </c>
      <c r="J29" s="39">
        <v>1478</v>
      </c>
      <c r="K29" s="39">
        <v>207814883.38</v>
      </c>
      <c r="L29" s="39">
        <f t="shared" si="11"/>
        <v>191542</v>
      </c>
      <c r="M29" s="39">
        <f t="shared" si="11"/>
        <v>565239293.38999987</v>
      </c>
      <c r="N29" s="39">
        <v>1652</v>
      </c>
      <c r="O29" s="39">
        <v>718826340.49000001</v>
      </c>
      <c r="P29" s="39">
        <v>11499</v>
      </c>
      <c r="Q29" s="39">
        <v>832231983.34000003</v>
      </c>
      <c r="R29" s="39">
        <f t="shared" si="13"/>
        <v>13151</v>
      </c>
      <c r="S29" s="39">
        <f t="shared" si="14"/>
        <v>1551058323.8299999</v>
      </c>
      <c r="T29" s="39">
        <f t="shared" si="15"/>
        <v>204693</v>
      </c>
      <c r="U29" s="39">
        <f t="shared" si="15"/>
        <v>2116297617.2199998</v>
      </c>
    </row>
    <row r="30" spans="1:21" s="9" customFormat="1" ht="12">
      <c r="A30" s="29">
        <v>23</v>
      </c>
      <c r="B30" s="50" t="s">
        <v>59</v>
      </c>
      <c r="C30" s="1" t="s">
        <v>60</v>
      </c>
      <c r="D30" s="40">
        <v>165</v>
      </c>
      <c r="E30" s="40">
        <v>149691896.52000001</v>
      </c>
      <c r="F30" s="40">
        <v>1008</v>
      </c>
      <c r="G30" s="40">
        <v>100702244.58</v>
      </c>
      <c r="H30" s="40">
        <v>914</v>
      </c>
      <c r="I30" s="40">
        <v>419092598.60000002</v>
      </c>
      <c r="J30" s="40">
        <v>2349</v>
      </c>
      <c r="K30" s="40">
        <v>330655335.25</v>
      </c>
      <c r="L30" s="38">
        <f t="shared" si="11"/>
        <v>4436</v>
      </c>
      <c r="M30" s="38">
        <f t="shared" si="11"/>
        <v>1000142074.95</v>
      </c>
      <c r="N30" s="40">
        <v>181</v>
      </c>
      <c r="O30" s="40">
        <v>228800368.56999999</v>
      </c>
      <c r="P30" s="40">
        <v>165</v>
      </c>
      <c r="Q30" s="40">
        <v>370891569.33999997</v>
      </c>
      <c r="R30" s="38">
        <f t="shared" si="13"/>
        <v>346</v>
      </c>
      <c r="S30" s="38">
        <f t="shared" si="14"/>
        <v>599691937.90999997</v>
      </c>
      <c r="T30" s="38">
        <f t="shared" si="15"/>
        <v>4782</v>
      </c>
      <c r="U30" s="38">
        <f t="shared" si="15"/>
        <v>1599834012.8600001</v>
      </c>
    </row>
    <row r="31" spans="1:21" s="9" customFormat="1" ht="12">
      <c r="A31" s="26">
        <v>24</v>
      </c>
      <c r="B31" s="49" t="s">
        <v>91</v>
      </c>
      <c r="C31" s="28" t="s">
        <v>92</v>
      </c>
      <c r="D31" s="39">
        <v>1</v>
      </c>
      <c r="E31" s="39">
        <v>20000000</v>
      </c>
      <c r="F31" s="39"/>
      <c r="G31" s="39"/>
      <c r="H31" s="39">
        <v>57</v>
      </c>
      <c r="I31" s="39">
        <v>690121906.02999997</v>
      </c>
      <c r="J31" s="39">
        <v>89</v>
      </c>
      <c r="K31" s="39">
        <v>689535554.76999998</v>
      </c>
      <c r="L31" s="39">
        <f t="shared" si="11"/>
        <v>147</v>
      </c>
      <c r="M31" s="39">
        <f t="shared" si="11"/>
        <v>1399657460.8</v>
      </c>
      <c r="N31" s="39">
        <v>5</v>
      </c>
      <c r="O31" s="39">
        <v>60399980.460000001</v>
      </c>
      <c r="P31" s="39">
        <v>3</v>
      </c>
      <c r="Q31" s="39">
        <v>74775048.689999998</v>
      </c>
      <c r="R31" s="39">
        <f t="shared" si="13"/>
        <v>8</v>
      </c>
      <c r="S31" s="39">
        <f t="shared" si="14"/>
        <v>135175029.15000001</v>
      </c>
      <c r="T31" s="39">
        <f t="shared" si="15"/>
        <v>155</v>
      </c>
      <c r="U31" s="39">
        <f t="shared" si="15"/>
        <v>1534832489.95</v>
      </c>
    </row>
    <row r="32" spans="1:21" s="9" customFormat="1" ht="12">
      <c r="A32" s="29">
        <v>25</v>
      </c>
      <c r="B32" s="50" t="s">
        <v>75</v>
      </c>
      <c r="C32" s="1" t="s">
        <v>76</v>
      </c>
      <c r="D32" s="40">
        <v>27</v>
      </c>
      <c r="E32" s="40">
        <v>2180345.09</v>
      </c>
      <c r="F32" s="40">
        <v>132</v>
      </c>
      <c r="G32" s="40">
        <v>11259359.689999999</v>
      </c>
      <c r="H32" s="40">
        <v>53422</v>
      </c>
      <c r="I32" s="40">
        <v>188161839.68000001</v>
      </c>
      <c r="J32" s="40">
        <v>12544</v>
      </c>
      <c r="K32" s="40">
        <v>203959213.75999999</v>
      </c>
      <c r="L32" s="38">
        <f t="shared" si="11"/>
        <v>66125</v>
      </c>
      <c r="M32" s="38">
        <f t="shared" si="11"/>
        <v>405560758.21999997</v>
      </c>
      <c r="N32" s="40">
        <v>588</v>
      </c>
      <c r="O32" s="40">
        <v>376729637.73000002</v>
      </c>
      <c r="P32" s="40">
        <v>10917</v>
      </c>
      <c r="Q32" s="40">
        <v>381381054.38999999</v>
      </c>
      <c r="R32" s="38">
        <f t="shared" si="13"/>
        <v>11505</v>
      </c>
      <c r="S32" s="38">
        <f t="shared" si="14"/>
        <v>758110692.12</v>
      </c>
      <c r="T32" s="38">
        <f t="shared" si="15"/>
        <v>77630</v>
      </c>
      <c r="U32" s="38">
        <f t="shared" si="15"/>
        <v>1163671450.3399999</v>
      </c>
    </row>
    <row r="33" spans="1:21" s="9" customFormat="1" ht="12">
      <c r="A33" s="26">
        <v>26</v>
      </c>
      <c r="B33" s="49" t="s">
        <v>87</v>
      </c>
      <c r="C33" s="28" t="s">
        <v>88</v>
      </c>
      <c r="D33" s="39">
        <v>59</v>
      </c>
      <c r="E33" s="39">
        <v>43795534.759999998</v>
      </c>
      <c r="F33" s="39">
        <v>171</v>
      </c>
      <c r="G33" s="39">
        <v>31999038.66</v>
      </c>
      <c r="H33" s="39">
        <v>37</v>
      </c>
      <c r="I33" s="39">
        <v>105426133.13</v>
      </c>
      <c r="J33" s="39">
        <v>325</v>
      </c>
      <c r="K33" s="39">
        <v>106932720.62</v>
      </c>
      <c r="L33" s="39">
        <f t="shared" si="11"/>
        <v>592</v>
      </c>
      <c r="M33" s="39">
        <f t="shared" si="11"/>
        <v>288153427.17000002</v>
      </c>
      <c r="N33" s="39">
        <v>127</v>
      </c>
      <c r="O33" s="39">
        <v>381495187.56999999</v>
      </c>
      <c r="P33" s="39">
        <v>230</v>
      </c>
      <c r="Q33" s="39">
        <v>322281707.67000002</v>
      </c>
      <c r="R33" s="39">
        <f t="shared" si="13"/>
        <v>357</v>
      </c>
      <c r="S33" s="39">
        <f t="shared" si="14"/>
        <v>703776895.24000001</v>
      </c>
      <c r="T33" s="39">
        <f t="shared" si="15"/>
        <v>949</v>
      </c>
      <c r="U33" s="39">
        <f t="shared" si="15"/>
        <v>991930322.41000009</v>
      </c>
    </row>
    <row r="34" spans="1:21" s="9" customFormat="1" ht="12">
      <c r="A34" s="29">
        <v>27</v>
      </c>
      <c r="B34" s="50" t="s">
        <v>95</v>
      </c>
      <c r="C34" s="1" t="s">
        <v>96</v>
      </c>
      <c r="D34" s="40">
        <v>18</v>
      </c>
      <c r="E34" s="40">
        <v>38610276.060000002</v>
      </c>
      <c r="F34" s="40">
        <v>22</v>
      </c>
      <c r="G34" s="40">
        <v>7711246.2000000002</v>
      </c>
      <c r="H34" s="40">
        <v>12</v>
      </c>
      <c r="I34" s="40">
        <v>122692228.40000001</v>
      </c>
      <c r="J34" s="40">
        <v>133</v>
      </c>
      <c r="K34" s="40">
        <v>68497778.280000001</v>
      </c>
      <c r="L34" s="38">
        <f t="shared" si="11"/>
        <v>185</v>
      </c>
      <c r="M34" s="38">
        <f t="shared" si="11"/>
        <v>237511528.94</v>
      </c>
      <c r="N34" s="40">
        <v>21</v>
      </c>
      <c r="O34" s="40">
        <v>323640599.23000002</v>
      </c>
      <c r="P34" s="40">
        <v>28</v>
      </c>
      <c r="Q34" s="40">
        <v>393638788.30000001</v>
      </c>
      <c r="R34" s="38">
        <f t="shared" si="13"/>
        <v>49</v>
      </c>
      <c r="S34" s="38">
        <f t="shared" si="14"/>
        <v>717279387.52999997</v>
      </c>
      <c r="T34" s="38">
        <f t="shared" si="15"/>
        <v>234</v>
      </c>
      <c r="U34" s="38">
        <f t="shared" si="15"/>
        <v>954790916.47000003</v>
      </c>
    </row>
    <row r="35" spans="1:21" s="9" customFormat="1" ht="12">
      <c r="A35" s="26">
        <v>28</v>
      </c>
      <c r="B35" s="49" t="s">
        <v>71</v>
      </c>
      <c r="C35" s="28" t="s">
        <v>72</v>
      </c>
      <c r="D35" s="39">
        <v>97</v>
      </c>
      <c r="E35" s="39">
        <v>246913902.87</v>
      </c>
      <c r="F35" s="39">
        <v>49</v>
      </c>
      <c r="G35" s="39">
        <v>43176593.289999999</v>
      </c>
      <c r="H35" s="39">
        <v>96</v>
      </c>
      <c r="I35" s="39">
        <v>93113885.780000001</v>
      </c>
      <c r="J35" s="39">
        <v>221</v>
      </c>
      <c r="K35" s="39">
        <v>142584125.08000001</v>
      </c>
      <c r="L35" s="39">
        <f t="shared" si="11"/>
        <v>463</v>
      </c>
      <c r="M35" s="39">
        <f t="shared" si="11"/>
        <v>525788507.02000004</v>
      </c>
      <c r="N35" s="39">
        <v>41</v>
      </c>
      <c r="O35" s="39">
        <v>116209035.39</v>
      </c>
      <c r="P35" s="39">
        <v>44</v>
      </c>
      <c r="Q35" s="39">
        <v>222322661.30000001</v>
      </c>
      <c r="R35" s="39">
        <f t="shared" si="13"/>
        <v>85</v>
      </c>
      <c r="S35" s="39">
        <f t="shared" si="14"/>
        <v>338531696.69</v>
      </c>
      <c r="T35" s="39">
        <f t="shared" si="15"/>
        <v>548</v>
      </c>
      <c r="U35" s="39">
        <f t="shared" si="15"/>
        <v>864320203.71000004</v>
      </c>
    </row>
    <row r="36" spans="1:21" s="9" customFormat="1" ht="12">
      <c r="A36" s="29">
        <v>29</v>
      </c>
      <c r="B36" s="50" t="s">
        <v>79</v>
      </c>
      <c r="C36" s="1" t="s">
        <v>80</v>
      </c>
      <c r="D36" s="40">
        <v>133</v>
      </c>
      <c r="E36" s="40">
        <v>9313747.9900000002</v>
      </c>
      <c r="F36" s="40">
        <v>1513</v>
      </c>
      <c r="G36" s="40">
        <v>78532735.670000002</v>
      </c>
      <c r="H36" s="40">
        <v>630</v>
      </c>
      <c r="I36" s="40">
        <v>92477758.209999993</v>
      </c>
      <c r="J36" s="40">
        <v>2152</v>
      </c>
      <c r="K36" s="40">
        <v>138491776.9941</v>
      </c>
      <c r="L36" s="38">
        <f t="shared" si="7"/>
        <v>4428</v>
      </c>
      <c r="M36" s="38">
        <f t="shared" si="7"/>
        <v>318816018.86410004</v>
      </c>
      <c r="N36" s="40">
        <v>644</v>
      </c>
      <c r="O36" s="40">
        <v>325598189.33999997</v>
      </c>
      <c r="P36" s="40">
        <v>8646</v>
      </c>
      <c r="Q36" s="40">
        <v>209151396.38999999</v>
      </c>
      <c r="R36" s="38">
        <f t="shared" si="8"/>
        <v>9290</v>
      </c>
      <c r="S36" s="38">
        <f t="shared" si="9"/>
        <v>534749585.72999996</v>
      </c>
      <c r="T36" s="38">
        <f t="shared" si="10"/>
        <v>13718</v>
      </c>
      <c r="U36" s="38">
        <f t="shared" si="10"/>
        <v>853565604.5941</v>
      </c>
    </row>
    <row r="37" spans="1:21" s="9" customFormat="1" ht="12">
      <c r="A37" s="26">
        <v>30</v>
      </c>
      <c r="B37" s="27" t="s">
        <v>63</v>
      </c>
      <c r="C37" s="28" t="s">
        <v>64</v>
      </c>
      <c r="D37" s="39"/>
      <c r="E37" s="39"/>
      <c r="F37" s="39"/>
      <c r="G37" s="39"/>
      <c r="H37" s="39">
        <v>181</v>
      </c>
      <c r="I37" s="39">
        <v>101004006.42</v>
      </c>
      <c r="J37" s="39">
        <v>423</v>
      </c>
      <c r="K37" s="39">
        <v>323854087.86000001</v>
      </c>
      <c r="L37" s="39">
        <f t="shared" si="0"/>
        <v>604</v>
      </c>
      <c r="M37" s="39">
        <f t="shared" si="0"/>
        <v>424858094.28000003</v>
      </c>
      <c r="N37" s="39">
        <v>29</v>
      </c>
      <c r="O37" s="39">
        <v>276236872.06999999</v>
      </c>
      <c r="P37" s="39">
        <v>50</v>
      </c>
      <c r="Q37" s="39">
        <v>53350000</v>
      </c>
      <c r="R37" s="39">
        <f t="shared" si="2"/>
        <v>79</v>
      </c>
      <c r="S37" s="39">
        <f t="shared" si="2"/>
        <v>329586872.06999999</v>
      </c>
      <c r="T37" s="39">
        <f t="shared" si="1"/>
        <v>683</v>
      </c>
      <c r="U37" s="39">
        <f t="shared" si="1"/>
        <v>754444966.35000002</v>
      </c>
    </row>
    <row r="38" spans="1:21" s="9" customFormat="1" ht="12">
      <c r="A38" s="29">
        <v>31</v>
      </c>
      <c r="B38" s="50" t="s">
        <v>77</v>
      </c>
      <c r="C38" s="1" t="s">
        <v>352</v>
      </c>
      <c r="D38" s="40">
        <v>214</v>
      </c>
      <c r="E38" s="40">
        <v>7447931.71</v>
      </c>
      <c r="F38" s="40">
        <v>1804</v>
      </c>
      <c r="G38" s="40">
        <v>66591351.640000001</v>
      </c>
      <c r="H38" s="40">
        <v>935</v>
      </c>
      <c r="I38" s="40">
        <v>56973936.07</v>
      </c>
      <c r="J38" s="40">
        <v>3009</v>
      </c>
      <c r="K38" s="40">
        <v>72719067.450000003</v>
      </c>
      <c r="L38" s="38">
        <f t="shared" si="0"/>
        <v>5962</v>
      </c>
      <c r="M38" s="38">
        <f t="shared" si="0"/>
        <v>203732286.87000003</v>
      </c>
      <c r="N38" s="40">
        <v>815</v>
      </c>
      <c r="O38" s="40">
        <v>307590926.66000003</v>
      </c>
      <c r="P38" s="40">
        <v>6572</v>
      </c>
      <c r="Q38" s="40">
        <v>220399499.34</v>
      </c>
      <c r="R38" s="38">
        <f t="shared" si="2"/>
        <v>7387</v>
      </c>
      <c r="S38" s="38">
        <f t="shared" si="2"/>
        <v>527990426</v>
      </c>
      <c r="T38" s="38">
        <f t="shared" si="1"/>
        <v>13349</v>
      </c>
      <c r="U38" s="38">
        <f t="shared" si="1"/>
        <v>731722712.87</v>
      </c>
    </row>
    <row r="39" spans="1:21" s="9" customFormat="1" ht="12">
      <c r="A39" s="26">
        <v>32</v>
      </c>
      <c r="B39" s="49" t="s">
        <v>73</v>
      </c>
      <c r="C39" s="28" t="s">
        <v>74</v>
      </c>
      <c r="D39" s="39">
        <v>116</v>
      </c>
      <c r="E39" s="39">
        <v>167791433.55000001</v>
      </c>
      <c r="F39" s="39">
        <v>131</v>
      </c>
      <c r="G39" s="39">
        <v>4775480.08</v>
      </c>
      <c r="H39" s="39">
        <v>8489</v>
      </c>
      <c r="I39" s="39">
        <v>67572401.25</v>
      </c>
      <c r="J39" s="39">
        <v>1718</v>
      </c>
      <c r="K39" s="39">
        <v>100632503.73999999</v>
      </c>
      <c r="L39" s="39">
        <f t="shared" si="0"/>
        <v>10454</v>
      </c>
      <c r="M39" s="39">
        <f t="shared" si="0"/>
        <v>340771818.62</v>
      </c>
      <c r="N39" s="39">
        <v>130</v>
      </c>
      <c r="O39" s="39">
        <v>133415939.81</v>
      </c>
      <c r="P39" s="39">
        <v>126</v>
      </c>
      <c r="Q39" s="39">
        <v>246908034.72999999</v>
      </c>
      <c r="R39" s="39">
        <f t="shared" si="2"/>
        <v>256</v>
      </c>
      <c r="S39" s="39">
        <f t="shared" si="2"/>
        <v>380323974.53999996</v>
      </c>
      <c r="T39" s="39">
        <f t="shared" si="1"/>
        <v>10710</v>
      </c>
      <c r="U39" s="39">
        <f t="shared" si="1"/>
        <v>721095793.15999997</v>
      </c>
    </row>
    <row r="40" spans="1:21" s="9" customFormat="1" ht="12">
      <c r="A40" s="29">
        <v>33</v>
      </c>
      <c r="B40" s="50" t="s">
        <v>110</v>
      </c>
      <c r="C40" s="1" t="s">
        <v>111</v>
      </c>
      <c r="D40" s="40">
        <v>46</v>
      </c>
      <c r="E40" s="40">
        <v>1689407.43</v>
      </c>
      <c r="F40" s="40">
        <v>768</v>
      </c>
      <c r="G40" s="40">
        <v>30976414.420000002</v>
      </c>
      <c r="H40" s="40">
        <v>329</v>
      </c>
      <c r="I40" s="40">
        <v>81760886.019999996</v>
      </c>
      <c r="J40" s="40">
        <v>67033</v>
      </c>
      <c r="K40" s="40">
        <v>146306060.28</v>
      </c>
      <c r="L40" s="38">
        <f t="shared" ref="L40:M43" si="17">J40+H40+F40+D40</f>
        <v>68176</v>
      </c>
      <c r="M40" s="38">
        <f t="shared" si="17"/>
        <v>260732768.15000004</v>
      </c>
      <c r="N40" s="40">
        <v>238</v>
      </c>
      <c r="O40" s="40">
        <v>267688089.56</v>
      </c>
      <c r="P40" s="40">
        <v>395</v>
      </c>
      <c r="Q40" s="40">
        <v>172917005.97999999</v>
      </c>
      <c r="R40" s="38">
        <f t="shared" ref="R40:R43" si="18">N40+P40</f>
        <v>633</v>
      </c>
      <c r="S40" s="38">
        <f t="shared" ref="S40:S43" si="19">O40+Q40</f>
        <v>440605095.53999996</v>
      </c>
      <c r="T40" s="38">
        <f t="shared" ref="T40:U43" si="20">R40+L40</f>
        <v>68809</v>
      </c>
      <c r="U40" s="38">
        <f t="shared" si="20"/>
        <v>701337863.69000006</v>
      </c>
    </row>
    <row r="41" spans="1:21" s="9" customFormat="1" ht="12">
      <c r="A41" s="26">
        <v>34</v>
      </c>
      <c r="B41" s="49" t="s">
        <v>69</v>
      </c>
      <c r="C41" s="28" t="s">
        <v>70</v>
      </c>
      <c r="D41" s="39">
        <v>490</v>
      </c>
      <c r="E41" s="39">
        <v>84762691.359999999</v>
      </c>
      <c r="F41" s="39">
        <v>652</v>
      </c>
      <c r="G41" s="39">
        <v>37611091.630000003</v>
      </c>
      <c r="H41" s="39">
        <v>753</v>
      </c>
      <c r="I41" s="39">
        <v>27981283.710000001</v>
      </c>
      <c r="J41" s="39">
        <v>2909</v>
      </c>
      <c r="K41" s="39">
        <v>89449882.950000003</v>
      </c>
      <c r="L41" s="39">
        <f t="shared" si="17"/>
        <v>4804</v>
      </c>
      <c r="M41" s="39">
        <f t="shared" si="17"/>
        <v>239804949.64999998</v>
      </c>
      <c r="N41" s="39">
        <v>456</v>
      </c>
      <c r="O41" s="39">
        <v>168175013.62</v>
      </c>
      <c r="P41" s="39">
        <v>1854</v>
      </c>
      <c r="Q41" s="39">
        <v>170333663.44999999</v>
      </c>
      <c r="R41" s="39">
        <f t="shared" si="18"/>
        <v>2310</v>
      </c>
      <c r="S41" s="39">
        <f t="shared" si="19"/>
        <v>338508677.06999999</v>
      </c>
      <c r="T41" s="39">
        <f t="shared" si="20"/>
        <v>7114</v>
      </c>
      <c r="U41" s="39">
        <f t="shared" si="20"/>
        <v>578313626.72000003</v>
      </c>
    </row>
    <row r="42" spans="1:21" s="9" customFormat="1" ht="12">
      <c r="A42" s="29">
        <v>35</v>
      </c>
      <c r="B42" s="50" t="s">
        <v>67</v>
      </c>
      <c r="C42" s="1" t="s">
        <v>68</v>
      </c>
      <c r="D42" s="40">
        <v>110</v>
      </c>
      <c r="E42" s="40">
        <v>21888741.719999999</v>
      </c>
      <c r="F42" s="40">
        <v>678</v>
      </c>
      <c r="G42" s="40">
        <v>134737433.11000001</v>
      </c>
      <c r="H42" s="40">
        <v>369</v>
      </c>
      <c r="I42" s="40">
        <v>61171845.07</v>
      </c>
      <c r="J42" s="40">
        <v>581</v>
      </c>
      <c r="K42" s="40">
        <v>76270093.590000004</v>
      </c>
      <c r="L42" s="38">
        <f t="shared" si="17"/>
        <v>1738</v>
      </c>
      <c r="M42" s="38">
        <f t="shared" si="17"/>
        <v>294068113.49000001</v>
      </c>
      <c r="N42" s="40">
        <v>88</v>
      </c>
      <c r="O42" s="40">
        <v>173807035.19999999</v>
      </c>
      <c r="P42" s="40">
        <v>72</v>
      </c>
      <c r="Q42" s="40">
        <v>55709523.93</v>
      </c>
      <c r="R42" s="38">
        <f t="shared" si="18"/>
        <v>160</v>
      </c>
      <c r="S42" s="38">
        <f t="shared" si="19"/>
        <v>229516559.13</v>
      </c>
      <c r="T42" s="38">
        <f t="shared" si="20"/>
        <v>1898</v>
      </c>
      <c r="U42" s="38">
        <f t="shared" si="20"/>
        <v>523584672.62</v>
      </c>
    </row>
    <row r="43" spans="1:21" s="9" customFormat="1" ht="12">
      <c r="A43" s="26">
        <v>36</v>
      </c>
      <c r="B43" s="49" t="s">
        <v>89</v>
      </c>
      <c r="C43" s="28" t="s">
        <v>90</v>
      </c>
      <c r="D43" s="39">
        <v>14</v>
      </c>
      <c r="E43" s="39">
        <v>86106608.430000007</v>
      </c>
      <c r="F43" s="39">
        <v>39</v>
      </c>
      <c r="G43" s="39">
        <v>1761177.57</v>
      </c>
      <c r="H43" s="39">
        <v>181</v>
      </c>
      <c r="I43" s="39">
        <v>16778403.41</v>
      </c>
      <c r="J43" s="39">
        <v>466</v>
      </c>
      <c r="K43" s="39">
        <v>158390757.59</v>
      </c>
      <c r="L43" s="39">
        <f t="shared" si="17"/>
        <v>700</v>
      </c>
      <c r="M43" s="39">
        <f t="shared" si="17"/>
        <v>263036947</v>
      </c>
      <c r="N43" s="39">
        <v>106</v>
      </c>
      <c r="O43" s="39">
        <v>152627716.28999999</v>
      </c>
      <c r="P43" s="39">
        <v>50</v>
      </c>
      <c r="Q43" s="39">
        <v>95497045.180000007</v>
      </c>
      <c r="R43" s="39">
        <f t="shared" si="18"/>
        <v>156</v>
      </c>
      <c r="S43" s="39">
        <f t="shared" si="19"/>
        <v>248124761.47</v>
      </c>
      <c r="T43" s="39">
        <f t="shared" si="20"/>
        <v>856</v>
      </c>
      <c r="U43" s="39">
        <f t="shared" si="20"/>
        <v>511161708.47000003</v>
      </c>
    </row>
    <row r="44" spans="1:21" s="9" customFormat="1" ht="12">
      <c r="A44" s="29">
        <v>37</v>
      </c>
      <c r="B44" s="50" t="s">
        <v>81</v>
      </c>
      <c r="C44" s="1" t="s">
        <v>82</v>
      </c>
      <c r="D44" s="40">
        <v>59</v>
      </c>
      <c r="E44" s="40">
        <v>99157492</v>
      </c>
      <c r="F44" s="40">
        <v>238</v>
      </c>
      <c r="G44" s="40">
        <v>16653683.380000001</v>
      </c>
      <c r="H44" s="40">
        <v>10</v>
      </c>
      <c r="I44" s="40">
        <v>4597066.83</v>
      </c>
      <c r="J44" s="40">
        <v>218</v>
      </c>
      <c r="K44" s="40">
        <v>95558606.829999998</v>
      </c>
      <c r="L44" s="38">
        <f t="shared" si="0"/>
        <v>525</v>
      </c>
      <c r="M44" s="38">
        <f t="shared" si="0"/>
        <v>215966849.03999999</v>
      </c>
      <c r="N44" s="40">
        <v>27</v>
      </c>
      <c r="O44" s="40">
        <v>100940178.45999999</v>
      </c>
      <c r="P44" s="40">
        <v>23</v>
      </c>
      <c r="Q44" s="40">
        <v>182489446.99000001</v>
      </c>
      <c r="R44" s="38">
        <f t="shared" si="2"/>
        <v>50</v>
      </c>
      <c r="S44" s="38">
        <f t="shared" si="2"/>
        <v>283429625.44999999</v>
      </c>
      <c r="T44" s="38">
        <f t="shared" si="1"/>
        <v>575</v>
      </c>
      <c r="U44" s="38">
        <f t="shared" si="1"/>
        <v>499396474.49000001</v>
      </c>
    </row>
    <row r="45" spans="1:21" s="9" customFormat="1" ht="12">
      <c r="A45" s="26">
        <v>38</v>
      </c>
      <c r="B45" s="49" t="s">
        <v>101</v>
      </c>
      <c r="C45" s="28" t="s">
        <v>102</v>
      </c>
      <c r="D45" s="39">
        <v>11</v>
      </c>
      <c r="E45" s="39">
        <v>6522619.7400000002</v>
      </c>
      <c r="F45" s="39">
        <v>64</v>
      </c>
      <c r="G45" s="39">
        <v>7106991.1399999997</v>
      </c>
      <c r="H45" s="39">
        <v>150</v>
      </c>
      <c r="I45" s="39">
        <v>113313980.51000001</v>
      </c>
      <c r="J45" s="39">
        <v>173</v>
      </c>
      <c r="K45" s="39">
        <v>144120804.72</v>
      </c>
      <c r="L45" s="39">
        <f t="shared" si="0"/>
        <v>398</v>
      </c>
      <c r="M45" s="39">
        <f t="shared" si="0"/>
        <v>271064396.11000001</v>
      </c>
      <c r="N45" s="39">
        <v>36</v>
      </c>
      <c r="O45" s="39">
        <v>118115230</v>
      </c>
      <c r="P45" s="39">
        <v>14</v>
      </c>
      <c r="Q45" s="39">
        <v>92787500</v>
      </c>
      <c r="R45" s="39">
        <f t="shared" si="2"/>
        <v>50</v>
      </c>
      <c r="S45" s="39">
        <f t="shared" si="2"/>
        <v>210902730</v>
      </c>
      <c r="T45" s="39">
        <f t="shared" si="1"/>
        <v>448</v>
      </c>
      <c r="U45" s="39">
        <f t="shared" si="1"/>
        <v>481967126.11000001</v>
      </c>
    </row>
    <row r="46" spans="1:21" s="9" customFormat="1" ht="12">
      <c r="A46" s="29">
        <v>39</v>
      </c>
      <c r="B46" s="50" t="s">
        <v>78</v>
      </c>
      <c r="C46" s="1" t="s">
        <v>353</v>
      </c>
      <c r="D46" s="40">
        <v>58</v>
      </c>
      <c r="E46" s="40">
        <v>7817010.9800000004</v>
      </c>
      <c r="F46" s="40">
        <v>404</v>
      </c>
      <c r="G46" s="40">
        <v>23487800.239999998</v>
      </c>
      <c r="H46" s="40">
        <v>756</v>
      </c>
      <c r="I46" s="40">
        <v>47493654.159999996</v>
      </c>
      <c r="J46" s="40">
        <v>1315</v>
      </c>
      <c r="K46" s="40">
        <v>50132286.07</v>
      </c>
      <c r="L46" s="38">
        <f t="shared" si="0"/>
        <v>2533</v>
      </c>
      <c r="M46" s="38">
        <f t="shared" si="0"/>
        <v>128930751.44999999</v>
      </c>
      <c r="N46" s="40">
        <v>187</v>
      </c>
      <c r="O46" s="40">
        <v>155990014.69999999</v>
      </c>
      <c r="P46" s="40">
        <v>2428</v>
      </c>
      <c r="Q46" s="40">
        <v>131248947.22</v>
      </c>
      <c r="R46" s="38">
        <f t="shared" si="2"/>
        <v>2615</v>
      </c>
      <c r="S46" s="38">
        <f t="shared" si="2"/>
        <v>287238961.91999996</v>
      </c>
      <c r="T46" s="38">
        <f t="shared" si="1"/>
        <v>5148</v>
      </c>
      <c r="U46" s="38">
        <f t="shared" si="1"/>
        <v>416169713.36999995</v>
      </c>
    </row>
    <row r="47" spans="1:21" s="9" customFormat="1" ht="12">
      <c r="A47" s="26">
        <v>40</v>
      </c>
      <c r="B47" s="49" t="s">
        <v>108</v>
      </c>
      <c r="C47" s="28" t="s">
        <v>109</v>
      </c>
      <c r="D47" s="39">
        <v>75</v>
      </c>
      <c r="E47" s="39">
        <v>92706827.439999998</v>
      </c>
      <c r="F47" s="39">
        <v>447</v>
      </c>
      <c r="G47" s="39">
        <v>52116883.359999999</v>
      </c>
      <c r="H47" s="39">
        <v>41</v>
      </c>
      <c r="I47" s="39">
        <v>34292139.380000003</v>
      </c>
      <c r="J47" s="39">
        <v>205</v>
      </c>
      <c r="K47" s="39">
        <v>13341877.41</v>
      </c>
      <c r="L47" s="39">
        <f t="shared" si="0"/>
        <v>768</v>
      </c>
      <c r="M47" s="39">
        <f t="shared" si="0"/>
        <v>192457727.59</v>
      </c>
      <c r="N47" s="39">
        <v>23</v>
      </c>
      <c r="O47" s="39">
        <v>75019989.450000003</v>
      </c>
      <c r="P47" s="39">
        <v>29</v>
      </c>
      <c r="Q47" s="39">
        <v>142702507.62</v>
      </c>
      <c r="R47" s="39">
        <f t="shared" si="2"/>
        <v>52</v>
      </c>
      <c r="S47" s="39">
        <f t="shared" si="2"/>
        <v>217722497.06999999</v>
      </c>
      <c r="T47" s="39">
        <f t="shared" si="1"/>
        <v>820</v>
      </c>
      <c r="U47" s="39">
        <f t="shared" si="1"/>
        <v>410180224.65999997</v>
      </c>
    </row>
    <row r="48" spans="1:21" s="9" customFormat="1" ht="12">
      <c r="A48" s="29">
        <v>41</v>
      </c>
      <c r="B48" s="50" t="s">
        <v>93</v>
      </c>
      <c r="C48" s="1" t="s">
        <v>94</v>
      </c>
      <c r="D48" s="40"/>
      <c r="E48" s="40"/>
      <c r="F48" s="40">
        <v>18</v>
      </c>
      <c r="G48" s="40">
        <v>9142832.2100000009</v>
      </c>
      <c r="H48" s="40">
        <v>15</v>
      </c>
      <c r="I48" s="40">
        <v>91797461.030000001</v>
      </c>
      <c r="J48" s="40">
        <v>18</v>
      </c>
      <c r="K48" s="40">
        <v>21397762.98</v>
      </c>
      <c r="L48" s="38">
        <f t="shared" si="0"/>
        <v>51</v>
      </c>
      <c r="M48" s="38">
        <f t="shared" si="0"/>
        <v>122338056.22</v>
      </c>
      <c r="N48" s="40">
        <v>20</v>
      </c>
      <c r="O48" s="40">
        <v>85186889.459999993</v>
      </c>
      <c r="P48" s="40">
        <v>23</v>
      </c>
      <c r="Q48" s="40">
        <v>149495235.81999999</v>
      </c>
      <c r="R48" s="38">
        <f t="shared" si="2"/>
        <v>43</v>
      </c>
      <c r="S48" s="38">
        <f t="shared" si="2"/>
        <v>234682125.27999997</v>
      </c>
      <c r="T48" s="38">
        <f t="shared" si="1"/>
        <v>94</v>
      </c>
      <c r="U48" s="38">
        <f t="shared" si="1"/>
        <v>357020181.5</v>
      </c>
    </row>
    <row r="49" spans="1:21" s="9" customFormat="1" ht="12">
      <c r="A49" s="26">
        <v>42</v>
      </c>
      <c r="B49" s="27" t="s">
        <v>132</v>
      </c>
      <c r="C49" s="28" t="s">
        <v>133</v>
      </c>
      <c r="D49" s="39">
        <v>7</v>
      </c>
      <c r="E49" s="39">
        <v>614600</v>
      </c>
      <c r="F49" s="39">
        <v>23</v>
      </c>
      <c r="G49" s="39">
        <v>2102693.3199999998</v>
      </c>
      <c r="H49" s="39">
        <v>187</v>
      </c>
      <c r="I49" s="39">
        <v>16342796.869999999</v>
      </c>
      <c r="J49" s="39">
        <v>570</v>
      </c>
      <c r="K49" s="39">
        <v>165682094.41999999</v>
      </c>
      <c r="L49" s="39">
        <f t="shared" si="0"/>
        <v>787</v>
      </c>
      <c r="M49" s="39">
        <f t="shared" si="0"/>
        <v>184742184.60999998</v>
      </c>
      <c r="N49" s="39">
        <v>87</v>
      </c>
      <c r="O49" s="39">
        <v>154978420.56999999</v>
      </c>
      <c r="P49" s="39">
        <v>13</v>
      </c>
      <c r="Q49" s="39">
        <v>4360966.2699999996</v>
      </c>
      <c r="R49" s="39">
        <f t="shared" si="2"/>
        <v>100</v>
      </c>
      <c r="S49" s="39">
        <f t="shared" si="2"/>
        <v>159339386.84</v>
      </c>
      <c r="T49" s="39">
        <f t="shared" si="1"/>
        <v>887</v>
      </c>
      <c r="U49" s="39">
        <f t="shared" si="1"/>
        <v>344081571.44999999</v>
      </c>
    </row>
    <row r="50" spans="1:21" s="9" customFormat="1" ht="12">
      <c r="A50" s="29">
        <v>43</v>
      </c>
      <c r="B50" s="50" t="s">
        <v>85</v>
      </c>
      <c r="C50" s="1" t="s">
        <v>86</v>
      </c>
      <c r="D50" s="40">
        <v>39</v>
      </c>
      <c r="E50" s="40">
        <v>9640297.7599999998</v>
      </c>
      <c r="F50" s="40">
        <v>182</v>
      </c>
      <c r="G50" s="40">
        <v>38114981.560000002</v>
      </c>
      <c r="H50" s="40">
        <v>89</v>
      </c>
      <c r="I50" s="40">
        <v>52333807.18</v>
      </c>
      <c r="J50" s="40">
        <v>130</v>
      </c>
      <c r="K50" s="40">
        <v>75655489.599999994</v>
      </c>
      <c r="L50" s="38">
        <f t="shared" si="0"/>
        <v>440</v>
      </c>
      <c r="M50" s="38">
        <f t="shared" si="0"/>
        <v>175744576.09999999</v>
      </c>
      <c r="N50" s="40">
        <v>101</v>
      </c>
      <c r="O50" s="40">
        <v>117773158.03</v>
      </c>
      <c r="P50" s="40">
        <v>87</v>
      </c>
      <c r="Q50" s="40">
        <v>33129992.449999999</v>
      </c>
      <c r="R50" s="38">
        <f t="shared" si="2"/>
        <v>188</v>
      </c>
      <c r="S50" s="38">
        <f t="shared" si="2"/>
        <v>150903150.47999999</v>
      </c>
      <c r="T50" s="38">
        <f t="shared" si="1"/>
        <v>628</v>
      </c>
      <c r="U50" s="38">
        <f t="shared" si="1"/>
        <v>326647726.57999998</v>
      </c>
    </row>
    <row r="51" spans="1:21" s="9" customFormat="1" ht="12">
      <c r="A51" s="26">
        <v>44</v>
      </c>
      <c r="B51" s="49" t="s">
        <v>136</v>
      </c>
      <c r="C51" s="28" t="s">
        <v>137</v>
      </c>
      <c r="D51" s="39">
        <v>1</v>
      </c>
      <c r="E51" s="39">
        <v>110000000</v>
      </c>
      <c r="F51" s="39">
        <v>15</v>
      </c>
      <c r="G51" s="39">
        <v>1827306.09</v>
      </c>
      <c r="H51" s="39">
        <v>16</v>
      </c>
      <c r="I51" s="39">
        <v>8075005.7999999998</v>
      </c>
      <c r="J51" s="39">
        <v>64</v>
      </c>
      <c r="K51" s="39">
        <v>43260419.909999996</v>
      </c>
      <c r="L51" s="39">
        <f t="shared" ref="L51:M54" si="21">J51+H51+F51+D51</f>
        <v>96</v>
      </c>
      <c r="M51" s="39">
        <f t="shared" si="21"/>
        <v>163162731.80000001</v>
      </c>
      <c r="N51" s="39">
        <v>34</v>
      </c>
      <c r="O51" s="39">
        <v>44911811.280000001</v>
      </c>
      <c r="P51" s="39">
        <v>13</v>
      </c>
      <c r="Q51" s="39">
        <v>117933325</v>
      </c>
      <c r="R51" s="39">
        <f t="shared" ref="R51:R54" si="22">N51+P51</f>
        <v>47</v>
      </c>
      <c r="S51" s="39">
        <f t="shared" ref="S51:S54" si="23">O51+Q51</f>
        <v>162845136.28</v>
      </c>
      <c r="T51" s="39">
        <f t="shared" ref="T51:U54" si="24">R51+L51</f>
        <v>143</v>
      </c>
      <c r="U51" s="39">
        <f t="shared" si="24"/>
        <v>326007868.08000004</v>
      </c>
    </row>
    <row r="52" spans="1:21" s="9" customFormat="1" ht="12">
      <c r="A52" s="29">
        <v>45</v>
      </c>
      <c r="B52" s="50" t="s">
        <v>118</v>
      </c>
      <c r="C52" s="1" t="s">
        <v>354</v>
      </c>
      <c r="D52" s="40"/>
      <c r="E52" s="40"/>
      <c r="F52" s="40"/>
      <c r="G52" s="40"/>
      <c r="H52" s="40">
        <v>163</v>
      </c>
      <c r="I52" s="40">
        <v>84575467.409999996</v>
      </c>
      <c r="J52" s="40">
        <v>140</v>
      </c>
      <c r="K52" s="40">
        <v>137656919.50999999</v>
      </c>
      <c r="L52" s="38">
        <f t="shared" si="21"/>
        <v>303</v>
      </c>
      <c r="M52" s="38">
        <f t="shared" si="21"/>
        <v>222232386.91999999</v>
      </c>
      <c r="N52" s="40">
        <v>32</v>
      </c>
      <c r="O52" s="40">
        <v>69777000</v>
      </c>
      <c r="P52" s="40">
        <v>29</v>
      </c>
      <c r="Q52" s="40">
        <v>16674670.07</v>
      </c>
      <c r="R52" s="38">
        <f t="shared" si="22"/>
        <v>61</v>
      </c>
      <c r="S52" s="38">
        <f t="shared" si="23"/>
        <v>86451670.069999993</v>
      </c>
      <c r="T52" s="38">
        <f t="shared" si="24"/>
        <v>364</v>
      </c>
      <c r="U52" s="38">
        <f t="shared" si="24"/>
        <v>308684056.99000001</v>
      </c>
    </row>
    <row r="53" spans="1:21" s="9" customFormat="1" ht="12">
      <c r="A53" s="26">
        <v>46</v>
      </c>
      <c r="B53" s="49" t="s">
        <v>105</v>
      </c>
      <c r="C53" s="28" t="s">
        <v>335</v>
      </c>
      <c r="D53" s="39">
        <v>157</v>
      </c>
      <c r="E53" s="39">
        <v>3182457.76</v>
      </c>
      <c r="F53" s="39">
        <v>814</v>
      </c>
      <c r="G53" s="39">
        <v>22203027.920000002</v>
      </c>
      <c r="H53" s="39">
        <v>1806</v>
      </c>
      <c r="I53" s="39">
        <v>19900879.420000002</v>
      </c>
      <c r="J53" s="39">
        <v>3203</v>
      </c>
      <c r="K53" s="39">
        <v>56672520.740000002</v>
      </c>
      <c r="L53" s="39">
        <f t="shared" si="21"/>
        <v>5980</v>
      </c>
      <c r="M53" s="39">
        <f t="shared" si="21"/>
        <v>101958885.84</v>
      </c>
      <c r="N53" s="39">
        <v>2918</v>
      </c>
      <c r="O53" s="39">
        <v>92638141.629999995</v>
      </c>
      <c r="P53" s="39">
        <v>263</v>
      </c>
      <c r="Q53" s="39">
        <v>36679448.340000004</v>
      </c>
      <c r="R53" s="39">
        <f t="shared" si="22"/>
        <v>3181</v>
      </c>
      <c r="S53" s="39">
        <f t="shared" si="23"/>
        <v>129317589.97</v>
      </c>
      <c r="T53" s="39">
        <f t="shared" si="24"/>
        <v>9161</v>
      </c>
      <c r="U53" s="39">
        <f t="shared" si="24"/>
        <v>231276475.81</v>
      </c>
    </row>
    <row r="54" spans="1:21" s="9" customFormat="1" ht="12">
      <c r="A54" s="29">
        <v>47</v>
      </c>
      <c r="B54" s="50" t="s">
        <v>106</v>
      </c>
      <c r="C54" s="1" t="s">
        <v>107</v>
      </c>
      <c r="D54" s="40">
        <v>700</v>
      </c>
      <c r="E54" s="40">
        <v>44273065.590000004</v>
      </c>
      <c r="F54" s="40">
        <v>1159</v>
      </c>
      <c r="G54" s="40">
        <v>55993772.079999998</v>
      </c>
      <c r="H54" s="40">
        <v>438</v>
      </c>
      <c r="I54" s="40">
        <v>7774306.1600000001</v>
      </c>
      <c r="J54" s="40">
        <v>1245</v>
      </c>
      <c r="K54" s="40">
        <v>47458210.600000001</v>
      </c>
      <c r="L54" s="38">
        <f t="shared" si="21"/>
        <v>3542</v>
      </c>
      <c r="M54" s="38">
        <f t="shared" si="21"/>
        <v>155499354.43000001</v>
      </c>
      <c r="N54" s="40">
        <v>47</v>
      </c>
      <c r="O54" s="40">
        <v>62432225.950000003</v>
      </c>
      <c r="P54" s="40">
        <v>22</v>
      </c>
      <c r="Q54" s="40">
        <v>11670600.140000001</v>
      </c>
      <c r="R54" s="38">
        <f t="shared" si="22"/>
        <v>69</v>
      </c>
      <c r="S54" s="38">
        <f t="shared" si="23"/>
        <v>74102826.090000004</v>
      </c>
      <c r="T54" s="38">
        <f t="shared" si="24"/>
        <v>3611</v>
      </c>
      <c r="U54" s="38">
        <f t="shared" si="24"/>
        <v>229602180.52000001</v>
      </c>
    </row>
    <row r="55" spans="1:21" s="9" customFormat="1" ht="12">
      <c r="A55" s="26">
        <v>48</v>
      </c>
      <c r="B55" s="49" t="s">
        <v>239</v>
      </c>
      <c r="C55" s="28" t="s">
        <v>240</v>
      </c>
      <c r="D55" s="39">
        <v>39</v>
      </c>
      <c r="E55" s="39">
        <v>18555064.859999999</v>
      </c>
      <c r="F55" s="39">
        <v>118</v>
      </c>
      <c r="G55" s="39">
        <v>3600287.34</v>
      </c>
      <c r="H55" s="39">
        <v>542</v>
      </c>
      <c r="I55" s="39">
        <v>15862788.880000001</v>
      </c>
      <c r="J55" s="39">
        <v>10369</v>
      </c>
      <c r="K55" s="39">
        <v>97205229.939999998</v>
      </c>
      <c r="L55" s="39">
        <f t="shared" si="0"/>
        <v>11068</v>
      </c>
      <c r="M55" s="39">
        <f t="shared" si="0"/>
        <v>135223371.01999998</v>
      </c>
      <c r="N55" s="39">
        <v>52</v>
      </c>
      <c r="O55" s="39">
        <v>77170346.379999995</v>
      </c>
      <c r="P55" s="39">
        <v>12</v>
      </c>
      <c r="Q55" s="39">
        <v>7957765.3399999999</v>
      </c>
      <c r="R55" s="39">
        <f t="shared" si="2"/>
        <v>64</v>
      </c>
      <c r="S55" s="39">
        <f t="shared" si="2"/>
        <v>85128111.719999999</v>
      </c>
      <c r="T55" s="39">
        <f t="shared" si="1"/>
        <v>11132</v>
      </c>
      <c r="U55" s="39">
        <f t="shared" si="1"/>
        <v>220351482.73999998</v>
      </c>
    </row>
    <row r="56" spans="1:21" s="9" customFormat="1" ht="12">
      <c r="A56" s="29">
        <v>49</v>
      </c>
      <c r="B56" s="50" t="s">
        <v>99</v>
      </c>
      <c r="C56" s="1" t="s">
        <v>100</v>
      </c>
      <c r="D56" s="40">
        <v>24</v>
      </c>
      <c r="E56" s="40">
        <v>4662490.74</v>
      </c>
      <c r="F56" s="40">
        <v>4</v>
      </c>
      <c r="G56" s="40">
        <v>2388592.9300000002</v>
      </c>
      <c r="H56" s="40">
        <v>2</v>
      </c>
      <c r="I56" s="40">
        <v>162646.51999999999</v>
      </c>
      <c r="J56" s="40">
        <v>23</v>
      </c>
      <c r="K56" s="40">
        <v>4617357.45</v>
      </c>
      <c r="L56" s="38">
        <f t="shared" si="0"/>
        <v>53</v>
      </c>
      <c r="M56" s="38">
        <f t="shared" si="0"/>
        <v>11831087.640000001</v>
      </c>
      <c r="N56" s="40">
        <v>1</v>
      </c>
      <c r="O56" s="40">
        <v>50000000</v>
      </c>
      <c r="P56" s="40">
        <v>3</v>
      </c>
      <c r="Q56" s="40">
        <v>130000000</v>
      </c>
      <c r="R56" s="38">
        <f t="shared" si="2"/>
        <v>4</v>
      </c>
      <c r="S56" s="38">
        <f t="shared" si="2"/>
        <v>180000000</v>
      </c>
      <c r="T56" s="38">
        <f t="shared" si="1"/>
        <v>57</v>
      </c>
      <c r="U56" s="38">
        <f t="shared" si="1"/>
        <v>191831087.63999999</v>
      </c>
    </row>
    <row r="57" spans="1:21" s="9" customFormat="1" ht="12">
      <c r="A57" s="26">
        <v>50</v>
      </c>
      <c r="B57" s="49" t="s">
        <v>119</v>
      </c>
      <c r="C57" s="28" t="s">
        <v>120</v>
      </c>
      <c r="D57" s="39">
        <v>15</v>
      </c>
      <c r="E57" s="39">
        <v>8214413.8099999996</v>
      </c>
      <c r="F57" s="39">
        <v>8</v>
      </c>
      <c r="G57" s="39">
        <v>406919.81</v>
      </c>
      <c r="H57" s="39">
        <v>2</v>
      </c>
      <c r="I57" s="39">
        <v>62405906.590000004</v>
      </c>
      <c r="J57" s="39">
        <v>28</v>
      </c>
      <c r="K57" s="39">
        <v>1631714.03</v>
      </c>
      <c r="L57" s="39">
        <f t="shared" si="0"/>
        <v>53</v>
      </c>
      <c r="M57" s="39">
        <f t="shared" si="0"/>
        <v>72658954.24000001</v>
      </c>
      <c r="N57" s="39">
        <v>3</v>
      </c>
      <c r="O57" s="39">
        <v>45148380.240000002</v>
      </c>
      <c r="P57" s="39">
        <v>5</v>
      </c>
      <c r="Q57" s="39">
        <v>67847445.549999997</v>
      </c>
      <c r="R57" s="39">
        <f t="shared" si="2"/>
        <v>8</v>
      </c>
      <c r="S57" s="39">
        <f t="shared" si="2"/>
        <v>112995825.78999999</v>
      </c>
      <c r="T57" s="39">
        <f t="shared" si="1"/>
        <v>61</v>
      </c>
      <c r="U57" s="39">
        <f t="shared" si="1"/>
        <v>185654780.03</v>
      </c>
    </row>
    <row r="58" spans="1:21" s="9" customFormat="1" ht="12">
      <c r="A58" s="29">
        <v>51</v>
      </c>
      <c r="B58" s="50" t="s">
        <v>241</v>
      </c>
      <c r="C58" s="1" t="s">
        <v>242</v>
      </c>
      <c r="D58" s="40">
        <v>5</v>
      </c>
      <c r="E58" s="40">
        <v>1095483.0900000001</v>
      </c>
      <c r="F58" s="40">
        <v>4</v>
      </c>
      <c r="G58" s="40">
        <v>130948.4</v>
      </c>
      <c r="H58" s="40">
        <v>58</v>
      </c>
      <c r="I58" s="40">
        <v>2101969.15</v>
      </c>
      <c r="J58" s="40">
        <v>305</v>
      </c>
      <c r="K58" s="40">
        <v>91615705.510000005</v>
      </c>
      <c r="L58" s="38">
        <f t="shared" si="0"/>
        <v>372</v>
      </c>
      <c r="M58" s="38">
        <f t="shared" si="0"/>
        <v>94944106.150000021</v>
      </c>
      <c r="N58" s="40">
        <v>182</v>
      </c>
      <c r="O58" s="40">
        <v>88742419.829999998</v>
      </c>
      <c r="P58" s="40">
        <v>3</v>
      </c>
      <c r="Q58" s="40">
        <v>163451.20000000001</v>
      </c>
      <c r="R58" s="38">
        <f t="shared" si="2"/>
        <v>185</v>
      </c>
      <c r="S58" s="38">
        <f t="shared" si="2"/>
        <v>88905871.030000001</v>
      </c>
      <c r="T58" s="38">
        <f t="shared" si="1"/>
        <v>557</v>
      </c>
      <c r="U58" s="38">
        <f t="shared" si="1"/>
        <v>183849977.18000001</v>
      </c>
    </row>
    <row r="59" spans="1:21" s="9" customFormat="1" ht="12">
      <c r="A59" s="26">
        <v>52</v>
      </c>
      <c r="B59" s="49" t="s">
        <v>112</v>
      </c>
      <c r="C59" s="28" t="s">
        <v>113</v>
      </c>
      <c r="D59" s="39">
        <v>1</v>
      </c>
      <c r="E59" s="39">
        <v>815.4</v>
      </c>
      <c r="F59" s="39">
        <v>36</v>
      </c>
      <c r="G59" s="39">
        <v>789726.01</v>
      </c>
      <c r="H59" s="39">
        <v>990</v>
      </c>
      <c r="I59" s="39">
        <v>39619836.719999999</v>
      </c>
      <c r="J59" s="39">
        <v>6795</v>
      </c>
      <c r="K59" s="39">
        <v>77591312.25</v>
      </c>
      <c r="L59" s="39">
        <f t="shared" si="0"/>
        <v>7822</v>
      </c>
      <c r="M59" s="39">
        <f t="shared" si="0"/>
        <v>118001690.38000001</v>
      </c>
      <c r="N59" s="39">
        <v>339</v>
      </c>
      <c r="O59" s="39">
        <v>53669350.979999997</v>
      </c>
      <c r="P59" s="39">
        <v>549</v>
      </c>
      <c r="Q59" s="39">
        <v>10665855.75</v>
      </c>
      <c r="R59" s="39">
        <f t="shared" si="2"/>
        <v>888</v>
      </c>
      <c r="S59" s="39">
        <f t="shared" si="2"/>
        <v>64335206.729999997</v>
      </c>
      <c r="T59" s="39">
        <f t="shared" si="1"/>
        <v>8710</v>
      </c>
      <c r="U59" s="39">
        <f t="shared" si="1"/>
        <v>182336897.11000001</v>
      </c>
    </row>
    <row r="60" spans="1:21" s="9" customFormat="1" ht="12">
      <c r="A60" s="29">
        <v>53</v>
      </c>
      <c r="B60" s="50" t="s">
        <v>116</v>
      </c>
      <c r="C60" s="1" t="s">
        <v>117</v>
      </c>
      <c r="D60" s="40">
        <v>207</v>
      </c>
      <c r="E60" s="40">
        <v>4507124.8499999996</v>
      </c>
      <c r="F60" s="40">
        <v>1834</v>
      </c>
      <c r="G60" s="40">
        <v>32927850.859999999</v>
      </c>
      <c r="H60" s="40">
        <v>1749</v>
      </c>
      <c r="I60" s="40">
        <v>12752190.359999999</v>
      </c>
      <c r="J60" s="40">
        <v>4661</v>
      </c>
      <c r="K60" s="40">
        <v>33719757.729999997</v>
      </c>
      <c r="L60" s="38">
        <f t="shared" si="0"/>
        <v>8451</v>
      </c>
      <c r="M60" s="38">
        <f t="shared" si="0"/>
        <v>83906923.799999982</v>
      </c>
      <c r="N60" s="40">
        <v>429</v>
      </c>
      <c r="O60" s="40">
        <v>68731992.560000002</v>
      </c>
      <c r="P60" s="40">
        <v>95</v>
      </c>
      <c r="Q60" s="40">
        <v>19463261.699999999</v>
      </c>
      <c r="R60" s="38">
        <f t="shared" si="2"/>
        <v>524</v>
      </c>
      <c r="S60" s="38">
        <f t="shared" si="2"/>
        <v>88195254.260000005</v>
      </c>
      <c r="T60" s="38">
        <f t="shared" si="1"/>
        <v>8975</v>
      </c>
      <c r="U60" s="38">
        <f t="shared" si="1"/>
        <v>172102178.06</v>
      </c>
    </row>
    <row r="61" spans="1:21" s="9" customFormat="1" ht="12">
      <c r="A61" s="26">
        <v>54</v>
      </c>
      <c r="B61" s="27" t="s">
        <v>138</v>
      </c>
      <c r="C61" s="28" t="s">
        <v>355</v>
      </c>
      <c r="D61" s="39">
        <v>15</v>
      </c>
      <c r="E61" s="39">
        <v>7843701.3300000001</v>
      </c>
      <c r="F61" s="39">
        <v>27</v>
      </c>
      <c r="G61" s="39">
        <v>931553.56</v>
      </c>
      <c r="H61" s="39">
        <v>15</v>
      </c>
      <c r="I61" s="39">
        <v>46094627.140000001</v>
      </c>
      <c r="J61" s="39">
        <v>109</v>
      </c>
      <c r="K61" s="39">
        <v>35969875.060000002</v>
      </c>
      <c r="L61" s="39">
        <f t="shared" si="0"/>
        <v>166</v>
      </c>
      <c r="M61" s="39">
        <f t="shared" si="0"/>
        <v>90839757.090000004</v>
      </c>
      <c r="N61" s="39">
        <v>4</v>
      </c>
      <c r="O61" s="39">
        <v>20156882</v>
      </c>
      <c r="P61" s="39">
        <v>6</v>
      </c>
      <c r="Q61" s="39">
        <v>55157240.799999997</v>
      </c>
      <c r="R61" s="39">
        <f t="shared" si="2"/>
        <v>10</v>
      </c>
      <c r="S61" s="39">
        <f t="shared" si="2"/>
        <v>75314122.799999997</v>
      </c>
      <c r="T61" s="39">
        <f t="shared" si="1"/>
        <v>176</v>
      </c>
      <c r="U61" s="39">
        <f t="shared" si="1"/>
        <v>166153879.88999999</v>
      </c>
    </row>
    <row r="62" spans="1:21" s="9" customFormat="1" ht="12">
      <c r="A62" s="29">
        <v>55</v>
      </c>
      <c r="B62" s="50" t="s">
        <v>185</v>
      </c>
      <c r="C62" s="1" t="s">
        <v>186</v>
      </c>
      <c r="D62" s="40">
        <v>20</v>
      </c>
      <c r="E62" s="40">
        <v>2926892.04</v>
      </c>
      <c r="F62" s="40">
        <v>37</v>
      </c>
      <c r="G62" s="40">
        <v>950083.08</v>
      </c>
      <c r="H62" s="40">
        <v>9</v>
      </c>
      <c r="I62" s="40">
        <v>2184722.5699999998</v>
      </c>
      <c r="J62" s="40">
        <v>53</v>
      </c>
      <c r="K62" s="40">
        <v>51813086.039999999</v>
      </c>
      <c r="L62" s="38">
        <f t="shared" si="0"/>
        <v>119</v>
      </c>
      <c r="M62" s="38">
        <f t="shared" si="0"/>
        <v>57874783.729999997</v>
      </c>
      <c r="N62" s="40">
        <v>14</v>
      </c>
      <c r="O62" s="40">
        <v>69558662</v>
      </c>
      <c r="P62" s="40">
        <v>11</v>
      </c>
      <c r="Q62" s="40">
        <v>37308662</v>
      </c>
      <c r="R62" s="38">
        <f t="shared" si="2"/>
        <v>25</v>
      </c>
      <c r="S62" s="38">
        <f t="shared" si="2"/>
        <v>106867324</v>
      </c>
      <c r="T62" s="38">
        <f t="shared" si="1"/>
        <v>144</v>
      </c>
      <c r="U62" s="38">
        <f t="shared" si="1"/>
        <v>164742107.72999999</v>
      </c>
    </row>
    <row r="63" spans="1:21" s="9" customFormat="1" ht="12">
      <c r="A63" s="26">
        <v>56</v>
      </c>
      <c r="B63" s="49" t="s">
        <v>124</v>
      </c>
      <c r="C63" s="28" t="s">
        <v>125</v>
      </c>
      <c r="D63" s="39">
        <v>56</v>
      </c>
      <c r="E63" s="39">
        <v>4414513.9400000004</v>
      </c>
      <c r="F63" s="39">
        <v>313</v>
      </c>
      <c r="G63" s="39">
        <v>37854915.049999997</v>
      </c>
      <c r="H63" s="39">
        <v>72</v>
      </c>
      <c r="I63" s="39">
        <v>12610860.039999999</v>
      </c>
      <c r="J63" s="39">
        <v>195</v>
      </c>
      <c r="K63" s="39">
        <v>22464094.66</v>
      </c>
      <c r="L63" s="39">
        <f t="shared" si="0"/>
        <v>636</v>
      </c>
      <c r="M63" s="39">
        <f t="shared" si="0"/>
        <v>77344383.689999998</v>
      </c>
      <c r="N63" s="39">
        <v>309</v>
      </c>
      <c r="O63" s="39">
        <v>63955167.409999996</v>
      </c>
      <c r="P63" s="39">
        <v>96</v>
      </c>
      <c r="Q63" s="39">
        <v>20661603.780000001</v>
      </c>
      <c r="R63" s="39">
        <f t="shared" si="2"/>
        <v>405</v>
      </c>
      <c r="S63" s="39">
        <f t="shared" si="2"/>
        <v>84616771.189999998</v>
      </c>
      <c r="T63" s="39">
        <f t="shared" si="1"/>
        <v>1041</v>
      </c>
      <c r="U63" s="39">
        <f t="shared" si="1"/>
        <v>161961154.88</v>
      </c>
    </row>
    <row r="64" spans="1:21" s="9" customFormat="1" ht="12">
      <c r="A64" s="29">
        <v>57</v>
      </c>
      <c r="B64" s="50" t="s">
        <v>83</v>
      </c>
      <c r="C64" s="1" t="s">
        <v>84</v>
      </c>
      <c r="D64" s="40"/>
      <c r="E64" s="40"/>
      <c r="F64" s="40"/>
      <c r="G64" s="40"/>
      <c r="H64" s="40">
        <v>29</v>
      </c>
      <c r="I64" s="40">
        <v>61233871.280000001</v>
      </c>
      <c r="J64" s="40">
        <v>21</v>
      </c>
      <c r="K64" s="40">
        <v>20976135.25</v>
      </c>
      <c r="L64" s="38">
        <f t="shared" si="0"/>
        <v>50</v>
      </c>
      <c r="M64" s="38">
        <f t="shared" si="0"/>
        <v>82210006.530000001</v>
      </c>
      <c r="N64" s="40">
        <v>15</v>
      </c>
      <c r="O64" s="40">
        <v>19535928.260000002</v>
      </c>
      <c r="P64" s="40">
        <v>18</v>
      </c>
      <c r="Q64" s="40">
        <v>59675494</v>
      </c>
      <c r="R64" s="38">
        <f t="shared" si="2"/>
        <v>33</v>
      </c>
      <c r="S64" s="38">
        <f t="shared" si="2"/>
        <v>79211422.260000005</v>
      </c>
      <c r="T64" s="38">
        <f t="shared" si="1"/>
        <v>83</v>
      </c>
      <c r="U64" s="38">
        <f t="shared" si="1"/>
        <v>161421428.79000002</v>
      </c>
    </row>
    <row r="65" spans="1:21" s="9" customFormat="1" ht="12">
      <c r="A65" s="26">
        <v>58</v>
      </c>
      <c r="B65" s="49" t="s">
        <v>122</v>
      </c>
      <c r="C65" s="28" t="s">
        <v>123</v>
      </c>
      <c r="D65" s="39"/>
      <c r="E65" s="39"/>
      <c r="F65" s="39"/>
      <c r="G65" s="39"/>
      <c r="H65" s="39">
        <v>898</v>
      </c>
      <c r="I65" s="39">
        <v>10853483.619999999</v>
      </c>
      <c r="J65" s="39">
        <v>3857</v>
      </c>
      <c r="K65" s="39">
        <v>62833013.119999997</v>
      </c>
      <c r="L65" s="39">
        <f t="shared" si="0"/>
        <v>4755</v>
      </c>
      <c r="M65" s="39">
        <f t="shared" si="0"/>
        <v>73686496.739999995</v>
      </c>
      <c r="N65" s="39">
        <v>2941</v>
      </c>
      <c r="O65" s="39">
        <v>52418955.420000002</v>
      </c>
      <c r="P65" s="39">
        <v>35</v>
      </c>
      <c r="Q65" s="39">
        <v>1671955.84</v>
      </c>
      <c r="R65" s="39">
        <f t="shared" si="2"/>
        <v>2976</v>
      </c>
      <c r="S65" s="39">
        <f t="shared" si="2"/>
        <v>54090911.260000005</v>
      </c>
      <c r="T65" s="39">
        <f t="shared" si="1"/>
        <v>7731</v>
      </c>
      <c r="U65" s="39">
        <f t="shared" si="1"/>
        <v>127777408</v>
      </c>
    </row>
    <row r="66" spans="1:21" s="9" customFormat="1" ht="12">
      <c r="A66" s="29">
        <v>59</v>
      </c>
      <c r="B66" s="50" t="s">
        <v>128</v>
      </c>
      <c r="C66" s="1" t="s">
        <v>129</v>
      </c>
      <c r="D66" s="40">
        <v>26</v>
      </c>
      <c r="E66" s="40">
        <v>479725.38</v>
      </c>
      <c r="F66" s="40">
        <v>237</v>
      </c>
      <c r="G66" s="40">
        <v>3237557.02</v>
      </c>
      <c r="H66" s="40">
        <v>1463</v>
      </c>
      <c r="I66" s="40">
        <v>10672549.27</v>
      </c>
      <c r="J66" s="40">
        <v>4542</v>
      </c>
      <c r="K66" s="40">
        <v>59895708.719999999</v>
      </c>
      <c r="L66" s="38">
        <f t="shared" si="0"/>
        <v>6268</v>
      </c>
      <c r="M66" s="38">
        <f t="shared" si="0"/>
        <v>74285540.389999986</v>
      </c>
      <c r="N66" s="40">
        <v>895</v>
      </c>
      <c r="O66" s="40">
        <v>52148552.939999998</v>
      </c>
      <c r="P66" s="40">
        <v>2</v>
      </c>
      <c r="Q66" s="40">
        <v>10673.95</v>
      </c>
      <c r="R66" s="38">
        <f t="shared" si="2"/>
        <v>897</v>
      </c>
      <c r="S66" s="38">
        <f t="shared" si="2"/>
        <v>52159226.890000001</v>
      </c>
      <c r="T66" s="38">
        <f t="shared" si="1"/>
        <v>7165</v>
      </c>
      <c r="U66" s="38">
        <f t="shared" si="1"/>
        <v>126444767.27999999</v>
      </c>
    </row>
    <row r="67" spans="1:21" s="9" customFormat="1" ht="12">
      <c r="A67" s="26">
        <v>60</v>
      </c>
      <c r="B67" s="49" t="s">
        <v>333</v>
      </c>
      <c r="C67" s="28" t="s">
        <v>334</v>
      </c>
      <c r="D67" s="39"/>
      <c r="E67" s="39"/>
      <c r="F67" s="39"/>
      <c r="G67" s="39"/>
      <c r="H67" s="39"/>
      <c r="I67" s="39"/>
      <c r="J67" s="39">
        <v>1</v>
      </c>
      <c r="K67" s="39">
        <v>1105.6500000000001</v>
      </c>
      <c r="L67" s="39">
        <f t="shared" si="0"/>
        <v>1</v>
      </c>
      <c r="M67" s="39">
        <f t="shared" si="0"/>
        <v>1105.6500000000001</v>
      </c>
      <c r="N67" s="39">
        <v>56</v>
      </c>
      <c r="O67" s="39">
        <v>58604957.869999997</v>
      </c>
      <c r="P67" s="39">
        <v>94</v>
      </c>
      <c r="Q67" s="39">
        <v>58592282.270000003</v>
      </c>
      <c r="R67" s="39">
        <f t="shared" si="2"/>
        <v>150</v>
      </c>
      <c r="S67" s="39">
        <f t="shared" si="2"/>
        <v>117197240.14</v>
      </c>
      <c r="T67" s="39">
        <f t="shared" si="1"/>
        <v>151</v>
      </c>
      <c r="U67" s="39">
        <f t="shared" si="1"/>
        <v>117198345.79000001</v>
      </c>
    </row>
    <row r="68" spans="1:21" s="9" customFormat="1" ht="12">
      <c r="A68" s="29">
        <v>61</v>
      </c>
      <c r="B68" s="50" t="s">
        <v>130</v>
      </c>
      <c r="C68" s="1" t="s">
        <v>131</v>
      </c>
      <c r="D68" s="40">
        <v>122</v>
      </c>
      <c r="E68" s="40">
        <v>2337357.1</v>
      </c>
      <c r="F68" s="40">
        <v>1312</v>
      </c>
      <c r="G68" s="40">
        <v>30432727.07</v>
      </c>
      <c r="H68" s="40">
        <v>536</v>
      </c>
      <c r="I68" s="40">
        <v>7149645.7599999998</v>
      </c>
      <c r="J68" s="40">
        <v>2280</v>
      </c>
      <c r="K68" s="40">
        <v>25108010.530000001</v>
      </c>
      <c r="L68" s="38">
        <f t="shared" si="0"/>
        <v>4250</v>
      </c>
      <c r="M68" s="38">
        <f t="shared" si="0"/>
        <v>65027740.460000001</v>
      </c>
      <c r="N68" s="40">
        <v>1511</v>
      </c>
      <c r="O68" s="40">
        <v>48164554.149999999</v>
      </c>
      <c r="P68" s="40">
        <v>14</v>
      </c>
      <c r="Q68" s="40">
        <v>2103619.06</v>
      </c>
      <c r="R68" s="38">
        <f t="shared" si="2"/>
        <v>1525</v>
      </c>
      <c r="S68" s="38">
        <f t="shared" si="2"/>
        <v>50268173.210000001</v>
      </c>
      <c r="T68" s="38">
        <f t="shared" si="1"/>
        <v>5775</v>
      </c>
      <c r="U68" s="38">
        <f t="shared" si="1"/>
        <v>115295913.67</v>
      </c>
    </row>
    <row r="69" spans="1:21" s="9" customFormat="1" ht="12">
      <c r="A69" s="26">
        <v>62</v>
      </c>
      <c r="B69" s="27" t="s">
        <v>345</v>
      </c>
      <c r="C69" s="28" t="s">
        <v>346</v>
      </c>
      <c r="D69" s="39">
        <v>10</v>
      </c>
      <c r="E69" s="39">
        <v>2790623.9</v>
      </c>
      <c r="F69" s="39">
        <v>27</v>
      </c>
      <c r="G69" s="39">
        <v>1078466.73</v>
      </c>
      <c r="H69" s="39">
        <v>1831</v>
      </c>
      <c r="I69" s="39">
        <v>47077962.409999996</v>
      </c>
      <c r="J69" s="39">
        <v>82</v>
      </c>
      <c r="K69" s="39">
        <v>4571383.32</v>
      </c>
      <c r="L69" s="39">
        <f t="shared" si="0"/>
        <v>1950</v>
      </c>
      <c r="M69" s="39">
        <f t="shared" si="0"/>
        <v>55518436.359999992</v>
      </c>
      <c r="N69" s="39">
        <v>45</v>
      </c>
      <c r="O69" s="39">
        <v>4706529.8499999996</v>
      </c>
      <c r="P69" s="39">
        <v>96</v>
      </c>
      <c r="Q69" s="39">
        <v>48925314.530000001</v>
      </c>
      <c r="R69" s="39">
        <f t="shared" si="2"/>
        <v>141</v>
      </c>
      <c r="S69" s="39">
        <f t="shared" si="2"/>
        <v>53631844.380000003</v>
      </c>
      <c r="T69" s="39">
        <f t="shared" si="1"/>
        <v>2091</v>
      </c>
      <c r="U69" s="39">
        <f t="shared" si="1"/>
        <v>109150280.73999999</v>
      </c>
    </row>
    <row r="70" spans="1:21" s="9" customFormat="1" ht="12">
      <c r="A70" s="29">
        <v>63</v>
      </c>
      <c r="B70" s="50" t="s">
        <v>121</v>
      </c>
      <c r="C70" s="1" t="s">
        <v>356</v>
      </c>
      <c r="D70" s="40">
        <v>4</v>
      </c>
      <c r="E70" s="40">
        <v>8550</v>
      </c>
      <c r="F70" s="40"/>
      <c r="G70" s="40"/>
      <c r="H70" s="40">
        <v>120</v>
      </c>
      <c r="I70" s="40">
        <v>149940.54</v>
      </c>
      <c r="J70" s="40">
        <v>280</v>
      </c>
      <c r="K70" s="40">
        <v>1053760.5900000001</v>
      </c>
      <c r="L70" s="38">
        <f t="shared" si="0"/>
        <v>404</v>
      </c>
      <c r="M70" s="38">
        <f t="shared" si="0"/>
        <v>1212251.1300000001</v>
      </c>
      <c r="N70" s="40">
        <v>643</v>
      </c>
      <c r="O70" s="40">
        <v>53652367.82</v>
      </c>
      <c r="P70" s="40">
        <v>390</v>
      </c>
      <c r="Q70" s="40">
        <v>52758496.75</v>
      </c>
      <c r="R70" s="38">
        <f t="shared" si="2"/>
        <v>1033</v>
      </c>
      <c r="S70" s="38">
        <f t="shared" si="2"/>
        <v>106410864.56999999</v>
      </c>
      <c r="T70" s="38">
        <f t="shared" si="1"/>
        <v>1437</v>
      </c>
      <c r="U70" s="38">
        <f t="shared" si="1"/>
        <v>107623115.69999999</v>
      </c>
    </row>
    <row r="71" spans="1:21" s="9" customFormat="1" ht="12">
      <c r="A71" s="26">
        <v>64</v>
      </c>
      <c r="B71" s="49" t="s">
        <v>139</v>
      </c>
      <c r="C71" s="28" t="s">
        <v>140</v>
      </c>
      <c r="D71" s="39">
        <v>483</v>
      </c>
      <c r="E71" s="39">
        <v>20470991.280000001</v>
      </c>
      <c r="F71" s="39">
        <v>522</v>
      </c>
      <c r="G71" s="39">
        <v>15636107.98</v>
      </c>
      <c r="H71" s="39">
        <v>260</v>
      </c>
      <c r="I71" s="39">
        <v>8838162.1600000001</v>
      </c>
      <c r="J71" s="39">
        <v>242</v>
      </c>
      <c r="K71" s="39">
        <v>23292993.300000001</v>
      </c>
      <c r="L71" s="39">
        <f t="shared" si="0"/>
        <v>1507</v>
      </c>
      <c r="M71" s="39">
        <f t="shared" si="0"/>
        <v>68238254.719999999</v>
      </c>
      <c r="N71" s="39">
        <v>24</v>
      </c>
      <c r="O71" s="39">
        <v>23035882.559999999</v>
      </c>
      <c r="P71" s="39">
        <v>16</v>
      </c>
      <c r="Q71" s="39">
        <v>8402127.1500000004</v>
      </c>
      <c r="R71" s="39">
        <f t="shared" si="2"/>
        <v>40</v>
      </c>
      <c r="S71" s="39">
        <f t="shared" si="2"/>
        <v>31438009.710000001</v>
      </c>
      <c r="T71" s="39">
        <f t="shared" si="1"/>
        <v>1547</v>
      </c>
      <c r="U71" s="39">
        <f t="shared" si="1"/>
        <v>99676264.430000007</v>
      </c>
    </row>
    <row r="72" spans="1:21" s="9" customFormat="1" ht="12">
      <c r="A72" s="29">
        <v>65</v>
      </c>
      <c r="B72" s="50" t="s">
        <v>159</v>
      </c>
      <c r="C72" s="1" t="s">
        <v>160</v>
      </c>
      <c r="D72" s="40"/>
      <c r="E72" s="40"/>
      <c r="F72" s="40">
        <v>13</v>
      </c>
      <c r="G72" s="40">
        <v>5182262.4800000004</v>
      </c>
      <c r="H72" s="40">
        <v>7</v>
      </c>
      <c r="I72" s="40">
        <v>136051.99</v>
      </c>
      <c r="J72" s="40">
        <v>72</v>
      </c>
      <c r="K72" s="40">
        <v>1516932.73</v>
      </c>
      <c r="L72" s="38">
        <f t="shared" ref="L72:M77" si="25">J72+H72+F72+D72</f>
        <v>92</v>
      </c>
      <c r="M72" s="38">
        <f t="shared" si="25"/>
        <v>6835247.2000000002</v>
      </c>
      <c r="N72" s="40">
        <v>10</v>
      </c>
      <c r="O72" s="40">
        <v>20722750</v>
      </c>
      <c r="P72" s="40">
        <v>15</v>
      </c>
      <c r="Q72" s="40">
        <v>70719770</v>
      </c>
      <c r="R72" s="38">
        <f t="shared" ref="R72:R77" si="26">N72+P72</f>
        <v>25</v>
      </c>
      <c r="S72" s="38">
        <f t="shared" ref="S72:S77" si="27">O72+Q72</f>
        <v>91442520</v>
      </c>
      <c r="T72" s="38">
        <f t="shared" ref="T72:U77" si="28">R72+L72</f>
        <v>117</v>
      </c>
      <c r="U72" s="38">
        <f t="shared" si="28"/>
        <v>98277767.200000003</v>
      </c>
    </row>
    <row r="73" spans="1:21" s="9" customFormat="1" ht="12">
      <c r="A73" s="26">
        <v>66</v>
      </c>
      <c r="B73" s="49" t="s">
        <v>155</v>
      </c>
      <c r="C73" s="28" t="s">
        <v>156</v>
      </c>
      <c r="D73" s="39">
        <v>44</v>
      </c>
      <c r="E73" s="39">
        <v>20234313.030000001</v>
      </c>
      <c r="F73" s="39">
        <v>425</v>
      </c>
      <c r="G73" s="39">
        <v>24755947.809999999</v>
      </c>
      <c r="H73" s="39">
        <v>80</v>
      </c>
      <c r="I73" s="39">
        <v>881567.88</v>
      </c>
      <c r="J73" s="39">
        <v>69</v>
      </c>
      <c r="K73" s="39">
        <v>1732454.43</v>
      </c>
      <c r="L73" s="39">
        <f t="shared" si="25"/>
        <v>618</v>
      </c>
      <c r="M73" s="39">
        <f t="shared" si="25"/>
        <v>47604283.149999999</v>
      </c>
      <c r="N73" s="39">
        <v>134</v>
      </c>
      <c r="O73" s="39">
        <v>26281697.539999999</v>
      </c>
      <c r="P73" s="39">
        <v>37</v>
      </c>
      <c r="Q73" s="39">
        <v>20493326.559999999</v>
      </c>
      <c r="R73" s="39">
        <f t="shared" si="26"/>
        <v>171</v>
      </c>
      <c r="S73" s="39">
        <f t="shared" si="27"/>
        <v>46775024.099999994</v>
      </c>
      <c r="T73" s="39">
        <f t="shared" si="28"/>
        <v>789</v>
      </c>
      <c r="U73" s="39">
        <f t="shared" si="28"/>
        <v>94379307.25</v>
      </c>
    </row>
    <row r="74" spans="1:21" s="9" customFormat="1" ht="12">
      <c r="A74" s="29">
        <v>67</v>
      </c>
      <c r="B74" s="50" t="s">
        <v>347</v>
      </c>
      <c r="C74" s="1" t="s">
        <v>348</v>
      </c>
      <c r="D74" s="40"/>
      <c r="E74" s="40"/>
      <c r="F74" s="40"/>
      <c r="G74" s="40"/>
      <c r="H74" s="40"/>
      <c r="I74" s="40"/>
      <c r="J74" s="40"/>
      <c r="K74" s="40"/>
      <c r="L74" s="38">
        <f t="shared" si="25"/>
        <v>0</v>
      </c>
      <c r="M74" s="38">
        <f t="shared" si="25"/>
        <v>0</v>
      </c>
      <c r="N74" s="40">
        <v>1</v>
      </c>
      <c r="O74" s="40">
        <v>90109476.290000007</v>
      </c>
      <c r="P74" s="40"/>
      <c r="Q74" s="40"/>
      <c r="R74" s="38">
        <f t="shared" si="26"/>
        <v>1</v>
      </c>
      <c r="S74" s="38">
        <f t="shared" si="27"/>
        <v>90109476.290000007</v>
      </c>
      <c r="T74" s="38">
        <f t="shared" si="28"/>
        <v>1</v>
      </c>
      <c r="U74" s="38">
        <f t="shared" si="28"/>
        <v>90109476.290000007</v>
      </c>
    </row>
    <row r="75" spans="1:21" s="9" customFormat="1" ht="12">
      <c r="A75" s="26">
        <v>68</v>
      </c>
      <c r="B75" s="49" t="s">
        <v>134</v>
      </c>
      <c r="C75" s="28" t="s">
        <v>135</v>
      </c>
      <c r="D75" s="39">
        <v>132</v>
      </c>
      <c r="E75" s="39">
        <v>2888012.38</v>
      </c>
      <c r="F75" s="39">
        <v>1238</v>
      </c>
      <c r="G75" s="39">
        <v>32712429.530000001</v>
      </c>
      <c r="H75" s="39">
        <v>452</v>
      </c>
      <c r="I75" s="39">
        <v>5891979.9299999997</v>
      </c>
      <c r="J75" s="39">
        <v>823</v>
      </c>
      <c r="K75" s="39">
        <v>9148333.0700000003</v>
      </c>
      <c r="L75" s="39">
        <f t="shared" si="25"/>
        <v>2645</v>
      </c>
      <c r="M75" s="39">
        <f t="shared" si="25"/>
        <v>50640754.910000004</v>
      </c>
      <c r="N75" s="39">
        <v>434</v>
      </c>
      <c r="O75" s="39">
        <v>34334225.229999997</v>
      </c>
      <c r="P75" s="39">
        <v>8</v>
      </c>
      <c r="Q75" s="39">
        <v>1047943.72</v>
      </c>
      <c r="R75" s="39">
        <f t="shared" si="26"/>
        <v>442</v>
      </c>
      <c r="S75" s="39">
        <f t="shared" si="27"/>
        <v>35382168.949999996</v>
      </c>
      <c r="T75" s="39">
        <f t="shared" si="28"/>
        <v>3087</v>
      </c>
      <c r="U75" s="39">
        <f t="shared" si="28"/>
        <v>86022923.859999999</v>
      </c>
    </row>
    <row r="76" spans="1:21" s="9" customFormat="1" ht="12">
      <c r="A76" s="29">
        <v>69</v>
      </c>
      <c r="B76" s="50" t="s">
        <v>281</v>
      </c>
      <c r="C76" s="1" t="s">
        <v>282</v>
      </c>
      <c r="D76" s="40">
        <v>6</v>
      </c>
      <c r="E76" s="40">
        <v>12429424.470000001</v>
      </c>
      <c r="F76" s="40">
        <v>38</v>
      </c>
      <c r="G76" s="40">
        <v>22956415.600000001</v>
      </c>
      <c r="H76" s="40">
        <v>4</v>
      </c>
      <c r="I76" s="40">
        <v>7773105.3099999996</v>
      </c>
      <c r="J76" s="40">
        <v>21</v>
      </c>
      <c r="K76" s="40">
        <v>849953.81</v>
      </c>
      <c r="L76" s="38">
        <f t="shared" si="25"/>
        <v>69</v>
      </c>
      <c r="M76" s="38">
        <f t="shared" si="25"/>
        <v>44008899.189999998</v>
      </c>
      <c r="N76" s="40">
        <v>14</v>
      </c>
      <c r="O76" s="40">
        <v>20394962.260000002</v>
      </c>
      <c r="P76" s="40">
        <v>12</v>
      </c>
      <c r="Q76" s="40">
        <v>17926501.960000001</v>
      </c>
      <c r="R76" s="38">
        <f t="shared" si="26"/>
        <v>26</v>
      </c>
      <c r="S76" s="38">
        <f t="shared" si="27"/>
        <v>38321464.219999999</v>
      </c>
      <c r="T76" s="38">
        <f t="shared" si="28"/>
        <v>95</v>
      </c>
      <c r="U76" s="38">
        <f t="shared" si="28"/>
        <v>82330363.409999996</v>
      </c>
    </row>
    <row r="77" spans="1:21" s="9" customFormat="1" ht="12">
      <c r="A77" s="26">
        <v>70</v>
      </c>
      <c r="B77" s="27" t="s">
        <v>165</v>
      </c>
      <c r="C77" s="28" t="s">
        <v>166</v>
      </c>
      <c r="D77" s="39">
        <v>75</v>
      </c>
      <c r="E77" s="39">
        <v>1318188.6100000001</v>
      </c>
      <c r="F77" s="39">
        <v>1295</v>
      </c>
      <c r="G77" s="39">
        <v>29004873.239999998</v>
      </c>
      <c r="H77" s="39">
        <v>310</v>
      </c>
      <c r="I77" s="39">
        <v>5947132.4699999997</v>
      </c>
      <c r="J77" s="39">
        <v>1149</v>
      </c>
      <c r="K77" s="39">
        <v>9567227.3017999995</v>
      </c>
      <c r="L77" s="39">
        <f t="shared" si="25"/>
        <v>2829</v>
      </c>
      <c r="M77" s="39">
        <f t="shared" si="25"/>
        <v>45837421.621799998</v>
      </c>
      <c r="N77" s="39">
        <v>558</v>
      </c>
      <c r="O77" s="39">
        <v>32086832.710000001</v>
      </c>
      <c r="P77" s="39">
        <v>5</v>
      </c>
      <c r="Q77" s="39">
        <v>593015</v>
      </c>
      <c r="R77" s="39">
        <f t="shared" si="26"/>
        <v>563</v>
      </c>
      <c r="S77" s="39">
        <f t="shared" si="27"/>
        <v>32679847.710000001</v>
      </c>
      <c r="T77" s="39">
        <f t="shared" si="28"/>
        <v>3392</v>
      </c>
      <c r="U77" s="39">
        <f t="shared" si="28"/>
        <v>78517269.331799999</v>
      </c>
    </row>
    <row r="78" spans="1:21" s="9" customFormat="1" ht="12">
      <c r="A78" s="29">
        <v>71</v>
      </c>
      <c r="B78" s="50" t="s">
        <v>145</v>
      </c>
      <c r="C78" s="1" t="s">
        <v>146</v>
      </c>
      <c r="D78" s="40">
        <v>16</v>
      </c>
      <c r="E78" s="40">
        <v>35124661.399999999</v>
      </c>
      <c r="F78" s="40">
        <v>14</v>
      </c>
      <c r="G78" s="40">
        <v>3527430.99</v>
      </c>
      <c r="H78" s="40">
        <v>46</v>
      </c>
      <c r="I78" s="40">
        <v>42572.7</v>
      </c>
      <c r="J78" s="40">
        <v>239</v>
      </c>
      <c r="K78" s="40">
        <v>8410717.3100000005</v>
      </c>
      <c r="L78" s="38">
        <f t="shared" si="0"/>
        <v>315</v>
      </c>
      <c r="M78" s="38">
        <f t="shared" si="0"/>
        <v>47105382.399999999</v>
      </c>
      <c r="N78" s="40">
        <v>4</v>
      </c>
      <c r="O78" s="40">
        <v>8795680</v>
      </c>
      <c r="P78" s="40">
        <v>3</v>
      </c>
      <c r="Q78" s="40">
        <v>19000000</v>
      </c>
      <c r="R78" s="38">
        <f t="shared" si="2"/>
        <v>7</v>
      </c>
      <c r="S78" s="38">
        <f t="shared" si="2"/>
        <v>27795680</v>
      </c>
      <c r="T78" s="38">
        <f t="shared" si="1"/>
        <v>322</v>
      </c>
      <c r="U78" s="38">
        <f t="shared" si="1"/>
        <v>74901062.400000006</v>
      </c>
    </row>
    <row r="79" spans="1:21" s="9" customFormat="1" ht="12">
      <c r="A79" s="26">
        <v>72</v>
      </c>
      <c r="B79" s="49" t="s">
        <v>153</v>
      </c>
      <c r="C79" s="28" t="s">
        <v>154</v>
      </c>
      <c r="D79" s="39">
        <v>19</v>
      </c>
      <c r="E79" s="39">
        <v>24721844</v>
      </c>
      <c r="F79" s="39">
        <v>15</v>
      </c>
      <c r="G79" s="39">
        <v>1264960.77</v>
      </c>
      <c r="H79" s="39">
        <v>16</v>
      </c>
      <c r="I79" s="39">
        <v>8229891.7699999996</v>
      </c>
      <c r="J79" s="39">
        <v>55</v>
      </c>
      <c r="K79" s="39">
        <v>1754139.71</v>
      </c>
      <c r="L79" s="39">
        <f t="shared" si="0"/>
        <v>105</v>
      </c>
      <c r="M79" s="39">
        <f t="shared" si="0"/>
        <v>35970836.25</v>
      </c>
      <c r="N79" s="39">
        <v>10</v>
      </c>
      <c r="O79" s="39">
        <v>2060260.35</v>
      </c>
      <c r="P79" s="39">
        <v>23</v>
      </c>
      <c r="Q79" s="39">
        <v>31865897.52</v>
      </c>
      <c r="R79" s="39">
        <f t="shared" si="2"/>
        <v>33</v>
      </c>
      <c r="S79" s="39">
        <f t="shared" si="2"/>
        <v>33926157.869999997</v>
      </c>
      <c r="T79" s="39">
        <f t="shared" si="1"/>
        <v>138</v>
      </c>
      <c r="U79" s="39">
        <f t="shared" si="1"/>
        <v>69896994.120000005</v>
      </c>
    </row>
    <row r="80" spans="1:21" s="9" customFormat="1" ht="12">
      <c r="A80" s="29">
        <v>73</v>
      </c>
      <c r="B80" s="50" t="s">
        <v>161</v>
      </c>
      <c r="C80" s="1" t="s">
        <v>162</v>
      </c>
      <c r="D80" s="40">
        <v>11</v>
      </c>
      <c r="E80" s="40">
        <v>6836403.0300000003</v>
      </c>
      <c r="F80" s="40">
        <v>20</v>
      </c>
      <c r="G80" s="40">
        <v>9605606.4000000004</v>
      </c>
      <c r="H80" s="40">
        <v>15</v>
      </c>
      <c r="I80" s="40">
        <v>17939113.359999999</v>
      </c>
      <c r="J80" s="40">
        <v>40</v>
      </c>
      <c r="K80" s="40">
        <v>4192223.43</v>
      </c>
      <c r="L80" s="38">
        <f t="shared" si="0"/>
        <v>86</v>
      </c>
      <c r="M80" s="38">
        <f t="shared" si="0"/>
        <v>38573346.219999999</v>
      </c>
      <c r="N80" s="40">
        <v>10</v>
      </c>
      <c r="O80" s="40">
        <v>7917025.1500000004</v>
      </c>
      <c r="P80" s="40">
        <v>11</v>
      </c>
      <c r="Q80" s="40">
        <v>19916169.34</v>
      </c>
      <c r="R80" s="38">
        <f t="shared" si="2"/>
        <v>21</v>
      </c>
      <c r="S80" s="38">
        <f t="shared" si="2"/>
        <v>27833194.490000002</v>
      </c>
      <c r="T80" s="38">
        <f t="shared" si="1"/>
        <v>107</v>
      </c>
      <c r="U80" s="38">
        <f t="shared" si="1"/>
        <v>66406540.710000001</v>
      </c>
    </row>
    <row r="81" spans="1:21" s="9" customFormat="1" ht="12">
      <c r="A81" s="26">
        <v>74</v>
      </c>
      <c r="B81" s="49" t="s">
        <v>143</v>
      </c>
      <c r="C81" s="28" t="s">
        <v>144</v>
      </c>
      <c r="D81" s="39">
        <v>16</v>
      </c>
      <c r="E81" s="39">
        <v>186841.88</v>
      </c>
      <c r="F81" s="39">
        <v>442</v>
      </c>
      <c r="G81" s="39">
        <v>9915483.7799999993</v>
      </c>
      <c r="H81" s="39">
        <v>496</v>
      </c>
      <c r="I81" s="39">
        <v>5121973.2300000004</v>
      </c>
      <c r="J81" s="39">
        <v>1686</v>
      </c>
      <c r="K81" s="39">
        <v>16308374.220000001</v>
      </c>
      <c r="L81" s="39">
        <f t="shared" si="0"/>
        <v>2640</v>
      </c>
      <c r="M81" s="39">
        <f t="shared" si="0"/>
        <v>31532673.110000003</v>
      </c>
      <c r="N81" s="39">
        <v>1295</v>
      </c>
      <c r="O81" s="39">
        <v>26601806.890000001</v>
      </c>
      <c r="P81" s="39">
        <v>201</v>
      </c>
      <c r="Q81" s="39">
        <v>5311391.28</v>
      </c>
      <c r="R81" s="39">
        <f t="shared" si="2"/>
        <v>1496</v>
      </c>
      <c r="S81" s="39">
        <f t="shared" si="2"/>
        <v>31913198.170000002</v>
      </c>
      <c r="T81" s="39">
        <f t="shared" si="1"/>
        <v>4136</v>
      </c>
      <c r="U81" s="39">
        <f t="shared" si="1"/>
        <v>63445871.280000001</v>
      </c>
    </row>
    <row r="82" spans="1:21" s="9" customFormat="1" ht="12">
      <c r="A82" s="29">
        <v>75</v>
      </c>
      <c r="B82" s="50" t="s">
        <v>151</v>
      </c>
      <c r="C82" s="1" t="s">
        <v>152</v>
      </c>
      <c r="D82" s="40">
        <v>21</v>
      </c>
      <c r="E82" s="40">
        <v>451794.44</v>
      </c>
      <c r="F82" s="40">
        <v>729</v>
      </c>
      <c r="G82" s="40">
        <v>19686119.449999999</v>
      </c>
      <c r="H82" s="40">
        <v>303</v>
      </c>
      <c r="I82" s="40">
        <v>2585353.64</v>
      </c>
      <c r="J82" s="40">
        <v>904</v>
      </c>
      <c r="K82" s="40">
        <v>7901328.4500000002</v>
      </c>
      <c r="L82" s="38">
        <f t="shared" si="0"/>
        <v>1957</v>
      </c>
      <c r="M82" s="38">
        <f t="shared" si="0"/>
        <v>30624595.98</v>
      </c>
      <c r="N82" s="40">
        <v>1264</v>
      </c>
      <c r="O82" s="40">
        <v>27462067.109999999</v>
      </c>
      <c r="P82" s="40">
        <v>134</v>
      </c>
      <c r="Q82" s="40">
        <v>2958028.61</v>
      </c>
      <c r="R82" s="38">
        <f t="shared" si="2"/>
        <v>1398</v>
      </c>
      <c r="S82" s="38">
        <f t="shared" si="2"/>
        <v>30420095.719999999</v>
      </c>
      <c r="T82" s="38">
        <f t="shared" si="1"/>
        <v>3355</v>
      </c>
      <c r="U82" s="38">
        <f t="shared" si="1"/>
        <v>61044691.700000003</v>
      </c>
    </row>
    <row r="83" spans="1:21" s="9" customFormat="1" ht="12">
      <c r="A83" s="26">
        <v>76</v>
      </c>
      <c r="B83" s="27" t="s">
        <v>103</v>
      </c>
      <c r="C83" s="28" t="s">
        <v>104</v>
      </c>
      <c r="D83" s="39">
        <v>5</v>
      </c>
      <c r="E83" s="39">
        <v>493200.59</v>
      </c>
      <c r="F83" s="39">
        <v>57</v>
      </c>
      <c r="G83" s="39">
        <v>17119883.949999999</v>
      </c>
      <c r="H83" s="39">
        <v>76</v>
      </c>
      <c r="I83" s="39">
        <v>2653120.79</v>
      </c>
      <c r="J83" s="39">
        <v>259</v>
      </c>
      <c r="K83" s="39">
        <v>8335367.1699999999</v>
      </c>
      <c r="L83" s="39">
        <f t="shared" si="0"/>
        <v>397</v>
      </c>
      <c r="M83" s="39">
        <f t="shared" si="0"/>
        <v>28601572.5</v>
      </c>
      <c r="N83" s="39">
        <v>69</v>
      </c>
      <c r="O83" s="39">
        <v>23956886</v>
      </c>
      <c r="P83" s="39">
        <v>12</v>
      </c>
      <c r="Q83" s="39">
        <v>1655000</v>
      </c>
      <c r="R83" s="39">
        <f t="shared" si="2"/>
        <v>81</v>
      </c>
      <c r="S83" s="39">
        <f t="shared" si="2"/>
        <v>25611886</v>
      </c>
      <c r="T83" s="39">
        <f t="shared" si="1"/>
        <v>478</v>
      </c>
      <c r="U83" s="39">
        <f t="shared" si="1"/>
        <v>54213458.5</v>
      </c>
    </row>
    <row r="84" spans="1:21" s="9" customFormat="1" ht="12">
      <c r="A84" s="29">
        <v>77</v>
      </c>
      <c r="B84" s="50" t="s">
        <v>246</v>
      </c>
      <c r="C84" s="1" t="s">
        <v>247</v>
      </c>
      <c r="D84" s="40"/>
      <c r="E84" s="40"/>
      <c r="F84" s="40"/>
      <c r="G84" s="40"/>
      <c r="H84" s="40">
        <v>419</v>
      </c>
      <c r="I84" s="40">
        <v>4777582.62</v>
      </c>
      <c r="J84" s="40">
        <v>501</v>
      </c>
      <c r="K84" s="40">
        <v>9435574.6999999993</v>
      </c>
      <c r="L84" s="38">
        <f t="shared" si="0"/>
        <v>920</v>
      </c>
      <c r="M84" s="38">
        <f t="shared" si="0"/>
        <v>14213157.32</v>
      </c>
      <c r="N84" s="40">
        <v>649</v>
      </c>
      <c r="O84" s="40">
        <v>22058443.809999999</v>
      </c>
      <c r="P84" s="40">
        <v>85</v>
      </c>
      <c r="Q84" s="40">
        <v>17487355.559999999</v>
      </c>
      <c r="R84" s="38">
        <f t="shared" si="2"/>
        <v>734</v>
      </c>
      <c r="S84" s="38">
        <f t="shared" si="2"/>
        <v>39545799.369999997</v>
      </c>
      <c r="T84" s="38">
        <f t="shared" si="1"/>
        <v>1654</v>
      </c>
      <c r="U84" s="38">
        <f t="shared" si="1"/>
        <v>53758956.689999998</v>
      </c>
    </row>
    <row r="85" spans="1:21" s="9" customFormat="1" ht="12">
      <c r="A85" s="26">
        <v>78</v>
      </c>
      <c r="B85" s="49" t="s">
        <v>183</v>
      </c>
      <c r="C85" s="28" t="s">
        <v>184</v>
      </c>
      <c r="D85" s="39">
        <v>14</v>
      </c>
      <c r="E85" s="39">
        <v>270997.28000000003</v>
      </c>
      <c r="F85" s="39">
        <v>67</v>
      </c>
      <c r="G85" s="39">
        <v>1008239.01</v>
      </c>
      <c r="H85" s="39">
        <v>528</v>
      </c>
      <c r="I85" s="39">
        <v>2386331.5299999998</v>
      </c>
      <c r="J85" s="39">
        <v>1804</v>
      </c>
      <c r="K85" s="39">
        <v>23891493.640000001</v>
      </c>
      <c r="L85" s="39">
        <f t="shared" si="0"/>
        <v>2413</v>
      </c>
      <c r="M85" s="39">
        <f t="shared" si="0"/>
        <v>27557061.460000005</v>
      </c>
      <c r="N85" s="39">
        <v>1740</v>
      </c>
      <c r="O85" s="39">
        <v>23389678.550000001</v>
      </c>
      <c r="P85" s="39">
        <v>25</v>
      </c>
      <c r="Q85" s="39">
        <v>1129335.97</v>
      </c>
      <c r="R85" s="39">
        <f t="shared" si="2"/>
        <v>1765</v>
      </c>
      <c r="S85" s="39">
        <f t="shared" si="2"/>
        <v>24519014.52</v>
      </c>
      <c r="T85" s="39">
        <f t="shared" si="1"/>
        <v>4178</v>
      </c>
      <c r="U85" s="39">
        <f t="shared" si="1"/>
        <v>52076075.980000004</v>
      </c>
    </row>
    <row r="86" spans="1:21" s="9" customFormat="1" ht="12">
      <c r="A86" s="29">
        <v>79</v>
      </c>
      <c r="B86" s="50" t="s">
        <v>193</v>
      </c>
      <c r="C86" s="1" t="s">
        <v>194</v>
      </c>
      <c r="D86" s="40">
        <v>5</v>
      </c>
      <c r="E86" s="40">
        <v>5459260</v>
      </c>
      <c r="F86" s="40">
        <v>23</v>
      </c>
      <c r="G86" s="40">
        <v>21052317.899999999</v>
      </c>
      <c r="H86" s="40">
        <v>1</v>
      </c>
      <c r="I86" s="40">
        <v>1139000</v>
      </c>
      <c r="J86" s="40">
        <v>105</v>
      </c>
      <c r="K86" s="40">
        <v>4428334.28</v>
      </c>
      <c r="L86" s="38">
        <f t="shared" si="0"/>
        <v>134</v>
      </c>
      <c r="M86" s="38">
        <f t="shared" si="0"/>
        <v>32078912.18</v>
      </c>
      <c r="N86" s="40">
        <v>7</v>
      </c>
      <c r="O86" s="40">
        <v>18000000</v>
      </c>
      <c r="P86" s="40"/>
      <c r="Q86" s="40"/>
      <c r="R86" s="38">
        <f t="shared" si="2"/>
        <v>7</v>
      </c>
      <c r="S86" s="38">
        <f t="shared" si="2"/>
        <v>18000000</v>
      </c>
      <c r="T86" s="38">
        <f t="shared" si="1"/>
        <v>141</v>
      </c>
      <c r="U86" s="38">
        <f t="shared" si="1"/>
        <v>50078912.18</v>
      </c>
    </row>
    <row r="87" spans="1:21" s="9" customFormat="1" ht="12">
      <c r="A87" s="26">
        <v>80</v>
      </c>
      <c r="B87" s="49" t="s">
        <v>169</v>
      </c>
      <c r="C87" s="28" t="s">
        <v>170</v>
      </c>
      <c r="D87" s="39">
        <v>12</v>
      </c>
      <c r="E87" s="39">
        <v>327979.43</v>
      </c>
      <c r="F87" s="39">
        <v>807</v>
      </c>
      <c r="G87" s="39">
        <v>18183781.850000001</v>
      </c>
      <c r="H87" s="39">
        <v>142</v>
      </c>
      <c r="I87" s="39">
        <v>1255147.43</v>
      </c>
      <c r="J87" s="39">
        <v>780</v>
      </c>
      <c r="K87" s="39">
        <v>5707937.25</v>
      </c>
      <c r="L87" s="39">
        <f t="shared" si="0"/>
        <v>1741</v>
      </c>
      <c r="M87" s="39">
        <f t="shared" si="0"/>
        <v>25474845.960000001</v>
      </c>
      <c r="N87" s="39">
        <v>517</v>
      </c>
      <c r="O87" s="39">
        <v>23037977.859999999</v>
      </c>
      <c r="P87" s="39">
        <v>19</v>
      </c>
      <c r="Q87" s="39">
        <v>729558.03</v>
      </c>
      <c r="R87" s="39">
        <f t="shared" si="2"/>
        <v>536</v>
      </c>
      <c r="S87" s="39">
        <f t="shared" si="2"/>
        <v>23767535.890000001</v>
      </c>
      <c r="T87" s="39">
        <f t="shared" si="1"/>
        <v>2277</v>
      </c>
      <c r="U87" s="39">
        <f t="shared" si="1"/>
        <v>49242381.850000001</v>
      </c>
    </row>
    <row r="88" spans="1:21" s="9" customFormat="1" ht="12">
      <c r="A88" s="29">
        <v>81</v>
      </c>
      <c r="B88" s="50" t="s">
        <v>197</v>
      </c>
      <c r="C88" s="1" t="s">
        <v>198</v>
      </c>
      <c r="D88" s="40">
        <v>90</v>
      </c>
      <c r="E88" s="40">
        <v>4960440.57</v>
      </c>
      <c r="F88" s="40">
        <v>279</v>
      </c>
      <c r="G88" s="40">
        <v>7839853.0899999999</v>
      </c>
      <c r="H88" s="40">
        <v>615</v>
      </c>
      <c r="I88" s="40">
        <v>2866873.13</v>
      </c>
      <c r="J88" s="40">
        <v>1763</v>
      </c>
      <c r="K88" s="40">
        <v>9237693.7400000002</v>
      </c>
      <c r="L88" s="38">
        <f t="shared" si="0"/>
        <v>2747</v>
      </c>
      <c r="M88" s="38">
        <f t="shared" si="0"/>
        <v>24904860.530000001</v>
      </c>
      <c r="N88" s="40">
        <v>824</v>
      </c>
      <c r="O88" s="40">
        <v>15132625.48</v>
      </c>
      <c r="P88" s="40">
        <v>84</v>
      </c>
      <c r="Q88" s="40">
        <v>5857814.9199999999</v>
      </c>
      <c r="R88" s="38">
        <f t="shared" si="2"/>
        <v>908</v>
      </c>
      <c r="S88" s="38">
        <f t="shared" si="2"/>
        <v>20990440.399999999</v>
      </c>
      <c r="T88" s="38">
        <f t="shared" si="1"/>
        <v>3655</v>
      </c>
      <c r="U88" s="38">
        <f t="shared" si="1"/>
        <v>45895300.93</v>
      </c>
    </row>
    <row r="89" spans="1:21" s="9" customFormat="1" ht="12">
      <c r="A89" s="26">
        <v>82</v>
      </c>
      <c r="B89" s="49" t="s">
        <v>147</v>
      </c>
      <c r="C89" s="28" t="s">
        <v>148</v>
      </c>
      <c r="D89" s="39"/>
      <c r="E89" s="39"/>
      <c r="F89" s="39">
        <v>4</v>
      </c>
      <c r="G89" s="39">
        <v>1126903.8</v>
      </c>
      <c r="H89" s="39">
        <v>35</v>
      </c>
      <c r="I89" s="39">
        <v>5769683.7699999996</v>
      </c>
      <c r="J89" s="39">
        <v>73</v>
      </c>
      <c r="K89" s="39">
        <v>17319634.52</v>
      </c>
      <c r="L89" s="39">
        <f t="shared" si="0"/>
        <v>112</v>
      </c>
      <c r="M89" s="39">
        <f t="shared" si="0"/>
        <v>24216222.09</v>
      </c>
      <c r="N89" s="39">
        <v>14</v>
      </c>
      <c r="O89" s="39">
        <v>15456017.380000001</v>
      </c>
      <c r="P89" s="39">
        <v>4</v>
      </c>
      <c r="Q89" s="39">
        <v>2828000</v>
      </c>
      <c r="R89" s="39">
        <f t="shared" si="2"/>
        <v>18</v>
      </c>
      <c r="S89" s="39">
        <f t="shared" si="2"/>
        <v>18284017.380000003</v>
      </c>
      <c r="T89" s="39">
        <f t="shared" si="1"/>
        <v>130</v>
      </c>
      <c r="U89" s="39">
        <f t="shared" si="1"/>
        <v>42500239.469999999</v>
      </c>
    </row>
    <row r="90" spans="1:21" s="9" customFormat="1" ht="12">
      <c r="A90" s="29">
        <v>83</v>
      </c>
      <c r="B90" s="50" t="s">
        <v>126</v>
      </c>
      <c r="C90" s="1" t="s">
        <v>127</v>
      </c>
      <c r="D90" s="40">
        <v>86</v>
      </c>
      <c r="E90" s="40">
        <v>15035121.5</v>
      </c>
      <c r="F90" s="40">
        <v>30</v>
      </c>
      <c r="G90" s="40">
        <v>1558569</v>
      </c>
      <c r="H90" s="40">
        <v>10</v>
      </c>
      <c r="I90" s="40">
        <v>311095.71000000002</v>
      </c>
      <c r="J90" s="40">
        <v>77</v>
      </c>
      <c r="K90" s="40">
        <v>1139232.4099999999</v>
      </c>
      <c r="L90" s="38">
        <f t="shared" si="0"/>
        <v>203</v>
      </c>
      <c r="M90" s="38">
        <f t="shared" si="0"/>
        <v>18044018.620000001</v>
      </c>
      <c r="N90" s="40">
        <v>8</v>
      </c>
      <c r="O90" s="40">
        <v>1160434.3999999999</v>
      </c>
      <c r="P90" s="40">
        <v>13</v>
      </c>
      <c r="Q90" s="40">
        <v>23152530.699999999</v>
      </c>
      <c r="R90" s="38">
        <f t="shared" si="2"/>
        <v>21</v>
      </c>
      <c r="S90" s="38">
        <f t="shared" si="2"/>
        <v>24312965.099999998</v>
      </c>
      <c r="T90" s="38">
        <f t="shared" si="1"/>
        <v>224</v>
      </c>
      <c r="U90" s="38">
        <f t="shared" si="1"/>
        <v>42356983.719999999</v>
      </c>
    </row>
    <row r="91" spans="1:21" s="9" customFormat="1" ht="12">
      <c r="A91" s="26">
        <v>84</v>
      </c>
      <c r="B91" s="27" t="s">
        <v>177</v>
      </c>
      <c r="C91" s="28" t="s">
        <v>178</v>
      </c>
      <c r="D91" s="39">
        <v>6</v>
      </c>
      <c r="E91" s="39">
        <v>134598.87</v>
      </c>
      <c r="F91" s="39">
        <v>66</v>
      </c>
      <c r="G91" s="39">
        <v>1104976.6399999999</v>
      </c>
      <c r="H91" s="39">
        <v>279</v>
      </c>
      <c r="I91" s="39">
        <v>1849383.77</v>
      </c>
      <c r="J91" s="39">
        <v>1551</v>
      </c>
      <c r="K91" s="39">
        <v>14955820.220000001</v>
      </c>
      <c r="L91" s="39">
        <f t="shared" si="0"/>
        <v>1902</v>
      </c>
      <c r="M91" s="39">
        <f t="shared" si="0"/>
        <v>18044779.500000004</v>
      </c>
      <c r="N91" s="39">
        <v>896</v>
      </c>
      <c r="O91" s="39">
        <v>18223413.210000001</v>
      </c>
      <c r="P91" s="39">
        <v>42</v>
      </c>
      <c r="Q91" s="39">
        <v>3870550.34</v>
      </c>
      <c r="R91" s="39">
        <f t="shared" si="2"/>
        <v>938</v>
      </c>
      <c r="S91" s="39">
        <f t="shared" si="2"/>
        <v>22093963.550000001</v>
      </c>
      <c r="T91" s="39">
        <f t="shared" si="1"/>
        <v>2840</v>
      </c>
      <c r="U91" s="39">
        <f t="shared" si="1"/>
        <v>40138743.050000004</v>
      </c>
    </row>
    <row r="92" spans="1:21" s="9" customFormat="1" ht="12">
      <c r="A92" s="29">
        <v>85</v>
      </c>
      <c r="B92" s="50" t="s">
        <v>338</v>
      </c>
      <c r="C92" s="1" t="s">
        <v>357</v>
      </c>
      <c r="D92" s="40"/>
      <c r="E92" s="40"/>
      <c r="F92" s="40"/>
      <c r="G92" s="40"/>
      <c r="H92" s="40">
        <v>471</v>
      </c>
      <c r="I92" s="40">
        <v>2236356.62</v>
      </c>
      <c r="J92" s="40">
        <v>1020</v>
      </c>
      <c r="K92" s="40">
        <v>18486647.09</v>
      </c>
      <c r="L92" s="38">
        <f t="shared" si="0"/>
        <v>1491</v>
      </c>
      <c r="M92" s="38">
        <f t="shared" si="0"/>
        <v>20723003.710000001</v>
      </c>
      <c r="N92" s="40">
        <v>1306</v>
      </c>
      <c r="O92" s="40">
        <v>16660721.99</v>
      </c>
      <c r="P92" s="40">
        <v>10</v>
      </c>
      <c r="Q92" s="40">
        <v>59878.13</v>
      </c>
      <c r="R92" s="38">
        <f t="shared" si="2"/>
        <v>1316</v>
      </c>
      <c r="S92" s="38">
        <f t="shared" si="2"/>
        <v>16720600.120000001</v>
      </c>
      <c r="T92" s="38">
        <f t="shared" si="1"/>
        <v>2807</v>
      </c>
      <c r="U92" s="38">
        <f t="shared" si="1"/>
        <v>37443603.829999998</v>
      </c>
    </row>
    <row r="93" spans="1:21" s="9" customFormat="1" ht="12">
      <c r="A93" s="26">
        <v>86</v>
      </c>
      <c r="B93" s="49" t="s">
        <v>167</v>
      </c>
      <c r="C93" s="28" t="s">
        <v>168</v>
      </c>
      <c r="D93" s="39"/>
      <c r="E93" s="39"/>
      <c r="F93" s="39">
        <v>9</v>
      </c>
      <c r="G93" s="39">
        <v>106428.77</v>
      </c>
      <c r="H93" s="39">
        <v>802</v>
      </c>
      <c r="I93" s="39">
        <v>3026304.31</v>
      </c>
      <c r="J93" s="39">
        <v>1766</v>
      </c>
      <c r="K93" s="39">
        <v>15444617.199999999</v>
      </c>
      <c r="L93" s="39">
        <f t="shared" si="0"/>
        <v>2577</v>
      </c>
      <c r="M93" s="39">
        <f t="shared" si="0"/>
        <v>18577350.279999997</v>
      </c>
      <c r="N93" s="39">
        <v>1427</v>
      </c>
      <c r="O93" s="39">
        <v>13060754.029999999</v>
      </c>
      <c r="P93" s="39">
        <v>55</v>
      </c>
      <c r="Q93" s="39">
        <v>671603.6</v>
      </c>
      <c r="R93" s="39">
        <f t="shared" si="2"/>
        <v>1482</v>
      </c>
      <c r="S93" s="39">
        <f t="shared" si="2"/>
        <v>13732357.629999999</v>
      </c>
      <c r="T93" s="39">
        <f t="shared" si="1"/>
        <v>4059</v>
      </c>
      <c r="U93" s="39">
        <f t="shared" si="1"/>
        <v>32309707.909999996</v>
      </c>
    </row>
    <row r="94" spans="1:21" s="9" customFormat="1" ht="12">
      <c r="A94" s="29">
        <v>87</v>
      </c>
      <c r="B94" s="50" t="s">
        <v>203</v>
      </c>
      <c r="C94" s="1" t="s">
        <v>204</v>
      </c>
      <c r="D94" s="40">
        <v>2</v>
      </c>
      <c r="E94" s="40">
        <v>18937.330000000002</v>
      </c>
      <c r="F94" s="40">
        <v>24</v>
      </c>
      <c r="G94" s="40">
        <v>673848.74</v>
      </c>
      <c r="H94" s="40">
        <v>1432</v>
      </c>
      <c r="I94" s="40">
        <v>2022149.83</v>
      </c>
      <c r="J94" s="40">
        <v>2616</v>
      </c>
      <c r="K94" s="40">
        <v>10903922.539999999</v>
      </c>
      <c r="L94" s="38">
        <f t="shared" si="0"/>
        <v>4074</v>
      </c>
      <c r="M94" s="38">
        <f t="shared" si="0"/>
        <v>13618858.439999999</v>
      </c>
      <c r="N94" s="40">
        <v>835</v>
      </c>
      <c r="O94" s="40">
        <v>13229916.75</v>
      </c>
      <c r="P94" s="40">
        <v>27</v>
      </c>
      <c r="Q94" s="40">
        <v>3748109.19</v>
      </c>
      <c r="R94" s="38">
        <f t="shared" si="2"/>
        <v>862</v>
      </c>
      <c r="S94" s="38">
        <f t="shared" si="2"/>
        <v>16978025.940000001</v>
      </c>
      <c r="T94" s="38">
        <f t="shared" si="1"/>
        <v>4936</v>
      </c>
      <c r="U94" s="38">
        <f t="shared" si="1"/>
        <v>30596884.380000003</v>
      </c>
    </row>
    <row r="95" spans="1:21" s="9" customFormat="1" ht="12">
      <c r="A95" s="26">
        <v>88</v>
      </c>
      <c r="B95" s="49" t="s">
        <v>207</v>
      </c>
      <c r="C95" s="28" t="s">
        <v>208</v>
      </c>
      <c r="D95" s="39">
        <v>1</v>
      </c>
      <c r="E95" s="39">
        <v>9530</v>
      </c>
      <c r="F95" s="39">
        <v>15</v>
      </c>
      <c r="G95" s="39">
        <v>162519.47</v>
      </c>
      <c r="H95" s="39">
        <v>432</v>
      </c>
      <c r="I95" s="39">
        <v>1701456.2</v>
      </c>
      <c r="J95" s="39">
        <v>1082</v>
      </c>
      <c r="K95" s="39">
        <v>4918182.33</v>
      </c>
      <c r="L95" s="39">
        <f t="shared" si="0"/>
        <v>1530</v>
      </c>
      <c r="M95" s="39">
        <f t="shared" si="0"/>
        <v>6791688</v>
      </c>
      <c r="N95" s="39">
        <v>445</v>
      </c>
      <c r="O95" s="39">
        <v>13125192.65</v>
      </c>
      <c r="P95" s="39">
        <v>94</v>
      </c>
      <c r="Q95" s="39">
        <v>9742061.4700000007</v>
      </c>
      <c r="R95" s="39">
        <f t="shared" si="2"/>
        <v>539</v>
      </c>
      <c r="S95" s="39">
        <f t="shared" si="2"/>
        <v>22867254.120000001</v>
      </c>
      <c r="T95" s="39">
        <f t="shared" si="1"/>
        <v>2069</v>
      </c>
      <c r="U95" s="39">
        <f t="shared" si="1"/>
        <v>29658942.120000001</v>
      </c>
    </row>
    <row r="96" spans="1:21" s="9" customFormat="1" ht="12">
      <c r="A96" s="29">
        <v>89</v>
      </c>
      <c r="B96" s="50" t="s">
        <v>187</v>
      </c>
      <c r="C96" s="1" t="s">
        <v>188</v>
      </c>
      <c r="D96" s="40">
        <v>27</v>
      </c>
      <c r="E96" s="40">
        <v>257343.94</v>
      </c>
      <c r="F96" s="40">
        <v>379</v>
      </c>
      <c r="G96" s="40">
        <v>6934298.1200000001</v>
      </c>
      <c r="H96" s="40">
        <v>304</v>
      </c>
      <c r="I96" s="40">
        <v>1392773.13</v>
      </c>
      <c r="J96" s="40">
        <v>809</v>
      </c>
      <c r="K96" s="40">
        <v>7200951.8234000001</v>
      </c>
      <c r="L96" s="38">
        <f t="shared" si="0"/>
        <v>1519</v>
      </c>
      <c r="M96" s="38">
        <f t="shared" si="0"/>
        <v>15785367.013400001</v>
      </c>
      <c r="N96" s="40">
        <v>1089</v>
      </c>
      <c r="O96" s="40">
        <v>12637585.5</v>
      </c>
      <c r="P96" s="40">
        <v>15</v>
      </c>
      <c r="Q96" s="40">
        <v>155002.45000000001</v>
      </c>
      <c r="R96" s="38">
        <f t="shared" si="2"/>
        <v>1104</v>
      </c>
      <c r="S96" s="38">
        <f t="shared" si="2"/>
        <v>12792587.949999999</v>
      </c>
      <c r="T96" s="38">
        <f t="shared" si="1"/>
        <v>2623</v>
      </c>
      <c r="U96" s="38">
        <f t="shared" si="1"/>
        <v>28577954.963399999</v>
      </c>
    </row>
    <row r="97" spans="1:21" s="9" customFormat="1" ht="12">
      <c r="A97" s="26">
        <v>90</v>
      </c>
      <c r="B97" s="49" t="s">
        <v>227</v>
      </c>
      <c r="C97" s="28" t="s">
        <v>228</v>
      </c>
      <c r="D97" s="39"/>
      <c r="E97" s="39"/>
      <c r="F97" s="39"/>
      <c r="G97" s="39"/>
      <c r="H97" s="39">
        <v>80</v>
      </c>
      <c r="I97" s="39">
        <v>1570167.04</v>
      </c>
      <c r="J97" s="39">
        <v>655</v>
      </c>
      <c r="K97" s="39">
        <v>12148038.92</v>
      </c>
      <c r="L97" s="39">
        <f t="shared" si="0"/>
        <v>735</v>
      </c>
      <c r="M97" s="39">
        <f t="shared" si="0"/>
        <v>13718205.960000001</v>
      </c>
      <c r="N97" s="39">
        <v>639</v>
      </c>
      <c r="O97" s="39">
        <v>12342465.4</v>
      </c>
      <c r="P97" s="39">
        <v>83</v>
      </c>
      <c r="Q97" s="39">
        <v>1683377.47</v>
      </c>
      <c r="R97" s="39">
        <f t="shared" si="2"/>
        <v>722</v>
      </c>
      <c r="S97" s="39">
        <f t="shared" si="2"/>
        <v>14025842.870000001</v>
      </c>
      <c r="T97" s="39">
        <f t="shared" si="1"/>
        <v>1457</v>
      </c>
      <c r="U97" s="39">
        <f t="shared" si="1"/>
        <v>27744048.830000002</v>
      </c>
    </row>
    <row r="98" spans="1:21" s="9" customFormat="1" ht="12">
      <c r="A98" s="29">
        <v>91</v>
      </c>
      <c r="B98" s="50" t="s">
        <v>205</v>
      </c>
      <c r="C98" s="1" t="s">
        <v>206</v>
      </c>
      <c r="D98" s="40">
        <v>12</v>
      </c>
      <c r="E98" s="40">
        <v>164308.20000000001</v>
      </c>
      <c r="F98" s="40">
        <v>39</v>
      </c>
      <c r="G98" s="40">
        <v>1026246.53</v>
      </c>
      <c r="H98" s="40">
        <v>150</v>
      </c>
      <c r="I98" s="40">
        <v>1463091.08</v>
      </c>
      <c r="J98" s="40">
        <v>367</v>
      </c>
      <c r="K98" s="40">
        <v>4244515.75</v>
      </c>
      <c r="L98" s="38">
        <f t="shared" si="0"/>
        <v>568</v>
      </c>
      <c r="M98" s="38">
        <f t="shared" si="0"/>
        <v>6898161.5600000005</v>
      </c>
      <c r="N98" s="40">
        <v>366</v>
      </c>
      <c r="O98" s="40">
        <v>12139946.27</v>
      </c>
      <c r="P98" s="40">
        <v>57</v>
      </c>
      <c r="Q98" s="40">
        <v>8475919.9299999997</v>
      </c>
      <c r="R98" s="38">
        <f t="shared" si="2"/>
        <v>423</v>
      </c>
      <c r="S98" s="38">
        <f t="shared" si="2"/>
        <v>20615866.199999999</v>
      </c>
      <c r="T98" s="38">
        <f t="shared" si="1"/>
        <v>991</v>
      </c>
      <c r="U98" s="38">
        <f t="shared" si="1"/>
        <v>27514027.759999998</v>
      </c>
    </row>
    <row r="99" spans="1:21" s="9" customFormat="1" ht="12">
      <c r="A99" s="26">
        <v>92</v>
      </c>
      <c r="B99" s="27" t="s">
        <v>191</v>
      </c>
      <c r="C99" s="28" t="s">
        <v>192</v>
      </c>
      <c r="D99" s="39">
        <v>3</v>
      </c>
      <c r="E99" s="39">
        <v>10264.5</v>
      </c>
      <c r="F99" s="39">
        <v>4</v>
      </c>
      <c r="G99" s="39">
        <v>139857.85</v>
      </c>
      <c r="H99" s="39">
        <v>348</v>
      </c>
      <c r="I99" s="39">
        <v>2257024.9700000002</v>
      </c>
      <c r="J99" s="39">
        <v>798</v>
      </c>
      <c r="K99" s="39">
        <v>13478052.92</v>
      </c>
      <c r="L99" s="39">
        <f t="shared" si="0"/>
        <v>1153</v>
      </c>
      <c r="M99" s="39">
        <f t="shared" si="0"/>
        <v>15885200.24</v>
      </c>
      <c r="N99" s="39">
        <v>630</v>
      </c>
      <c r="O99" s="39">
        <v>10776151.35</v>
      </c>
      <c r="P99" s="39"/>
      <c r="Q99" s="39"/>
      <c r="R99" s="39">
        <f t="shared" si="2"/>
        <v>630</v>
      </c>
      <c r="S99" s="39">
        <f t="shared" si="2"/>
        <v>10776151.35</v>
      </c>
      <c r="T99" s="39">
        <f t="shared" si="1"/>
        <v>1783</v>
      </c>
      <c r="U99" s="39">
        <f t="shared" si="1"/>
        <v>26661351.59</v>
      </c>
    </row>
    <row r="100" spans="1:21" s="9" customFormat="1" ht="12">
      <c r="A100" s="29">
        <v>93</v>
      </c>
      <c r="B100" s="50" t="s">
        <v>179</v>
      </c>
      <c r="C100" s="1" t="s">
        <v>180</v>
      </c>
      <c r="D100" s="40">
        <v>19</v>
      </c>
      <c r="E100" s="40">
        <v>241228.36</v>
      </c>
      <c r="F100" s="40">
        <v>267</v>
      </c>
      <c r="G100" s="40">
        <v>4885378.8099999996</v>
      </c>
      <c r="H100" s="40">
        <v>237</v>
      </c>
      <c r="I100" s="40">
        <v>1851136.2</v>
      </c>
      <c r="J100" s="40">
        <v>833</v>
      </c>
      <c r="K100" s="40">
        <v>6261331.6100000003</v>
      </c>
      <c r="L100" s="38">
        <f t="shared" si="0"/>
        <v>1356</v>
      </c>
      <c r="M100" s="38">
        <f t="shared" si="0"/>
        <v>13239074.98</v>
      </c>
      <c r="N100" s="40">
        <v>867</v>
      </c>
      <c r="O100" s="40">
        <v>11164065.25</v>
      </c>
      <c r="P100" s="40">
        <v>28</v>
      </c>
      <c r="Q100" s="40">
        <v>1334872.97</v>
      </c>
      <c r="R100" s="38">
        <f t="shared" si="2"/>
        <v>895</v>
      </c>
      <c r="S100" s="38">
        <f t="shared" si="2"/>
        <v>12498938.220000001</v>
      </c>
      <c r="T100" s="38">
        <f t="shared" si="1"/>
        <v>2251</v>
      </c>
      <c r="U100" s="38">
        <f t="shared" si="1"/>
        <v>25738013.200000003</v>
      </c>
    </row>
    <row r="101" spans="1:21" s="9" customFormat="1" ht="12">
      <c r="A101" s="26">
        <v>94</v>
      </c>
      <c r="B101" s="49" t="s">
        <v>265</v>
      </c>
      <c r="C101" s="28" t="s">
        <v>266</v>
      </c>
      <c r="D101" s="39"/>
      <c r="E101" s="39"/>
      <c r="F101" s="39">
        <v>2</v>
      </c>
      <c r="G101" s="39">
        <v>17900</v>
      </c>
      <c r="H101" s="39">
        <v>41</v>
      </c>
      <c r="I101" s="39">
        <v>83836.240000000005</v>
      </c>
      <c r="J101" s="39">
        <v>86</v>
      </c>
      <c r="K101" s="39">
        <v>12673530.449999999</v>
      </c>
      <c r="L101" s="39">
        <f t="shared" si="0"/>
        <v>129</v>
      </c>
      <c r="M101" s="39">
        <f t="shared" si="0"/>
        <v>12775266.689999999</v>
      </c>
      <c r="N101" s="39">
        <v>611</v>
      </c>
      <c r="O101" s="39">
        <v>12658075.460000001</v>
      </c>
      <c r="P101" s="39">
        <v>2</v>
      </c>
      <c r="Q101" s="39">
        <v>40000</v>
      </c>
      <c r="R101" s="39">
        <f t="shared" si="2"/>
        <v>613</v>
      </c>
      <c r="S101" s="39">
        <f t="shared" si="2"/>
        <v>12698075.460000001</v>
      </c>
      <c r="T101" s="39">
        <f t="shared" si="1"/>
        <v>742</v>
      </c>
      <c r="U101" s="39">
        <f t="shared" si="1"/>
        <v>25473342.149999999</v>
      </c>
    </row>
    <row r="102" spans="1:21" s="9" customFormat="1" ht="12">
      <c r="A102" s="29">
        <v>95</v>
      </c>
      <c r="B102" s="50" t="s">
        <v>149</v>
      </c>
      <c r="C102" s="1" t="s">
        <v>150</v>
      </c>
      <c r="D102" s="40"/>
      <c r="E102" s="40"/>
      <c r="F102" s="40"/>
      <c r="G102" s="40"/>
      <c r="H102" s="40">
        <v>4</v>
      </c>
      <c r="I102" s="40">
        <v>2383555.89</v>
      </c>
      <c r="J102" s="40">
        <v>17</v>
      </c>
      <c r="K102" s="40">
        <v>1193951.04</v>
      </c>
      <c r="L102" s="38">
        <f t="shared" si="0"/>
        <v>21</v>
      </c>
      <c r="M102" s="38">
        <f t="shared" si="0"/>
        <v>3577506.93</v>
      </c>
      <c r="N102" s="40">
        <v>3</v>
      </c>
      <c r="O102" s="40">
        <v>11071000</v>
      </c>
      <c r="P102" s="40">
        <v>2</v>
      </c>
      <c r="Q102" s="40">
        <v>10571150</v>
      </c>
      <c r="R102" s="38">
        <f t="shared" si="2"/>
        <v>5</v>
      </c>
      <c r="S102" s="38">
        <f t="shared" si="2"/>
        <v>21642150</v>
      </c>
      <c r="T102" s="38">
        <f t="shared" si="1"/>
        <v>26</v>
      </c>
      <c r="U102" s="38">
        <f t="shared" si="1"/>
        <v>25219656.93</v>
      </c>
    </row>
    <row r="103" spans="1:21" s="9" customFormat="1" ht="12">
      <c r="A103" s="26">
        <v>96</v>
      </c>
      <c r="B103" s="49" t="s">
        <v>243</v>
      </c>
      <c r="C103" s="28" t="s">
        <v>336</v>
      </c>
      <c r="D103" s="39">
        <v>4</v>
      </c>
      <c r="E103" s="39">
        <v>308757</v>
      </c>
      <c r="F103" s="39">
        <v>71</v>
      </c>
      <c r="G103" s="39">
        <v>1465970.84</v>
      </c>
      <c r="H103" s="39">
        <v>382</v>
      </c>
      <c r="I103" s="39">
        <v>1916345.72</v>
      </c>
      <c r="J103" s="39">
        <v>419</v>
      </c>
      <c r="K103" s="39">
        <v>8308114.9000000004</v>
      </c>
      <c r="L103" s="39">
        <f t="shared" si="0"/>
        <v>876</v>
      </c>
      <c r="M103" s="39">
        <f t="shared" si="0"/>
        <v>11999188.460000001</v>
      </c>
      <c r="N103" s="39">
        <v>159</v>
      </c>
      <c r="O103" s="39">
        <v>10237585.289999999</v>
      </c>
      <c r="P103" s="39">
        <v>113</v>
      </c>
      <c r="Q103" s="39">
        <v>2620971.83</v>
      </c>
      <c r="R103" s="39">
        <f t="shared" si="2"/>
        <v>272</v>
      </c>
      <c r="S103" s="39">
        <f t="shared" si="2"/>
        <v>12858557.119999999</v>
      </c>
      <c r="T103" s="39">
        <f t="shared" si="1"/>
        <v>1148</v>
      </c>
      <c r="U103" s="39">
        <f t="shared" si="1"/>
        <v>24857745.579999998</v>
      </c>
    </row>
    <row r="104" spans="1:21" s="9" customFormat="1" ht="12">
      <c r="A104" s="29">
        <v>97</v>
      </c>
      <c r="B104" s="50" t="s">
        <v>199</v>
      </c>
      <c r="C104" s="1" t="s">
        <v>200</v>
      </c>
      <c r="D104" s="40">
        <v>11</v>
      </c>
      <c r="E104" s="40">
        <v>132944.4</v>
      </c>
      <c r="F104" s="40">
        <v>236</v>
      </c>
      <c r="G104" s="40">
        <v>5239054.3600000003</v>
      </c>
      <c r="H104" s="40">
        <v>134</v>
      </c>
      <c r="I104" s="40">
        <v>1014400.65</v>
      </c>
      <c r="J104" s="40">
        <v>463</v>
      </c>
      <c r="K104" s="40">
        <v>3980509.89</v>
      </c>
      <c r="L104" s="38">
        <f t="shared" si="0"/>
        <v>844</v>
      </c>
      <c r="M104" s="38">
        <f t="shared" si="0"/>
        <v>10366909.300000001</v>
      </c>
      <c r="N104" s="40">
        <v>407</v>
      </c>
      <c r="O104" s="40">
        <v>10809951.52</v>
      </c>
      <c r="P104" s="40">
        <v>59</v>
      </c>
      <c r="Q104" s="40">
        <v>2730073.35</v>
      </c>
      <c r="R104" s="38">
        <f t="shared" si="2"/>
        <v>466</v>
      </c>
      <c r="S104" s="38">
        <f t="shared" si="2"/>
        <v>13540024.869999999</v>
      </c>
      <c r="T104" s="38">
        <f t="shared" si="1"/>
        <v>1310</v>
      </c>
      <c r="U104" s="38">
        <f t="shared" si="1"/>
        <v>23906934.170000002</v>
      </c>
    </row>
    <row r="105" spans="1:21" s="9" customFormat="1" ht="12">
      <c r="A105" s="26">
        <v>98</v>
      </c>
      <c r="B105" s="49" t="s">
        <v>171</v>
      </c>
      <c r="C105" s="28" t="s">
        <v>172</v>
      </c>
      <c r="D105" s="39">
        <v>2</v>
      </c>
      <c r="E105" s="39">
        <v>22893.45</v>
      </c>
      <c r="F105" s="39">
        <v>139</v>
      </c>
      <c r="G105" s="39">
        <v>2625286.48</v>
      </c>
      <c r="H105" s="39">
        <v>9</v>
      </c>
      <c r="I105" s="39">
        <v>111119.3</v>
      </c>
      <c r="J105" s="39">
        <v>290</v>
      </c>
      <c r="K105" s="39">
        <v>9157292.5500000007</v>
      </c>
      <c r="L105" s="39">
        <f t="shared" si="0"/>
        <v>440</v>
      </c>
      <c r="M105" s="39">
        <f t="shared" si="0"/>
        <v>11916591.780000001</v>
      </c>
      <c r="N105" s="39">
        <v>480</v>
      </c>
      <c r="O105" s="39">
        <v>11780664.85</v>
      </c>
      <c r="P105" s="39">
        <v>6</v>
      </c>
      <c r="Q105" s="39">
        <v>129702.74</v>
      </c>
      <c r="R105" s="39">
        <f t="shared" si="2"/>
        <v>486</v>
      </c>
      <c r="S105" s="39">
        <f t="shared" si="2"/>
        <v>11910367.59</v>
      </c>
      <c r="T105" s="39">
        <f t="shared" si="1"/>
        <v>926</v>
      </c>
      <c r="U105" s="39">
        <f t="shared" si="1"/>
        <v>23826959.370000001</v>
      </c>
    </row>
    <row r="106" spans="1:21" s="9" customFormat="1" ht="12">
      <c r="A106" s="29">
        <v>99</v>
      </c>
      <c r="B106" s="50" t="s">
        <v>223</v>
      </c>
      <c r="C106" s="1" t="s">
        <v>224</v>
      </c>
      <c r="D106" s="40"/>
      <c r="E106" s="40"/>
      <c r="F106" s="40">
        <v>46</v>
      </c>
      <c r="G106" s="40">
        <v>948940.08</v>
      </c>
      <c r="H106" s="40">
        <v>195</v>
      </c>
      <c r="I106" s="40">
        <v>384820.78</v>
      </c>
      <c r="J106" s="40">
        <v>613</v>
      </c>
      <c r="K106" s="40">
        <v>3246229.38</v>
      </c>
      <c r="L106" s="38">
        <f t="shared" si="0"/>
        <v>854</v>
      </c>
      <c r="M106" s="38">
        <f t="shared" si="0"/>
        <v>4579990.24</v>
      </c>
      <c r="N106" s="40">
        <v>286</v>
      </c>
      <c r="O106" s="40">
        <v>11175602.699999999</v>
      </c>
      <c r="P106" s="40">
        <v>48</v>
      </c>
      <c r="Q106" s="40">
        <v>7400512.1200000001</v>
      </c>
      <c r="R106" s="38">
        <f t="shared" si="2"/>
        <v>334</v>
      </c>
      <c r="S106" s="38">
        <f t="shared" si="2"/>
        <v>18576114.82</v>
      </c>
      <c r="T106" s="38">
        <f t="shared" si="1"/>
        <v>1188</v>
      </c>
      <c r="U106" s="38">
        <f t="shared" si="1"/>
        <v>23156105.060000002</v>
      </c>
    </row>
    <row r="107" spans="1:21" s="9" customFormat="1" ht="12">
      <c r="A107" s="26">
        <v>100</v>
      </c>
      <c r="B107" s="27" t="s">
        <v>195</v>
      </c>
      <c r="C107" s="28" t="s">
        <v>196</v>
      </c>
      <c r="D107" s="39"/>
      <c r="E107" s="39"/>
      <c r="F107" s="39">
        <v>2</v>
      </c>
      <c r="G107" s="39">
        <v>13752.37</v>
      </c>
      <c r="H107" s="39">
        <v>196</v>
      </c>
      <c r="I107" s="39">
        <v>1199353.31</v>
      </c>
      <c r="J107" s="39">
        <v>580</v>
      </c>
      <c r="K107" s="39">
        <v>6820289.04</v>
      </c>
      <c r="L107" s="39">
        <f t="shared" si="0"/>
        <v>778</v>
      </c>
      <c r="M107" s="39">
        <f t="shared" si="0"/>
        <v>8033394.7199999997</v>
      </c>
      <c r="N107" s="39">
        <v>710</v>
      </c>
      <c r="O107" s="39">
        <v>9582662.0399999991</v>
      </c>
      <c r="P107" s="39">
        <v>60</v>
      </c>
      <c r="Q107" s="39">
        <v>3939331.07</v>
      </c>
      <c r="R107" s="39">
        <f t="shared" si="2"/>
        <v>770</v>
      </c>
      <c r="S107" s="39">
        <f t="shared" si="2"/>
        <v>13521993.109999999</v>
      </c>
      <c r="T107" s="39">
        <f t="shared" si="1"/>
        <v>1548</v>
      </c>
      <c r="U107" s="39">
        <f t="shared" si="1"/>
        <v>21555387.829999998</v>
      </c>
    </row>
    <row r="108" spans="1:21" s="9" customFormat="1" ht="12">
      <c r="A108" s="29">
        <v>101</v>
      </c>
      <c r="B108" s="50" t="s">
        <v>163</v>
      </c>
      <c r="C108" s="1" t="s">
        <v>164</v>
      </c>
      <c r="D108" s="40">
        <v>4</v>
      </c>
      <c r="E108" s="40">
        <v>75794.41</v>
      </c>
      <c r="F108" s="40">
        <v>47</v>
      </c>
      <c r="G108" s="40">
        <v>1152731.18</v>
      </c>
      <c r="H108" s="40">
        <v>106</v>
      </c>
      <c r="I108" s="40">
        <v>520487.51</v>
      </c>
      <c r="J108" s="40">
        <v>478</v>
      </c>
      <c r="K108" s="40">
        <v>7970410.1299999999</v>
      </c>
      <c r="L108" s="38">
        <f t="shared" si="0"/>
        <v>635</v>
      </c>
      <c r="M108" s="38">
        <f t="shared" si="0"/>
        <v>9719423.2300000004</v>
      </c>
      <c r="N108" s="40">
        <v>1583</v>
      </c>
      <c r="O108" s="40">
        <v>10050083.960000001</v>
      </c>
      <c r="P108" s="40">
        <v>27</v>
      </c>
      <c r="Q108" s="40">
        <v>1536105.45</v>
      </c>
      <c r="R108" s="38">
        <f t="shared" si="2"/>
        <v>1610</v>
      </c>
      <c r="S108" s="38">
        <f t="shared" si="2"/>
        <v>11586189.41</v>
      </c>
      <c r="T108" s="38">
        <f t="shared" si="1"/>
        <v>2245</v>
      </c>
      <c r="U108" s="38">
        <f t="shared" si="1"/>
        <v>21305612.640000001</v>
      </c>
    </row>
    <row r="109" spans="1:21" s="9" customFormat="1" ht="12">
      <c r="A109" s="26">
        <v>102</v>
      </c>
      <c r="B109" s="49" t="s">
        <v>114</v>
      </c>
      <c r="C109" s="28" t="s">
        <v>115</v>
      </c>
      <c r="D109" s="39">
        <v>2</v>
      </c>
      <c r="E109" s="39">
        <v>1899846.66</v>
      </c>
      <c r="F109" s="39"/>
      <c r="G109" s="39"/>
      <c r="H109" s="39"/>
      <c r="I109" s="39"/>
      <c r="J109" s="39">
        <v>13</v>
      </c>
      <c r="K109" s="39">
        <v>1314036.8</v>
      </c>
      <c r="L109" s="39">
        <f t="shared" si="0"/>
        <v>15</v>
      </c>
      <c r="M109" s="39">
        <f t="shared" si="0"/>
        <v>3213883.46</v>
      </c>
      <c r="N109" s="39">
        <v>2</v>
      </c>
      <c r="O109" s="39">
        <v>18000000</v>
      </c>
      <c r="P109" s="39"/>
      <c r="Q109" s="39"/>
      <c r="R109" s="39">
        <f t="shared" si="2"/>
        <v>2</v>
      </c>
      <c r="S109" s="39">
        <f t="shared" si="2"/>
        <v>18000000</v>
      </c>
      <c r="T109" s="39">
        <f t="shared" si="1"/>
        <v>17</v>
      </c>
      <c r="U109" s="39">
        <f t="shared" si="1"/>
        <v>21213883.460000001</v>
      </c>
    </row>
    <row r="110" spans="1:21" s="9" customFormat="1" ht="12">
      <c r="A110" s="29">
        <v>103</v>
      </c>
      <c r="B110" s="50" t="s">
        <v>173</v>
      </c>
      <c r="C110" s="1" t="s">
        <v>174</v>
      </c>
      <c r="D110" s="40">
        <v>340</v>
      </c>
      <c r="E110" s="40">
        <v>7702252.0099999998</v>
      </c>
      <c r="F110" s="40">
        <v>120</v>
      </c>
      <c r="G110" s="40">
        <v>3997714.64</v>
      </c>
      <c r="H110" s="40">
        <v>59</v>
      </c>
      <c r="I110" s="40">
        <v>286919.96000000002</v>
      </c>
      <c r="J110" s="40">
        <v>263</v>
      </c>
      <c r="K110" s="40">
        <v>1321687.83</v>
      </c>
      <c r="L110" s="38">
        <f t="shared" si="0"/>
        <v>782</v>
      </c>
      <c r="M110" s="38">
        <f t="shared" si="0"/>
        <v>13308574.439999999</v>
      </c>
      <c r="N110" s="40">
        <v>12</v>
      </c>
      <c r="O110" s="40">
        <v>2214776.98</v>
      </c>
      <c r="P110" s="40">
        <v>28</v>
      </c>
      <c r="Q110" s="40">
        <v>5427005</v>
      </c>
      <c r="R110" s="38">
        <f t="shared" si="2"/>
        <v>40</v>
      </c>
      <c r="S110" s="38">
        <f t="shared" si="2"/>
        <v>7641781.9800000004</v>
      </c>
      <c r="T110" s="38">
        <f t="shared" si="1"/>
        <v>822</v>
      </c>
      <c r="U110" s="38">
        <f t="shared" si="1"/>
        <v>20950356.420000002</v>
      </c>
    </row>
    <row r="111" spans="1:21" s="9" customFormat="1" ht="12">
      <c r="A111" s="26">
        <v>104</v>
      </c>
      <c r="B111" s="49" t="s">
        <v>295</v>
      </c>
      <c r="C111" s="28" t="s">
        <v>296</v>
      </c>
      <c r="D111" s="39">
        <v>2</v>
      </c>
      <c r="E111" s="39">
        <v>13712.59</v>
      </c>
      <c r="F111" s="39">
        <v>72</v>
      </c>
      <c r="G111" s="39">
        <v>1480198.43</v>
      </c>
      <c r="H111" s="39">
        <v>97</v>
      </c>
      <c r="I111" s="39">
        <v>566097.61</v>
      </c>
      <c r="J111" s="39">
        <v>781</v>
      </c>
      <c r="K111" s="39">
        <v>6518160.0700000003</v>
      </c>
      <c r="L111" s="39">
        <f t="shared" si="0"/>
        <v>952</v>
      </c>
      <c r="M111" s="39">
        <f t="shared" si="0"/>
        <v>8578168.7000000011</v>
      </c>
      <c r="N111" s="39">
        <v>835</v>
      </c>
      <c r="O111" s="39">
        <v>9831389.5800000001</v>
      </c>
      <c r="P111" s="39">
        <v>192</v>
      </c>
      <c r="Q111" s="39">
        <v>2422687.9500000002</v>
      </c>
      <c r="R111" s="39">
        <f t="shared" si="2"/>
        <v>1027</v>
      </c>
      <c r="S111" s="39">
        <f t="shared" si="2"/>
        <v>12254077.530000001</v>
      </c>
      <c r="T111" s="39">
        <f t="shared" si="1"/>
        <v>1979</v>
      </c>
      <c r="U111" s="39">
        <f t="shared" si="1"/>
        <v>20832246.230000004</v>
      </c>
    </row>
    <row r="112" spans="1:21" s="9" customFormat="1" ht="12">
      <c r="A112" s="29">
        <v>105</v>
      </c>
      <c r="B112" s="50" t="s">
        <v>231</v>
      </c>
      <c r="C112" s="1" t="s">
        <v>232</v>
      </c>
      <c r="D112" s="40">
        <v>46</v>
      </c>
      <c r="E112" s="40">
        <v>2476396.52</v>
      </c>
      <c r="F112" s="40">
        <v>13</v>
      </c>
      <c r="G112" s="40">
        <v>1950949.99</v>
      </c>
      <c r="H112" s="40">
        <v>17</v>
      </c>
      <c r="I112" s="40">
        <v>1851371.47</v>
      </c>
      <c r="J112" s="40">
        <v>107</v>
      </c>
      <c r="K112" s="40">
        <v>4182253.03</v>
      </c>
      <c r="L112" s="38">
        <f t="shared" ref="L112:M115" si="29">J112+H112+F112+D112</f>
        <v>183</v>
      </c>
      <c r="M112" s="38">
        <f t="shared" si="29"/>
        <v>10460971.01</v>
      </c>
      <c r="N112" s="40">
        <v>20</v>
      </c>
      <c r="O112" s="40">
        <v>5147000</v>
      </c>
      <c r="P112" s="40">
        <v>13</v>
      </c>
      <c r="Q112" s="40">
        <v>3289644</v>
      </c>
      <c r="R112" s="38">
        <f t="shared" ref="R112:R115" si="30">N112+P112</f>
        <v>33</v>
      </c>
      <c r="S112" s="38">
        <f t="shared" ref="S112:S115" si="31">O112+Q112</f>
        <v>8436644</v>
      </c>
      <c r="T112" s="38">
        <f t="shared" ref="T112:U115" si="32">R112+L112</f>
        <v>216</v>
      </c>
      <c r="U112" s="38">
        <f t="shared" si="32"/>
        <v>18897615.009999998</v>
      </c>
    </row>
    <row r="113" spans="1:21" s="9" customFormat="1" ht="12">
      <c r="A113" s="26">
        <v>106</v>
      </c>
      <c r="B113" s="49" t="s">
        <v>97</v>
      </c>
      <c r="C113" s="28" t="s">
        <v>98</v>
      </c>
      <c r="D113" s="39">
        <v>4</v>
      </c>
      <c r="E113" s="39">
        <v>7000000</v>
      </c>
      <c r="F113" s="39">
        <v>2</v>
      </c>
      <c r="G113" s="39">
        <v>1503775</v>
      </c>
      <c r="H113" s="39">
        <v>5</v>
      </c>
      <c r="I113" s="39">
        <v>353067.55</v>
      </c>
      <c r="J113" s="39">
        <v>11</v>
      </c>
      <c r="K113" s="39">
        <v>154614.94</v>
      </c>
      <c r="L113" s="39">
        <f t="shared" si="29"/>
        <v>22</v>
      </c>
      <c r="M113" s="39">
        <f t="shared" si="29"/>
        <v>9011457.4900000002</v>
      </c>
      <c r="N113" s="39">
        <v>2</v>
      </c>
      <c r="O113" s="39">
        <v>1602110.78</v>
      </c>
      <c r="P113" s="39">
        <v>8</v>
      </c>
      <c r="Q113" s="39">
        <v>7102711.5899999999</v>
      </c>
      <c r="R113" s="39">
        <f t="shared" si="30"/>
        <v>10</v>
      </c>
      <c r="S113" s="39">
        <f t="shared" si="31"/>
        <v>8704822.3699999992</v>
      </c>
      <c r="T113" s="39">
        <f t="shared" si="32"/>
        <v>32</v>
      </c>
      <c r="U113" s="39">
        <f t="shared" si="32"/>
        <v>17716279.859999999</v>
      </c>
    </row>
    <row r="114" spans="1:21" s="9" customFormat="1" ht="12">
      <c r="A114" s="29">
        <v>107</v>
      </c>
      <c r="B114" s="50" t="s">
        <v>157</v>
      </c>
      <c r="C114" s="1" t="s">
        <v>158</v>
      </c>
      <c r="D114" s="40">
        <v>26</v>
      </c>
      <c r="E114" s="40">
        <v>6125021.8200000003</v>
      </c>
      <c r="F114" s="40">
        <v>23</v>
      </c>
      <c r="G114" s="40">
        <v>1245990.53</v>
      </c>
      <c r="H114" s="40">
        <v>17</v>
      </c>
      <c r="I114" s="40">
        <v>168171.08</v>
      </c>
      <c r="J114" s="40">
        <v>28</v>
      </c>
      <c r="K114" s="40">
        <v>719182.82</v>
      </c>
      <c r="L114" s="38">
        <f t="shared" si="29"/>
        <v>94</v>
      </c>
      <c r="M114" s="38">
        <f t="shared" si="29"/>
        <v>8258366.25</v>
      </c>
      <c r="N114" s="40">
        <v>12</v>
      </c>
      <c r="O114" s="40">
        <v>2433604.88</v>
      </c>
      <c r="P114" s="40">
        <v>17</v>
      </c>
      <c r="Q114" s="40">
        <v>6834464.7300000004</v>
      </c>
      <c r="R114" s="38">
        <f t="shared" si="30"/>
        <v>29</v>
      </c>
      <c r="S114" s="38">
        <f t="shared" si="31"/>
        <v>9268069.6099999994</v>
      </c>
      <c r="T114" s="38">
        <f t="shared" si="32"/>
        <v>123</v>
      </c>
      <c r="U114" s="38">
        <f t="shared" si="32"/>
        <v>17526435.859999999</v>
      </c>
    </row>
    <row r="115" spans="1:21" s="9" customFormat="1" ht="12">
      <c r="A115" s="26">
        <v>108</v>
      </c>
      <c r="B115" s="27" t="s">
        <v>211</v>
      </c>
      <c r="C115" s="28" t="s">
        <v>212</v>
      </c>
      <c r="D115" s="39">
        <v>15</v>
      </c>
      <c r="E115" s="39">
        <v>255398.13</v>
      </c>
      <c r="F115" s="39">
        <v>77</v>
      </c>
      <c r="G115" s="39">
        <v>1866212.38</v>
      </c>
      <c r="H115" s="39">
        <v>342</v>
      </c>
      <c r="I115" s="39">
        <v>2121039.08</v>
      </c>
      <c r="J115" s="39">
        <v>741</v>
      </c>
      <c r="K115" s="39">
        <v>5638122.8799999999</v>
      </c>
      <c r="L115" s="39">
        <f t="shared" si="29"/>
        <v>1175</v>
      </c>
      <c r="M115" s="39">
        <f t="shared" si="29"/>
        <v>9880772.4700000007</v>
      </c>
      <c r="N115" s="39">
        <v>545</v>
      </c>
      <c r="O115" s="39">
        <v>6074750.9900000002</v>
      </c>
      <c r="P115" s="39">
        <v>61</v>
      </c>
      <c r="Q115" s="39">
        <v>955509.42</v>
      </c>
      <c r="R115" s="39">
        <f t="shared" si="30"/>
        <v>606</v>
      </c>
      <c r="S115" s="39">
        <f t="shared" si="31"/>
        <v>7030260.4100000001</v>
      </c>
      <c r="T115" s="39">
        <f t="shared" si="32"/>
        <v>1781</v>
      </c>
      <c r="U115" s="39">
        <f t="shared" si="32"/>
        <v>16911032.880000003</v>
      </c>
    </row>
    <row r="116" spans="1:21" s="9" customFormat="1" ht="12">
      <c r="A116" s="29">
        <v>109</v>
      </c>
      <c r="B116" s="50" t="s">
        <v>309</v>
      </c>
      <c r="C116" s="1" t="s">
        <v>310</v>
      </c>
      <c r="D116" s="40">
        <v>4</v>
      </c>
      <c r="E116" s="40">
        <v>47771.44</v>
      </c>
      <c r="F116" s="40">
        <v>83</v>
      </c>
      <c r="G116" s="40">
        <v>1431528.28</v>
      </c>
      <c r="H116" s="40">
        <v>88</v>
      </c>
      <c r="I116" s="40">
        <v>221246.3</v>
      </c>
      <c r="J116" s="40">
        <v>853</v>
      </c>
      <c r="K116" s="40">
        <v>6783305.7800000003</v>
      </c>
      <c r="L116" s="38">
        <f t="shared" si="0"/>
        <v>1028</v>
      </c>
      <c r="M116" s="38">
        <f t="shared" si="0"/>
        <v>8483851.7999999989</v>
      </c>
      <c r="N116" s="40">
        <v>1716</v>
      </c>
      <c r="O116" s="40">
        <v>8156138.9199999999</v>
      </c>
      <c r="P116" s="40">
        <v>18</v>
      </c>
      <c r="Q116" s="40">
        <v>207925.06</v>
      </c>
      <c r="R116" s="38">
        <f t="shared" si="2"/>
        <v>1734</v>
      </c>
      <c r="S116" s="38">
        <f t="shared" si="2"/>
        <v>8364063.9799999995</v>
      </c>
      <c r="T116" s="38">
        <f t="shared" si="1"/>
        <v>2762</v>
      </c>
      <c r="U116" s="38">
        <f t="shared" si="1"/>
        <v>16847915.779999997</v>
      </c>
    </row>
    <row r="117" spans="1:21" s="9" customFormat="1" ht="12">
      <c r="A117" s="26">
        <v>110</v>
      </c>
      <c r="B117" s="49" t="s">
        <v>289</v>
      </c>
      <c r="C117" s="28" t="s">
        <v>290</v>
      </c>
      <c r="D117" s="39">
        <v>2</v>
      </c>
      <c r="E117" s="39">
        <v>24500</v>
      </c>
      <c r="F117" s="39">
        <v>1</v>
      </c>
      <c r="G117" s="39">
        <v>29241.25</v>
      </c>
      <c r="H117" s="39">
        <v>1104</v>
      </c>
      <c r="I117" s="39">
        <v>731828.5</v>
      </c>
      <c r="J117" s="39">
        <v>1132</v>
      </c>
      <c r="K117" s="39">
        <v>1117594.6599999999</v>
      </c>
      <c r="L117" s="39">
        <f t="shared" si="0"/>
        <v>2239</v>
      </c>
      <c r="M117" s="39">
        <f t="shared" si="0"/>
        <v>1903164.41</v>
      </c>
      <c r="N117" s="39">
        <v>99</v>
      </c>
      <c r="O117" s="39">
        <v>7265004.7000000002</v>
      </c>
      <c r="P117" s="39">
        <v>68</v>
      </c>
      <c r="Q117" s="39">
        <v>6866505.5999999996</v>
      </c>
      <c r="R117" s="39">
        <f t="shared" si="2"/>
        <v>167</v>
      </c>
      <c r="S117" s="39">
        <f t="shared" si="2"/>
        <v>14131510.300000001</v>
      </c>
      <c r="T117" s="39">
        <f t="shared" si="1"/>
        <v>2406</v>
      </c>
      <c r="U117" s="39">
        <f t="shared" si="1"/>
        <v>16034674.710000001</v>
      </c>
    </row>
    <row r="118" spans="1:21" s="9" customFormat="1" ht="12">
      <c r="A118" s="29">
        <v>111</v>
      </c>
      <c r="B118" s="50" t="s">
        <v>331</v>
      </c>
      <c r="C118" s="1" t="s">
        <v>332</v>
      </c>
      <c r="D118" s="40">
        <v>3</v>
      </c>
      <c r="E118" s="40">
        <v>95300</v>
      </c>
      <c r="F118" s="40">
        <v>143</v>
      </c>
      <c r="G118" s="40">
        <v>3248263.77</v>
      </c>
      <c r="H118" s="40">
        <v>88</v>
      </c>
      <c r="I118" s="40">
        <v>314424.26</v>
      </c>
      <c r="J118" s="40">
        <v>166</v>
      </c>
      <c r="K118" s="40">
        <v>1671882.42</v>
      </c>
      <c r="L118" s="38">
        <f t="shared" si="0"/>
        <v>400</v>
      </c>
      <c r="M118" s="38">
        <f t="shared" si="0"/>
        <v>5329870.45</v>
      </c>
      <c r="N118" s="40">
        <v>264</v>
      </c>
      <c r="O118" s="40">
        <v>7557631</v>
      </c>
      <c r="P118" s="40">
        <v>43</v>
      </c>
      <c r="Q118" s="40">
        <v>3047733.67</v>
      </c>
      <c r="R118" s="38">
        <f t="shared" si="2"/>
        <v>307</v>
      </c>
      <c r="S118" s="38">
        <f t="shared" si="2"/>
        <v>10605364.67</v>
      </c>
      <c r="T118" s="38">
        <f t="shared" si="1"/>
        <v>707</v>
      </c>
      <c r="U118" s="38">
        <f t="shared" si="1"/>
        <v>15935235.120000001</v>
      </c>
    </row>
    <row r="119" spans="1:21" s="9" customFormat="1" ht="12">
      <c r="A119" s="26">
        <v>112</v>
      </c>
      <c r="B119" s="27" t="s">
        <v>249</v>
      </c>
      <c r="C119" s="28" t="s">
        <v>250</v>
      </c>
      <c r="D119" s="39"/>
      <c r="E119" s="39"/>
      <c r="F119" s="39"/>
      <c r="G119" s="39"/>
      <c r="H119" s="39">
        <v>46</v>
      </c>
      <c r="I119" s="39">
        <v>103298.69</v>
      </c>
      <c r="J119" s="39">
        <v>70</v>
      </c>
      <c r="K119" s="39">
        <v>7815420.21</v>
      </c>
      <c r="L119" s="39">
        <f t="shared" si="0"/>
        <v>116</v>
      </c>
      <c r="M119" s="39">
        <f t="shared" si="0"/>
        <v>7918718.9000000004</v>
      </c>
      <c r="N119" s="39">
        <v>11</v>
      </c>
      <c r="O119" s="39">
        <v>7627635.2999999998</v>
      </c>
      <c r="P119" s="39">
        <v>1</v>
      </c>
      <c r="Q119" s="39">
        <v>50000</v>
      </c>
      <c r="R119" s="39">
        <f t="shared" si="2"/>
        <v>12</v>
      </c>
      <c r="S119" s="39">
        <f t="shared" si="2"/>
        <v>7677635.2999999998</v>
      </c>
      <c r="T119" s="39">
        <f t="shared" si="1"/>
        <v>128</v>
      </c>
      <c r="U119" s="39">
        <f t="shared" si="1"/>
        <v>15596354.199999999</v>
      </c>
    </row>
    <row r="120" spans="1:21" s="9" customFormat="1" ht="12">
      <c r="A120" s="29">
        <v>113</v>
      </c>
      <c r="B120" s="50" t="s">
        <v>217</v>
      </c>
      <c r="C120" s="1" t="s">
        <v>218</v>
      </c>
      <c r="D120" s="40"/>
      <c r="E120" s="40"/>
      <c r="F120" s="40">
        <v>2</v>
      </c>
      <c r="G120" s="40">
        <v>7172.77</v>
      </c>
      <c r="H120" s="40">
        <v>191</v>
      </c>
      <c r="I120" s="40">
        <v>658469.41</v>
      </c>
      <c r="J120" s="40">
        <v>804</v>
      </c>
      <c r="K120" s="40">
        <v>7445760.9800000004</v>
      </c>
      <c r="L120" s="38">
        <f t="shared" si="0"/>
        <v>997</v>
      </c>
      <c r="M120" s="38">
        <f t="shared" si="0"/>
        <v>8111403.1600000001</v>
      </c>
      <c r="N120" s="40">
        <v>472</v>
      </c>
      <c r="O120" s="40">
        <v>6765508.4000000004</v>
      </c>
      <c r="P120" s="40">
        <v>7</v>
      </c>
      <c r="Q120" s="40">
        <v>270788.61</v>
      </c>
      <c r="R120" s="38">
        <f t="shared" si="2"/>
        <v>479</v>
      </c>
      <c r="S120" s="38">
        <f t="shared" si="2"/>
        <v>7036297.0100000007</v>
      </c>
      <c r="T120" s="38">
        <f t="shared" si="1"/>
        <v>1476</v>
      </c>
      <c r="U120" s="38">
        <f t="shared" si="1"/>
        <v>15147700.170000002</v>
      </c>
    </row>
    <row r="121" spans="1:21" s="9" customFormat="1" ht="12">
      <c r="A121" s="26">
        <v>114</v>
      </c>
      <c r="B121" s="49" t="s">
        <v>244</v>
      </c>
      <c r="C121" s="28" t="s">
        <v>245</v>
      </c>
      <c r="D121" s="39"/>
      <c r="E121" s="39"/>
      <c r="F121" s="39">
        <v>1</v>
      </c>
      <c r="G121" s="39">
        <v>846.64</v>
      </c>
      <c r="H121" s="39">
        <v>91</v>
      </c>
      <c r="I121" s="39">
        <v>235801.33</v>
      </c>
      <c r="J121" s="39">
        <v>340</v>
      </c>
      <c r="K121" s="39">
        <v>7352534.3399999999</v>
      </c>
      <c r="L121" s="39">
        <f t="shared" si="0"/>
        <v>432</v>
      </c>
      <c r="M121" s="39">
        <f t="shared" si="0"/>
        <v>7589182.3099999996</v>
      </c>
      <c r="N121" s="39">
        <v>590</v>
      </c>
      <c r="O121" s="39">
        <v>7207367.5199999996</v>
      </c>
      <c r="P121" s="39">
        <v>8</v>
      </c>
      <c r="Q121" s="39">
        <v>56935.29</v>
      </c>
      <c r="R121" s="39">
        <f t="shared" si="2"/>
        <v>598</v>
      </c>
      <c r="S121" s="39">
        <f t="shared" si="2"/>
        <v>7264302.8099999996</v>
      </c>
      <c r="T121" s="39">
        <f t="shared" si="1"/>
        <v>1030</v>
      </c>
      <c r="U121" s="39">
        <f t="shared" si="1"/>
        <v>14853485.119999999</v>
      </c>
    </row>
    <row r="122" spans="1:21" s="9" customFormat="1" ht="12">
      <c r="A122" s="29">
        <v>115</v>
      </c>
      <c r="B122" s="50" t="s">
        <v>235</v>
      </c>
      <c r="C122" s="1" t="s">
        <v>236</v>
      </c>
      <c r="D122" s="40">
        <v>1</v>
      </c>
      <c r="E122" s="40">
        <v>44550</v>
      </c>
      <c r="F122" s="40">
        <v>21</v>
      </c>
      <c r="G122" s="40">
        <v>454118.47</v>
      </c>
      <c r="H122" s="40">
        <v>321</v>
      </c>
      <c r="I122" s="40">
        <v>1747781.98</v>
      </c>
      <c r="J122" s="40">
        <v>695</v>
      </c>
      <c r="K122" s="40">
        <v>6525176.6900000004</v>
      </c>
      <c r="L122" s="38">
        <f t="shared" si="0"/>
        <v>1038</v>
      </c>
      <c r="M122" s="38">
        <f t="shared" si="0"/>
        <v>8771627.1400000006</v>
      </c>
      <c r="N122" s="40">
        <v>218</v>
      </c>
      <c r="O122" s="40">
        <v>5150776.37</v>
      </c>
      <c r="P122" s="40">
        <v>4</v>
      </c>
      <c r="Q122" s="40">
        <v>145544.81</v>
      </c>
      <c r="R122" s="38">
        <f t="shared" si="2"/>
        <v>222</v>
      </c>
      <c r="S122" s="38">
        <f t="shared" si="2"/>
        <v>5296321.18</v>
      </c>
      <c r="T122" s="38">
        <f t="shared" si="1"/>
        <v>1260</v>
      </c>
      <c r="U122" s="38">
        <f t="shared" si="1"/>
        <v>14067948.32</v>
      </c>
    </row>
    <row r="123" spans="1:21" s="9" customFormat="1" ht="12">
      <c r="A123" s="26">
        <v>116</v>
      </c>
      <c r="B123" s="49" t="s">
        <v>213</v>
      </c>
      <c r="C123" s="28" t="s">
        <v>214</v>
      </c>
      <c r="D123" s="39">
        <v>3</v>
      </c>
      <c r="E123" s="39">
        <v>50114.8</v>
      </c>
      <c r="F123" s="39">
        <v>132</v>
      </c>
      <c r="G123" s="39">
        <v>3758732.47</v>
      </c>
      <c r="H123" s="39">
        <v>69</v>
      </c>
      <c r="I123" s="39">
        <v>641857.43999999994</v>
      </c>
      <c r="J123" s="39">
        <v>325</v>
      </c>
      <c r="K123" s="39">
        <v>2321780.9300000002</v>
      </c>
      <c r="L123" s="39">
        <f t="shared" si="0"/>
        <v>529</v>
      </c>
      <c r="M123" s="39">
        <f t="shared" si="0"/>
        <v>6772485.6399999997</v>
      </c>
      <c r="N123" s="39">
        <v>352</v>
      </c>
      <c r="O123" s="39">
        <v>6199632.3799999999</v>
      </c>
      <c r="P123" s="39">
        <v>62</v>
      </c>
      <c r="Q123" s="39">
        <v>703537.23</v>
      </c>
      <c r="R123" s="39">
        <f t="shared" si="2"/>
        <v>414</v>
      </c>
      <c r="S123" s="39">
        <f t="shared" si="2"/>
        <v>6903169.6099999994</v>
      </c>
      <c r="T123" s="39">
        <f t="shared" si="1"/>
        <v>943</v>
      </c>
      <c r="U123" s="39">
        <f t="shared" si="1"/>
        <v>13675655.25</v>
      </c>
    </row>
    <row r="124" spans="1:21" s="9" customFormat="1" ht="12">
      <c r="A124" s="29">
        <v>117</v>
      </c>
      <c r="B124" s="50" t="s">
        <v>189</v>
      </c>
      <c r="C124" s="1" t="s">
        <v>190</v>
      </c>
      <c r="D124" s="40">
        <v>11</v>
      </c>
      <c r="E124" s="40">
        <v>1870994.61</v>
      </c>
      <c r="F124" s="40">
        <v>4</v>
      </c>
      <c r="G124" s="40">
        <v>72353.45</v>
      </c>
      <c r="H124" s="40">
        <v>25</v>
      </c>
      <c r="I124" s="40">
        <v>863595.78</v>
      </c>
      <c r="J124" s="40">
        <v>100</v>
      </c>
      <c r="K124" s="40">
        <v>4854686.07</v>
      </c>
      <c r="L124" s="38">
        <f t="shared" si="0"/>
        <v>140</v>
      </c>
      <c r="M124" s="38">
        <f t="shared" si="0"/>
        <v>7661629.9100000011</v>
      </c>
      <c r="N124" s="40">
        <v>13</v>
      </c>
      <c r="O124" s="40">
        <v>3396543.35</v>
      </c>
      <c r="P124" s="40">
        <v>7</v>
      </c>
      <c r="Q124" s="40">
        <v>1772758</v>
      </c>
      <c r="R124" s="38">
        <f t="shared" ref="R124:S140" si="33">N124+P124</f>
        <v>20</v>
      </c>
      <c r="S124" s="38">
        <f t="shared" si="33"/>
        <v>5169301.3499999996</v>
      </c>
      <c r="T124" s="38">
        <f t="shared" si="1"/>
        <v>160</v>
      </c>
      <c r="U124" s="38">
        <f t="shared" si="1"/>
        <v>12830931.260000002</v>
      </c>
    </row>
    <row r="125" spans="1:21" s="9" customFormat="1" ht="12">
      <c r="A125" s="26">
        <v>118</v>
      </c>
      <c r="B125" s="49" t="s">
        <v>360</v>
      </c>
      <c r="C125" s="28" t="s">
        <v>361</v>
      </c>
      <c r="D125" s="39"/>
      <c r="E125" s="39"/>
      <c r="F125" s="39"/>
      <c r="G125" s="39"/>
      <c r="H125" s="39">
        <v>2</v>
      </c>
      <c r="I125" s="39">
        <v>2500000</v>
      </c>
      <c r="J125" s="39">
        <v>6</v>
      </c>
      <c r="K125" s="39">
        <v>4500000</v>
      </c>
      <c r="L125" s="39">
        <f t="shared" si="0"/>
        <v>8</v>
      </c>
      <c r="M125" s="39">
        <f t="shared" si="0"/>
        <v>7000000</v>
      </c>
      <c r="N125" s="39">
        <v>1</v>
      </c>
      <c r="O125" s="39">
        <v>5000000</v>
      </c>
      <c r="P125" s="39"/>
      <c r="Q125" s="39"/>
      <c r="R125" s="39">
        <f t="shared" si="33"/>
        <v>1</v>
      </c>
      <c r="S125" s="39">
        <f t="shared" si="33"/>
        <v>5000000</v>
      </c>
      <c r="T125" s="39">
        <f t="shared" si="1"/>
        <v>9</v>
      </c>
      <c r="U125" s="39">
        <f t="shared" si="1"/>
        <v>12000000</v>
      </c>
    </row>
    <row r="126" spans="1:21" s="9" customFormat="1" ht="12">
      <c r="A126" s="29">
        <v>119</v>
      </c>
      <c r="B126" s="50" t="s">
        <v>251</v>
      </c>
      <c r="C126" s="1" t="s">
        <v>252</v>
      </c>
      <c r="D126" s="40">
        <v>5</v>
      </c>
      <c r="E126" s="40">
        <v>261766.27</v>
      </c>
      <c r="F126" s="40">
        <v>17</v>
      </c>
      <c r="G126" s="40">
        <v>215188.19</v>
      </c>
      <c r="H126" s="40">
        <v>78</v>
      </c>
      <c r="I126" s="40">
        <v>1050254.8700000001</v>
      </c>
      <c r="J126" s="40">
        <v>409</v>
      </c>
      <c r="K126" s="40">
        <v>4597635.93</v>
      </c>
      <c r="L126" s="38">
        <f t="shared" si="0"/>
        <v>509</v>
      </c>
      <c r="M126" s="38">
        <f t="shared" si="0"/>
        <v>6124845.2599999998</v>
      </c>
      <c r="N126" s="40">
        <v>213</v>
      </c>
      <c r="O126" s="40">
        <v>3969720.1</v>
      </c>
      <c r="P126" s="40">
        <v>17</v>
      </c>
      <c r="Q126" s="40">
        <v>461688.06</v>
      </c>
      <c r="R126" s="38">
        <f t="shared" si="33"/>
        <v>230</v>
      </c>
      <c r="S126" s="38">
        <f t="shared" si="33"/>
        <v>4431408.16</v>
      </c>
      <c r="T126" s="38">
        <f t="shared" si="1"/>
        <v>739</v>
      </c>
      <c r="U126" s="38">
        <f t="shared" si="1"/>
        <v>10556253.42</v>
      </c>
    </row>
    <row r="127" spans="1:21" s="9" customFormat="1" ht="12">
      <c r="A127" s="26">
        <v>120</v>
      </c>
      <c r="B127" s="27" t="s">
        <v>257</v>
      </c>
      <c r="C127" s="28" t="s">
        <v>258</v>
      </c>
      <c r="D127" s="39">
        <v>12</v>
      </c>
      <c r="E127" s="39">
        <v>31210.3</v>
      </c>
      <c r="F127" s="39">
        <v>68</v>
      </c>
      <c r="G127" s="39">
        <v>804730.68</v>
      </c>
      <c r="H127" s="39">
        <v>195</v>
      </c>
      <c r="I127" s="39">
        <v>682170.51</v>
      </c>
      <c r="J127" s="39">
        <v>557</v>
      </c>
      <c r="K127" s="39">
        <v>4303231.79</v>
      </c>
      <c r="L127" s="39">
        <f t="shared" si="0"/>
        <v>832</v>
      </c>
      <c r="M127" s="39">
        <f t="shared" si="0"/>
        <v>5821343.2799999993</v>
      </c>
      <c r="N127" s="39">
        <v>392</v>
      </c>
      <c r="O127" s="39">
        <v>4440772.9400000004</v>
      </c>
      <c r="P127" s="39">
        <v>7</v>
      </c>
      <c r="Q127" s="39">
        <v>84639.51</v>
      </c>
      <c r="R127" s="39">
        <f t="shared" si="33"/>
        <v>399</v>
      </c>
      <c r="S127" s="39">
        <f t="shared" si="33"/>
        <v>4525412.45</v>
      </c>
      <c r="T127" s="39">
        <f t="shared" si="1"/>
        <v>1231</v>
      </c>
      <c r="U127" s="39">
        <f t="shared" si="1"/>
        <v>10346755.73</v>
      </c>
    </row>
    <row r="128" spans="1:21" s="9" customFormat="1" ht="12">
      <c r="A128" s="29">
        <v>121</v>
      </c>
      <c r="B128" s="50" t="s">
        <v>267</v>
      </c>
      <c r="C128" s="1" t="s">
        <v>268</v>
      </c>
      <c r="D128" s="40"/>
      <c r="E128" s="40"/>
      <c r="F128" s="40">
        <v>3</v>
      </c>
      <c r="G128" s="40">
        <v>86393.85</v>
      </c>
      <c r="H128" s="40">
        <v>137</v>
      </c>
      <c r="I128" s="40">
        <v>560295.44999999995</v>
      </c>
      <c r="J128" s="40">
        <v>492</v>
      </c>
      <c r="K128" s="40">
        <v>4297376.4800000004</v>
      </c>
      <c r="L128" s="38">
        <f t="shared" si="0"/>
        <v>632</v>
      </c>
      <c r="M128" s="38">
        <f t="shared" si="0"/>
        <v>4944065.78</v>
      </c>
      <c r="N128" s="40">
        <v>170</v>
      </c>
      <c r="O128" s="40">
        <v>3688908.84</v>
      </c>
      <c r="P128" s="40"/>
      <c r="Q128" s="40"/>
      <c r="R128" s="38">
        <f t="shared" si="33"/>
        <v>170</v>
      </c>
      <c r="S128" s="38">
        <f t="shared" si="33"/>
        <v>3688908.84</v>
      </c>
      <c r="T128" s="38">
        <f t="shared" si="1"/>
        <v>802</v>
      </c>
      <c r="U128" s="38">
        <f t="shared" si="1"/>
        <v>8632974.620000001</v>
      </c>
    </row>
    <row r="129" spans="1:21" s="9" customFormat="1" ht="12">
      <c r="A129" s="26">
        <v>122</v>
      </c>
      <c r="B129" s="49" t="s">
        <v>201</v>
      </c>
      <c r="C129" s="28" t="s">
        <v>202</v>
      </c>
      <c r="D129" s="39">
        <v>1</v>
      </c>
      <c r="E129" s="39">
        <v>564.13</v>
      </c>
      <c r="F129" s="39">
        <v>67</v>
      </c>
      <c r="G129" s="39">
        <v>1616065.56</v>
      </c>
      <c r="H129" s="39">
        <v>7</v>
      </c>
      <c r="I129" s="39">
        <v>57400.93</v>
      </c>
      <c r="J129" s="39">
        <v>652</v>
      </c>
      <c r="K129" s="39">
        <v>2300276.61</v>
      </c>
      <c r="L129" s="39">
        <f t="shared" si="0"/>
        <v>727</v>
      </c>
      <c r="M129" s="39">
        <f t="shared" si="0"/>
        <v>3974307.23</v>
      </c>
      <c r="N129" s="39">
        <v>642</v>
      </c>
      <c r="O129" s="39">
        <v>4079945.74</v>
      </c>
      <c r="P129" s="39">
        <v>10</v>
      </c>
      <c r="Q129" s="39">
        <v>133382.73000000001</v>
      </c>
      <c r="R129" s="39">
        <f t="shared" si="33"/>
        <v>652</v>
      </c>
      <c r="S129" s="39">
        <f t="shared" si="33"/>
        <v>4213328.4700000007</v>
      </c>
      <c r="T129" s="39">
        <f t="shared" si="1"/>
        <v>1379</v>
      </c>
      <c r="U129" s="39">
        <f t="shared" si="1"/>
        <v>8187635.7000000011</v>
      </c>
    </row>
    <row r="130" spans="1:21" s="9" customFormat="1" ht="12">
      <c r="A130" s="29">
        <v>123</v>
      </c>
      <c r="B130" s="50" t="s">
        <v>221</v>
      </c>
      <c r="C130" s="1" t="s">
        <v>222</v>
      </c>
      <c r="D130" s="40">
        <v>1</v>
      </c>
      <c r="E130" s="40">
        <v>3585.28</v>
      </c>
      <c r="F130" s="40">
        <v>13</v>
      </c>
      <c r="G130" s="40">
        <v>250065.29</v>
      </c>
      <c r="H130" s="40">
        <v>14</v>
      </c>
      <c r="I130" s="40">
        <v>144072.67000000001</v>
      </c>
      <c r="J130" s="40">
        <v>98</v>
      </c>
      <c r="K130" s="40">
        <v>3209867.8</v>
      </c>
      <c r="L130" s="38">
        <f t="shared" si="0"/>
        <v>126</v>
      </c>
      <c r="M130" s="38">
        <f t="shared" si="0"/>
        <v>3607591.0399999996</v>
      </c>
      <c r="N130" s="40">
        <v>296</v>
      </c>
      <c r="O130" s="40">
        <v>3451837.07</v>
      </c>
      <c r="P130" s="40">
        <v>8</v>
      </c>
      <c r="Q130" s="40">
        <v>143321.07999999999</v>
      </c>
      <c r="R130" s="38">
        <f t="shared" si="33"/>
        <v>304</v>
      </c>
      <c r="S130" s="38">
        <f t="shared" si="33"/>
        <v>3595158.15</v>
      </c>
      <c r="T130" s="38">
        <f t="shared" si="1"/>
        <v>430</v>
      </c>
      <c r="U130" s="38">
        <f t="shared" si="1"/>
        <v>7202749.1899999995</v>
      </c>
    </row>
    <row r="131" spans="1:21" s="9" customFormat="1" ht="12">
      <c r="A131" s="26">
        <v>124</v>
      </c>
      <c r="B131" s="49" t="s">
        <v>275</v>
      </c>
      <c r="C131" s="28" t="s">
        <v>276</v>
      </c>
      <c r="D131" s="39"/>
      <c r="E131" s="39"/>
      <c r="F131" s="39">
        <v>1</v>
      </c>
      <c r="G131" s="39">
        <v>15011.01</v>
      </c>
      <c r="H131" s="39">
        <v>139</v>
      </c>
      <c r="I131" s="39">
        <v>267922.67</v>
      </c>
      <c r="J131" s="39">
        <v>1573</v>
      </c>
      <c r="K131" s="39">
        <v>2866617.37</v>
      </c>
      <c r="L131" s="39">
        <f t="shared" si="0"/>
        <v>1713</v>
      </c>
      <c r="M131" s="39">
        <f t="shared" si="0"/>
        <v>3149551.05</v>
      </c>
      <c r="N131" s="39">
        <v>528</v>
      </c>
      <c r="O131" s="39">
        <v>2776392.66</v>
      </c>
      <c r="P131" s="39">
        <v>2</v>
      </c>
      <c r="Q131" s="39">
        <v>200000</v>
      </c>
      <c r="R131" s="39">
        <f t="shared" si="33"/>
        <v>530</v>
      </c>
      <c r="S131" s="39">
        <f t="shared" si="33"/>
        <v>2976392.66</v>
      </c>
      <c r="T131" s="39">
        <f t="shared" si="1"/>
        <v>2243</v>
      </c>
      <c r="U131" s="39">
        <f t="shared" si="1"/>
        <v>6125943.71</v>
      </c>
    </row>
    <row r="132" spans="1:21" s="9" customFormat="1" ht="12">
      <c r="A132" s="29">
        <v>125</v>
      </c>
      <c r="B132" s="50" t="s">
        <v>261</v>
      </c>
      <c r="C132" s="1" t="s">
        <v>262</v>
      </c>
      <c r="D132" s="40"/>
      <c r="E132" s="40"/>
      <c r="F132" s="40">
        <v>1</v>
      </c>
      <c r="G132" s="40">
        <v>1162</v>
      </c>
      <c r="H132" s="40">
        <v>167</v>
      </c>
      <c r="I132" s="40">
        <v>1752523.88</v>
      </c>
      <c r="J132" s="40">
        <v>353</v>
      </c>
      <c r="K132" s="40">
        <v>2976387.22</v>
      </c>
      <c r="L132" s="38">
        <f t="shared" si="0"/>
        <v>521</v>
      </c>
      <c r="M132" s="38">
        <f t="shared" si="0"/>
        <v>4730073.0999999996</v>
      </c>
      <c r="N132" s="40">
        <v>169</v>
      </c>
      <c r="O132" s="40">
        <v>1273823.3799999999</v>
      </c>
      <c r="P132" s="40">
        <v>9</v>
      </c>
      <c r="Q132" s="40">
        <v>53990.6</v>
      </c>
      <c r="R132" s="38">
        <f t="shared" si="33"/>
        <v>178</v>
      </c>
      <c r="S132" s="38">
        <f t="shared" si="33"/>
        <v>1327813.98</v>
      </c>
      <c r="T132" s="38">
        <f t="shared" si="1"/>
        <v>699</v>
      </c>
      <c r="U132" s="38">
        <f t="shared" si="1"/>
        <v>6057887.0800000001</v>
      </c>
    </row>
    <row r="133" spans="1:21" s="9" customFormat="1" ht="12">
      <c r="A133" s="26">
        <v>126</v>
      </c>
      <c r="B133" s="49" t="s">
        <v>269</v>
      </c>
      <c r="C133" s="28" t="s">
        <v>270</v>
      </c>
      <c r="D133" s="39"/>
      <c r="E133" s="39"/>
      <c r="F133" s="39">
        <v>2</v>
      </c>
      <c r="G133" s="39">
        <v>26061.46</v>
      </c>
      <c r="H133" s="39">
        <v>229</v>
      </c>
      <c r="I133" s="39">
        <v>683502.99</v>
      </c>
      <c r="J133" s="39">
        <v>469</v>
      </c>
      <c r="K133" s="39">
        <v>2902327.59</v>
      </c>
      <c r="L133" s="39">
        <f t="shared" si="0"/>
        <v>700</v>
      </c>
      <c r="M133" s="39">
        <f t="shared" si="0"/>
        <v>3611892.04</v>
      </c>
      <c r="N133" s="39">
        <v>225</v>
      </c>
      <c r="O133" s="39">
        <v>2236878.84</v>
      </c>
      <c r="P133" s="39"/>
      <c r="Q133" s="39"/>
      <c r="R133" s="39">
        <f t="shared" si="33"/>
        <v>225</v>
      </c>
      <c r="S133" s="39">
        <f t="shared" si="33"/>
        <v>2236878.84</v>
      </c>
      <c r="T133" s="39">
        <f t="shared" si="1"/>
        <v>925</v>
      </c>
      <c r="U133" s="39">
        <f t="shared" si="1"/>
        <v>5848770.8799999999</v>
      </c>
    </row>
    <row r="134" spans="1:21" s="9" customFormat="1" ht="12">
      <c r="A134" s="29">
        <v>127</v>
      </c>
      <c r="B134" s="50" t="s">
        <v>287</v>
      </c>
      <c r="C134" s="1" t="s">
        <v>288</v>
      </c>
      <c r="D134" s="40"/>
      <c r="E134" s="40"/>
      <c r="F134" s="40"/>
      <c r="G134" s="40"/>
      <c r="H134" s="40">
        <v>145</v>
      </c>
      <c r="I134" s="40">
        <v>1137865.1000000001</v>
      </c>
      <c r="J134" s="40">
        <v>307</v>
      </c>
      <c r="K134" s="40">
        <v>2723453.56</v>
      </c>
      <c r="L134" s="38">
        <f t="shared" si="0"/>
        <v>452</v>
      </c>
      <c r="M134" s="38">
        <f t="shared" si="0"/>
        <v>3861318.66</v>
      </c>
      <c r="N134" s="40">
        <v>115</v>
      </c>
      <c r="O134" s="40">
        <v>1556469.89</v>
      </c>
      <c r="P134" s="40">
        <v>1</v>
      </c>
      <c r="Q134" s="40">
        <v>80000</v>
      </c>
      <c r="R134" s="38">
        <f t="shared" si="33"/>
        <v>116</v>
      </c>
      <c r="S134" s="38">
        <f t="shared" si="33"/>
        <v>1636469.89</v>
      </c>
      <c r="T134" s="38">
        <f t="shared" si="1"/>
        <v>568</v>
      </c>
      <c r="U134" s="38">
        <f t="shared" si="1"/>
        <v>5497788.5499999998</v>
      </c>
    </row>
    <row r="135" spans="1:21" s="9" customFormat="1" ht="12">
      <c r="A135" s="26">
        <v>128</v>
      </c>
      <c r="B135" s="27" t="s">
        <v>301</v>
      </c>
      <c r="C135" s="28" t="s">
        <v>302</v>
      </c>
      <c r="D135" s="39"/>
      <c r="E135" s="39"/>
      <c r="F135" s="39">
        <v>4</v>
      </c>
      <c r="G135" s="39">
        <v>151555.97</v>
      </c>
      <c r="H135" s="39">
        <v>71</v>
      </c>
      <c r="I135" s="39">
        <v>312451.63</v>
      </c>
      <c r="J135" s="39">
        <v>222</v>
      </c>
      <c r="K135" s="39">
        <v>1102781.6299999999</v>
      </c>
      <c r="L135" s="39">
        <f t="shared" si="0"/>
        <v>297</v>
      </c>
      <c r="M135" s="39">
        <f t="shared" si="0"/>
        <v>1566789.2299999997</v>
      </c>
      <c r="N135" s="39">
        <v>190</v>
      </c>
      <c r="O135" s="39">
        <v>2390475.34</v>
      </c>
      <c r="P135" s="39">
        <v>44</v>
      </c>
      <c r="Q135" s="39">
        <v>1446520.72</v>
      </c>
      <c r="R135" s="39">
        <f t="shared" si="33"/>
        <v>234</v>
      </c>
      <c r="S135" s="39">
        <f t="shared" si="33"/>
        <v>3836996.0599999996</v>
      </c>
      <c r="T135" s="39">
        <f t="shared" si="1"/>
        <v>531</v>
      </c>
      <c r="U135" s="39">
        <f t="shared" si="1"/>
        <v>5403785.2899999991</v>
      </c>
    </row>
    <row r="136" spans="1:21" s="9" customFormat="1" ht="12">
      <c r="A136" s="29">
        <v>129</v>
      </c>
      <c r="B136" s="50" t="s">
        <v>277</v>
      </c>
      <c r="C136" s="1" t="s">
        <v>278</v>
      </c>
      <c r="D136" s="40"/>
      <c r="E136" s="40"/>
      <c r="F136" s="40"/>
      <c r="G136" s="40"/>
      <c r="H136" s="40">
        <v>48</v>
      </c>
      <c r="I136" s="40">
        <v>54443.4</v>
      </c>
      <c r="J136" s="40">
        <v>390</v>
      </c>
      <c r="K136" s="40">
        <v>2620406.48</v>
      </c>
      <c r="L136" s="38">
        <f t="shared" si="0"/>
        <v>438</v>
      </c>
      <c r="M136" s="38">
        <f t="shared" si="0"/>
        <v>2674849.88</v>
      </c>
      <c r="N136" s="40">
        <v>563</v>
      </c>
      <c r="O136" s="40">
        <v>2571539.7200000002</v>
      </c>
      <c r="P136" s="40">
        <v>6</v>
      </c>
      <c r="Q136" s="40">
        <v>5768.37</v>
      </c>
      <c r="R136" s="38">
        <f t="shared" si="33"/>
        <v>569</v>
      </c>
      <c r="S136" s="38">
        <f t="shared" si="33"/>
        <v>2577308.0900000003</v>
      </c>
      <c r="T136" s="38">
        <f t="shared" si="1"/>
        <v>1007</v>
      </c>
      <c r="U136" s="38">
        <f t="shared" si="1"/>
        <v>5252157.9700000007</v>
      </c>
    </row>
    <row r="137" spans="1:21" s="9" customFormat="1" ht="12">
      <c r="A137" s="26">
        <v>130</v>
      </c>
      <c r="B137" s="49" t="s">
        <v>209</v>
      </c>
      <c r="C137" s="28" t="s">
        <v>210</v>
      </c>
      <c r="D137" s="39">
        <v>3</v>
      </c>
      <c r="E137" s="39">
        <v>102305</v>
      </c>
      <c r="F137" s="39">
        <v>41</v>
      </c>
      <c r="G137" s="39">
        <v>980892.69</v>
      </c>
      <c r="H137" s="39">
        <v>83</v>
      </c>
      <c r="I137" s="39">
        <v>652175.67000000004</v>
      </c>
      <c r="J137" s="39">
        <v>276</v>
      </c>
      <c r="K137" s="39">
        <v>931714.67</v>
      </c>
      <c r="L137" s="39">
        <f t="shared" si="0"/>
        <v>403</v>
      </c>
      <c r="M137" s="39">
        <f t="shared" si="0"/>
        <v>2667088.0300000003</v>
      </c>
      <c r="N137" s="39">
        <v>108</v>
      </c>
      <c r="O137" s="39">
        <v>1774052.89</v>
      </c>
      <c r="P137" s="39">
        <v>23</v>
      </c>
      <c r="Q137" s="39">
        <v>620915.5</v>
      </c>
      <c r="R137" s="39">
        <f t="shared" si="33"/>
        <v>131</v>
      </c>
      <c r="S137" s="39">
        <f t="shared" si="33"/>
        <v>2394968.3899999997</v>
      </c>
      <c r="T137" s="39">
        <f t="shared" si="1"/>
        <v>534</v>
      </c>
      <c r="U137" s="39">
        <f t="shared" si="1"/>
        <v>5062056.42</v>
      </c>
    </row>
    <row r="138" spans="1:21" s="9" customFormat="1" ht="12">
      <c r="A138" s="29">
        <v>131</v>
      </c>
      <c r="B138" s="50" t="s">
        <v>255</v>
      </c>
      <c r="C138" s="1" t="s">
        <v>256</v>
      </c>
      <c r="D138" s="40"/>
      <c r="E138" s="40"/>
      <c r="F138" s="40"/>
      <c r="G138" s="40"/>
      <c r="H138" s="40">
        <v>572</v>
      </c>
      <c r="I138" s="40">
        <v>500207.05</v>
      </c>
      <c r="J138" s="40">
        <v>874</v>
      </c>
      <c r="K138" s="40">
        <v>2550878.6800000002</v>
      </c>
      <c r="L138" s="38">
        <f t="shared" si="0"/>
        <v>1446</v>
      </c>
      <c r="M138" s="38">
        <f t="shared" si="0"/>
        <v>3051085.73</v>
      </c>
      <c r="N138" s="40">
        <v>134</v>
      </c>
      <c r="O138" s="40">
        <v>1962267.65</v>
      </c>
      <c r="P138" s="40">
        <v>8</v>
      </c>
      <c r="Q138" s="40">
        <v>8362.52</v>
      </c>
      <c r="R138" s="38">
        <f t="shared" si="33"/>
        <v>142</v>
      </c>
      <c r="S138" s="38">
        <f t="shared" si="33"/>
        <v>1970630.17</v>
      </c>
      <c r="T138" s="38">
        <f t="shared" si="1"/>
        <v>1588</v>
      </c>
      <c r="U138" s="38">
        <f t="shared" si="1"/>
        <v>5021715.9000000004</v>
      </c>
    </row>
    <row r="139" spans="1:21" s="9" customFormat="1" ht="12">
      <c r="A139" s="26">
        <v>132</v>
      </c>
      <c r="B139" s="49" t="s">
        <v>259</v>
      </c>
      <c r="C139" s="28" t="s">
        <v>260</v>
      </c>
      <c r="D139" s="39"/>
      <c r="E139" s="39"/>
      <c r="F139" s="39"/>
      <c r="G139" s="39"/>
      <c r="H139" s="39">
        <v>136</v>
      </c>
      <c r="I139" s="39">
        <v>722453.28</v>
      </c>
      <c r="J139" s="39">
        <v>344</v>
      </c>
      <c r="K139" s="39">
        <v>2394702.2400000002</v>
      </c>
      <c r="L139" s="39">
        <f t="shared" si="0"/>
        <v>480</v>
      </c>
      <c r="M139" s="39">
        <f t="shared" si="0"/>
        <v>3117155.5200000005</v>
      </c>
      <c r="N139" s="39">
        <v>254</v>
      </c>
      <c r="O139" s="39">
        <v>1776566.15</v>
      </c>
      <c r="P139" s="39">
        <v>8</v>
      </c>
      <c r="Q139" s="39">
        <v>92191.93</v>
      </c>
      <c r="R139" s="39">
        <f t="shared" si="33"/>
        <v>262</v>
      </c>
      <c r="S139" s="39">
        <f t="shared" si="33"/>
        <v>1868758.0799999998</v>
      </c>
      <c r="T139" s="39">
        <f t="shared" si="1"/>
        <v>742</v>
      </c>
      <c r="U139" s="39">
        <f t="shared" si="1"/>
        <v>4985913.6000000006</v>
      </c>
    </row>
    <row r="140" spans="1:21" s="9" customFormat="1" ht="12">
      <c r="A140" s="29">
        <v>133</v>
      </c>
      <c r="B140" s="50" t="s">
        <v>321</v>
      </c>
      <c r="C140" s="1" t="s">
        <v>322</v>
      </c>
      <c r="D140" s="40"/>
      <c r="E140" s="40"/>
      <c r="F140" s="40"/>
      <c r="G140" s="40"/>
      <c r="H140" s="40">
        <v>1</v>
      </c>
      <c r="I140" s="40">
        <v>431941.93</v>
      </c>
      <c r="J140" s="40">
        <v>4</v>
      </c>
      <c r="K140" s="40">
        <v>2705410.57</v>
      </c>
      <c r="L140" s="38">
        <f t="shared" si="0"/>
        <v>5</v>
      </c>
      <c r="M140" s="38">
        <f t="shared" si="0"/>
        <v>3137352.5</v>
      </c>
      <c r="N140" s="40">
        <v>2</v>
      </c>
      <c r="O140" s="40">
        <v>1810000</v>
      </c>
      <c r="P140" s="40">
        <v>1</v>
      </c>
      <c r="Q140" s="40">
        <v>19492.91</v>
      </c>
      <c r="R140" s="38">
        <f t="shared" si="33"/>
        <v>3</v>
      </c>
      <c r="S140" s="38">
        <f t="shared" si="33"/>
        <v>1829492.91</v>
      </c>
      <c r="T140" s="38">
        <f t="shared" si="1"/>
        <v>8</v>
      </c>
      <c r="U140" s="38">
        <f t="shared" si="1"/>
        <v>4966845.41</v>
      </c>
    </row>
    <row r="141" spans="1:21" s="9" customFormat="1" ht="12">
      <c r="A141" s="26">
        <v>134</v>
      </c>
      <c r="B141" s="49" t="s">
        <v>263</v>
      </c>
      <c r="C141" s="28" t="s">
        <v>264</v>
      </c>
      <c r="D141" s="39"/>
      <c r="E141" s="39"/>
      <c r="F141" s="39">
        <v>11</v>
      </c>
      <c r="G141" s="39">
        <v>188864.16</v>
      </c>
      <c r="H141" s="39">
        <v>23</v>
      </c>
      <c r="I141" s="39">
        <v>516911.56</v>
      </c>
      <c r="J141" s="39">
        <v>418</v>
      </c>
      <c r="K141" s="39">
        <v>1971506.41</v>
      </c>
      <c r="L141" s="39">
        <f t="shared" si="0"/>
        <v>452</v>
      </c>
      <c r="M141" s="39">
        <f t="shared" si="0"/>
        <v>2677282.13</v>
      </c>
      <c r="N141" s="39">
        <v>347</v>
      </c>
      <c r="O141" s="39">
        <v>1904188.48</v>
      </c>
      <c r="P141" s="39">
        <v>9</v>
      </c>
      <c r="Q141" s="39">
        <v>260739.09</v>
      </c>
      <c r="R141" s="39">
        <f t="shared" ref="R141:S156" si="34">N141+P141</f>
        <v>356</v>
      </c>
      <c r="S141" s="39">
        <f t="shared" si="34"/>
        <v>2164927.5699999998</v>
      </c>
      <c r="T141" s="39">
        <f t="shared" si="1"/>
        <v>808</v>
      </c>
      <c r="U141" s="39">
        <f t="shared" si="1"/>
        <v>4842209.6999999993</v>
      </c>
    </row>
    <row r="142" spans="1:21" s="9" customFormat="1" ht="12">
      <c r="A142" s="29">
        <v>135</v>
      </c>
      <c r="B142" s="50" t="s">
        <v>219</v>
      </c>
      <c r="C142" s="1" t="s">
        <v>220</v>
      </c>
      <c r="D142" s="40">
        <v>30</v>
      </c>
      <c r="E142" s="40">
        <v>1487616.77</v>
      </c>
      <c r="F142" s="40">
        <v>4</v>
      </c>
      <c r="G142" s="40">
        <v>286234.08</v>
      </c>
      <c r="H142" s="40">
        <v>5</v>
      </c>
      <c r="I142" s="40">
        <v>9560.44</v>
      </c>
      <c r="J142" s="40">
        <v>123</v>
      </c>
      <c r="K142" s="40">
        <v>347043.32</v>
      </c>
      <c r="L142" s="38">
        <f t="shared" si="0"/>
        <v>162</v>
      </c>
      <c r="M142" s="38">
        <f t="shared" si="0"/>
        <v>2130454.6100000003</v>
      </c>
      <c r="N142" s="40">
        <v>21</v>
      </c>
      <c r="O142" s="40">
        <v>881878.77</v>
      </c>
      <c r="P142" s="40">
        <v>29</v>
      </c>
      <c r="Q142" s="40">
        <v>1812378.85</v>
      </c>
      <c r="R142" s="38">
        <f t="shared" si="34"/>
        <v>50</v>
      </c>
      <c r="S142" s="38">
        <f t="shared" si="34"/>
        <v>2694257.62</v>
      </c>
      <c r="T142" s="38">
        <f t="shared" si="1"/>
        <v>212</v>
      </c>
      <c r="U142" s="38">
        <f t="shared" si="1"/>
        <v>4824712.2300000004</v>
      </c>
    </row>
    <row r="143" spans="1:21" s="9" customFormat="1" ht="12">
      <c r="A143" s="26">
        <v>136</v>
      </c>
      <c r="B143" s="27" t="s">
        <v>233</v>
      </c>
      <c r="C143" s="28" t="s">
        <v>234</v>
      </c>
      <c r="D143" s="39">
        <v>7</v>
      </c>
      <c r="E143" s="39">
        <v>174703.96</v>
      </c>
      <c r="F143" s="39">
        <v>102</v>
      </c>
      <c r="G143" s="39">
        <v>1447032.93</v>
      </c>
      <c r="H143" s="39">
        <v>11</v>
      </c>
      <c r="I143" s="39">
        <v>310864.81</v>
      </c>
      <c r="J143" s="39">
        <v>79</v>
      </c>
      <c r="K143" s="39">
        <v>448970.27</v>
      </c>
      <c r="L143" s="39">
        <f t="shared" si="0"/>
        <v>199</v>
      </c>
      <c r="M143" s="39">
        <f t="shared" si="0"/>
        <v>2381571.9699999997</v>
      </c>
      <c r="N143" s="39">
        <v>165</v>
      </c>
      <c r="O143" s="39">
        <v>1888188.53</v>
      </c>
      <c r="P143" s="39">
        <v>17</v>
      </c>
      <c r="Q143" s="39">
        <v>485183.17</v>
      </c>
      <c r="R143" s="39">
        <f t="shared" si="34"/>
        <v>182</v>
      </c>
      <c r="S143" s="39">
        <f t="shared" si="34"/>
        <v>2373371.7000000002</v>
      </c>
      <c r="T143" s="39">
        <f t="shared" si="1"/>
        <v>381</v>
      </c>
      <c r="U143" s="39">
        <f t="shared" si="1"/>
        <v>4754943.67</v>
      </c>
    </row>
    <row r="144" spans="1:21" s="9" customFormat="1" ht="12">
      <c r="A144" s="29">
        <v>137</v>
      </c>
      <c r="B144" s="50" t="s">
        <v>253</v>
      </c>
      <c r="C144" s="1" t="s">
        <v>254</v>
      </c>
      <c r="D144" s="40">
        <v>2</v>
      </c>
      <c r="E144" s="40">
        <v>5395.46</v>
      </c>
      <c r="F144" s="40">
        <v>15</v>
      </c>
      <c r="G144" s="40">
        <v>580671.41</v>
      </c>
      <c r="H144" s="40">
        <v>45</v>
      </c>
      <c r="I144" s="40">
        <v>1291445.3899999999</v>
      </c>
      <c r="J144" s="40">
        <v>41</v>
      </c>
      <c r="K144" s="40">
        <v>358932.22</v>
      </c>
      <c r="L144" s="38">
        <f t="shared" si="0"/>
        <v>103</v>
      </c>
      <c r="M144" s="38">
        <f t="shared" si="0"/>
        <v>2236444.48</v>
      </c>
      <c r="N144" s="40">
        <v>45</v>
      </c>
      <c r="O144" s="40">
        <v>948086.64</v>
      </c>
      <c r="P144" s="40">
        <v>36</v>
      </c>
      <c r="Q144" s="40">
        <v>1305849.56</v>
      </c>
      <c r="R144" s="38">
        <f t="shared" si="34"/>
        <v>81</v>
      </c>
      <c r="S144" s="38">
        <f t="shared" si="34"/>
        <v>2253936.2000000002</v>
      </c>
      <c r="T144" s="38">
        <f t="shared" si="1"/>
        <v>184</v>
      </c>
      <c r="U144" s="38">
        <f t="shared" si="1"/>
        <v>4490380.68</v>
      </c>
    </row>
    <row r="145" spans="1:21" s="9" customFormat="1" ht="12">
      <c r="A145" s="26">
        <v>138</v>
      </c>
      <c r="B145" s="49" t="s">
        <v>285</v>
      </c>
      <c r="C145" s="28" t="s">
        <v>286</v>
      </c>
      <c r="D145" s="39">
        <v>15</v>
      </c>
      <c r="E145" s="39">
        <v>70499.41</v>
      </c>
      <c r="F145" s="39">
        <v>17</v>
      </c>
      <c r="G145" s="39">
        <v>165913.75</v>
      </c>
      <c r="H145" s="39">
        <v>142</v>
      </c>
      <c r="I145" s="39">
        <v>1104224.75</v>
      </c>
      <c r="J145" s="39">
        <v>700</v>
      </c>
      <c r="K145" s="39">
        <v>1551420.54</v>
      </c>
      <c r="L145" s="39">
        <f t="shared" si="0"/>
        <v>874</v>
      </c>
      <c r="M145" s="39">
        <f t="shared" si="0"/>
        <v>2892058.45</v>
      </c>
      <c r="N145" s="39">
        <v>115</v>
      </c>
      <c r="O145" s="39">
        <v>1060673.8500000001</v>
      </c>
      <c r="P145" s="39">
        <v>10</v>
      </c>
      <c r="Q145" s="39">
        <v>530552.5</v>
      </c>
      <c r="R145" s="39">
        <f t="shared" si="34"/>
        <v>125</v>
      </c>
      <c r="S145" s="39">
        <f t="shared" si="34"/>
        <v>1591226.35</v>
      </c>
      <c r="T145" s="39">
        <f t="shared" si="1"/>
        <v>999</v>
      </c>
      <c r="U145" s="39">
        <f t="shared" si="1"/>
        <v>4483284.8000000007</v>
      </c>
    </row>
    <row r="146" spans="1:21" s="9" customFormat="1" ht="12">
      <c r="A146" s="29">
        <v>139</v>
      </c>
      <c r="B146" s="50" t="s">
        <v>341</v>
      </c>
      <c r="C146" s="1" t="s">
        <v>342</v>
      </c>
      <c r="D146" s="40"/>
      <c r="E146" s="40"/>
      <c r="F146" s="40">
        <v>1</v>
      </c>
      <c r="G146" s="40">
        <v>1203.7</v>
      </c>
      <c r="H146" s="40">
        <v>111</v>
      </c>
      <c r="I146" s="40">
        <v>565115.6</v>
      </c>
      <c r="J146" s="40">
        <v>254</v>
      </c>
      <c r="K146" s="40">
        <v>2234109.0099999998</v>
      </c>
      <c r="L146" s="38">
        <f t="shared" si="0"/>
        <v>366</v>
      </c>
      <c r="M146" s="38">
        <f t="shared" si="0"/>
        <v>2800428.31</v>
      </c>
      <c r="N146" s="40">
        <v>71</v>
      </c>
      <c r="O146" s="40">
        <v>1642907.34</v>
      </c>
      <c r="P146" s="40">
        <v>1</v>
      </c>
      <c r="Q146" s="40">
        <v>4166.66</v>
      </c>
      <c r="R146" s="38">
        <f t="shared" si="34"/>
        <v>72</v>
      </c>
      <c r="S146" s="38">
        <f t="shared" si="34"/>
        <v>1647074</v>
      </c>
      <c r="T146" s="38">
        <f t="shared" si="1"/>
        <v>438</v>
      </c>
      <c r="U146" s="38">
        <f t="shared" si="1"/>
        <v>4447502.3100000005</v>
      </c>
    </row>
    <row r="147" spans="1:21" s="9" customFormat="1" ht="12">
      <c r="A147" s="26">
        <v>140</v>
      </c>
      <c r="B147" s="49" t="s">
        <v>279</v>
      </c>
      <c r="C147" s="28" t="s">
        <v>280</v>
      </c>
      <c r="D147" s="39"/>
      <c r="E147" s="39"/>
      <c r="F147" s="39"/>
      <c r="G147" s="39"/>
      <c r="H147" s="39">
        <v>332</v>
      </c>
      <c r="I147" s="39">
        <v>2179130.39</v>
      </c>
      <c r="J147" s="39">
        <v>297</v>
      </c>
      <c r="K147" s="39">
        <v>1896132.77</v>
      </c>
      <c r="L147" s="39">
        <f t="shared" si="0"/>
        <v>629</v>
      </c>
      <c r="M147" s="39">
        <f t="shared" si="0"/>
        <v>4075263.16</v>
      </c>
      <c r="N147" s="39">
        <v>9</v>
      </c>
      <c r="O147" s="39">
        <v>21332</v>
      </c>
      <c r="P147" s="39">
        <v>2</v>
      </c>
      <c r="Q147" s="39">
        <v>330080</v>
      </c>
      <c r="R147" s="39">
        <f t="shared" si="34"/>
        <v>11</v>
      </c>
      <c r="S147" s="39">
        <f t="shared" si="34"/>
        <v>351412</v>
      </c>
      <c r="T147" s="39">
        <f t="shared" si="1"/>
        <v>640</v>
      </c>
      <c r="U147" s="39">
        <f t="shared" si="1"/>
        <v>4426675.16</v>
      </c>
    </row>
    <row r="148" spans="1:21" s="9" customFormat="1" ht="12">
      <c r="A148" s="29">
        <v>141</v>
      </c>
      <c r="B148" s="50" t="s">
        <v>273</v>
      </c>
      <c r="C148" s="1" t="s">
        <v>274</v>
      </c>
      <c r="D148" s="40">
        <v>2</v>
      </c>
      <c r="E148" s="40">
        <v>36457.699999999997</v>
      </c>
      <c r="F148" s="40">
        <v>2</v>
      </c>
      <c r="G148" s="40">
        <v>6825.8</v>
      </c>
      <c r="H148" s="40">
        <v>407</v>
      </c>
      <c r="I148" s="40">
        <v>177627.41</v>
      </c>
      <c r="J148" s="40">
        <v>2163</v>
      </c>
      <c r="K148" s="40">
        <v>2090158.71</v>
      </c>
      <c r="L148" s="38">
        <f t="shared" si="0"/>
        <v>2574</v>
      </c>
      <c r="M148" s="38">
        <f t="shared" si="0"/>
        <v>2311069.62</v>
      </c>
      <c r="N148" s="40">
        <v>176</v>
      </c>
      <c r="O148" s="40">
        <v>1859180.99</v>
      </c>
      <c r="P148" s="40">
        <v>2</v>
      </c>
      <c r="Q148" s="40">
        <v>36457.699999999997</v>
      </c>
      <c r="R148" s="38">
        <f t="shared" si="34"/>
        <v>178</v>
      </c>
      <c r="S148" s="38">
        <f t="shared" si="34"/>
        <v>1895638.69</v>
      </c>
      <c r="T148" s="38">
        <f t="shared" si="1"/>
        <v>2752</v>
      </c>
      <c r="U148" s="38">
        <f t="shared" si="1"/>
        <v>4206708.3100000005</v>
      </c>
    </row>
    <row r="149" spans="1:21" s="9" customFormat="1" ht="12">
      <c r="A149" s="26">
        <v>142</v>
      </c>
      <c r="B149" s="27" t="s">
        <v>237</v>
      </c>
      <c r="C149" s="28" t="s">
        <v>238</v>
      </c>
      <c r="D149" s="39"/>
      <c r="E149" s="39"/>
      <c r="F149" s="39">
        <v>1</v>
      </c>
      <c r="G149" s="39">
        <v>2500</v>
      </c>
      <c r="H149" s="39">
        <v>34</v>
      </c>
      <c r="I149" s="39">
        <v>1303285.1200000001</v>
      </c>
      <c r="J149" s="39">
        <v>373</v>
      </c>
      <c r="K149" s="39">
        <v>2058733.37</v>
      </c>
      <c r="L149" s="39">
        <f t="shared" si="0"/>
        <v>408</v>
      </c>
      <c r="M149" s="39">
        <f t="shared" si="0"/>
        <v>3364518.49</v>
      </c>
      <c r="N149" s="39">
        <v>16</v>
      </c>
      <c r="O149" s="39">
        <v>651751.30000000005</v>
      </c>
      <c r="P149" s="39">
        <v>2</v>
      </c>
      <c r="Q149" s="39">
        <v>2542.52</v>
      </c>
      <c r="R149" s="39">
        <f t="shared" si="34"/>
        <v>18</v>
      </c>
      <c r="S149" s="39">
        <f t="shared" si="34"/>
        <v>654293.82000000007</v>
      </c>
      <c r="T149" s="39">
        <f t="shared" si="1"/>
        <v>426</v>
      </c>
      <c r="U149" s="39">
        <f t="shared" si="1"/>
        <v>4018812.3100000005</v>
      </c>
    </row>
    <row r="150" spans="1:21" s="9" customFormat="1" ht="12">
      <c r="A150" s="29">
        <v>143</v>
      </c>
      <c r="B150" s="50" t="s">
        <v>141</v>
      </c>
      <c r="C150" s="1" t="s">
        <v>142</v>
      </c>
      <c r="D150" s="40"/>
      <c r="E150" s="40"/>
      <c r="F150" s="40"/>
      <c r="G150" s="40"/>
      <c r="H150" s="40">
        <v>178</v>
      </c>
      <c r="I150" s="40">
        <v>617892.32999999996</v>
      </c>
      <c r="J150" s="40">
        <v>266</v>
      </c>
      <c r="K150" s="40">
        <v>1547058.67</v>
      </c>
      <c r="L150" s="38">
        <f t="shared" si="0"/>
        <v>444</v>
      </c>
      <c r="M150" s="38">
        <f t="shared" si="0"/>
        <v>2164951</v>
      </c>
      <c r="N150" s="40">
        <v>218</v>
      </c>
      <c r="O150" s="40">
        <v>1206388.67</v>
      </c>
      <c r="P150" s="40">
        <v>38</v>
      </c>
      <c r="Q150" s="40">
        <v>256678.14</v>
      </c>
      <c r="R150" s="38">
        <f t="shared" si="34"/>
        <v>256</v>
      </c>
      <c r="S150" s="38">
        <f t="shared" si="34"/>
        <v>1463066.81</v>
      </c>
      <c r="T150" s="38">
        <f t="shared" si="1"/>
        <v>700</v>
      </c>
      <c r="U150" s="38">
        <f t="shared" si="1"/>
        <v>3628017.81</v>
      </c>
    </row>
    <row r="151" spans="1:21" s="9" customFormat="1" ht="12">
      <c r="A151" s="26">
        <v>144</v>
      </c>
      <c r="B151" s="49" t="s">
        <v>225</v>
      </c>
      <c r="C151" s="28" t="s">
        <v>226</v>
      </c>
      <c r="D151" s="39"/>
      <c r="E151" s="39"/>
      <c r="F151" s="39">
        <v>38</v>
      </c>
      <c r="G151" s="39">
        <v>709122.94</v>
      </c>
      <c r="H151" s="39">
        <v>14</v>
      </c>
      <c r="I151" s="39">
        <v>70589.41</v>
      </c>
      <c r="J151" s="39">
        <v>377</v>
      </c>
      <c r="K151" s="39">
        <v>730110.79</v>
      </c>
      <c r="L151" s="39">
        <f t="shared" si="0"/>
        <v>429</v>
      </c>
      <c r="M151" s="39">
        <f t="shared" si="0"/>
        <v>1509823.1400000001</v>
      </c>
      <c r="N151" s="39">
        <v>251</v>
      </c>
      <c r="O151" s="39">
        <v>1618283.07</v>
      </c>
      <c r="P151" s="39">
        <v>7</v>
      </c>
      <c r="Q151" s="39">
        <v>234465.8</v>
      </c>
      <c r="R151" s="39">
        <f t="shared" si="34"/>
        <v>258</v>
      </c>
      <c r="S151" s="39">
        <f t="shared" si="34"/>
        <v>1852748.87</v>
      </c>
      <c r="T151" s="39">
        <f t="shared" si="1"/>
        <v>687</v>
      </c>
      <c r="U151" s="39">
        <f t="shared" si="1"/>
        <v>3362572.0100000002</v>
      </c>
    </row>
    <row r="152" spans="1:21" s="9" customFormat="1" ht="12">
      <c r="A152" s="29">
        <v>145</v>
      </c>
      <c r="B152" s="50" t="s">
        <v>339</v>
      </c>
      <c r="C152" s="1" t="s">
        <v>340</v>
      </c>
      <c r="D152" s="40"/>
      <c r="E152" s="40"/>
      <c r="F152" s="40">
        <v>2</v>
      </c>
      <c r="G152" s="40">
        <v>57035.57</v>
      </c>
      <c r="H152" s="40">
        <v>5</v>
      </c>
      <c r="I152" s="40">
        <v>100792.66</v>
      </c>
      <c r="J152" s="40">
        <v>88</v>
      </c>
      <c r="K152" s="40">
        <v>996210.94</v>
      </c>
      <c r="L152" s="38">
        <f t="shared" si="0"/>
        <v>95</v>
      </c>
      <c r="M152" s="38">
        <f t="shared" si="0"/>
        <v>1154039.17</v>
      </c>
      <c r="N152" s="40">
        <v>187</v>
      </c>
      <c r="O152" s="40">
        <v>1558900.36</v>
      </c>
      <c r="P152" s="40">
        <v>115</v>
      </c>
      <c r="Q152" s="40">
        <v>596792.41</v>
      </c>
      <c r="R152" s="38">
        <f t="shared" si="34"/>
        <v>302</v>
      </c>
      <c r="S152" s="38">
        <f t="shared" si="34"/>
        <v>2155692.77</v>
      </c>
      <c r="T152" s="38">
        <f t="shared" si="1"/>
        <v>397</v>
      </c>
      <c r="U152" s="38">
        <f t="shared" si="1"/>
        <v>3309731.94</v>
      </c>
    </row>
    <row r="153" spans="1:21" s="9" customFormat="1" ht="12">
      <c r="A153" s="26">
        <v>146</v>
      </c>
      <c r="B153" s="49" t="s">
        <v>293</v>
      </c>
      <c r="C153" s="28" t="s">
        <v>294</v>
      </c>
      <c r="D153" s="39"/>
      <c r="E153" s="39"/>
      <c r="F153" s="39">
        <v>49</v>
      </c>
      <c r="G153" s="39">
        <v>839951.89</v>
      </c>
      <c r="H153" s="39">
        <v>32</v>
      </c>
      <c r="I153" s="39">
        <v>554332.73</v>
      </c>
      <c r="J153" s="39">
        <v>56</v>
      </c>
      <c r="K153" s="39">
        <v>269993.09999999998</v>
      </c>
      <c r="L153" s="39">
        <f t="shared" si="0"/>
        <v>137</v>
      </c>
      <c r="M153" s="39">
        <f t="shared" si="0"/>
        <v>1664277.72</v>
      </c>
      <c r="N153" s="39">
        <v>68</v>
      </c>
      <c r="O153" s="39">
        <v>1093460.43</v>
      </c>
      <c r="P153" s="39">
        <v>18</v>
      </c>
      <c r="Q153" s="39">
        <v>536839.96</v>
      </c>
      <c r="R153" s="39">
        <f t="shared" si="34"/>
        <v>86</v>
      </c>
      <c r="S153" s="39">
        <f t="shared" si="34"/>
        <v>1630300.39</v>
      </c>
      <c r="T153" s="39">
        <f t="shared" si="1"/>
        <v>223</v>
      </c>
      <c r="U153" s="39">
        <f t="shared" si="1"/>
        <v>3294578.11</v>
      </c>
    </row>
    <row r="154" spans="1:21" s="9" customFormat="1" ht="12">
      <c r="A154" s="29">
        <v>147</v>
      </c>
      <c r="B154" s="50" t="s">
        <v>215</v>
      </c>
      <c r="C154" s="1" t="s">
        <v>216</v>
      </c>
      <c r="D154" s="40"/>
      <c r="E154" s="40"/>
      <c r="F154" s="40"/>
      <c r="G154" s="40"/>
      <c r="H154" s="40">
        <v>6</v>
      </c>
      <c r="I154" s="40">
        <v>40598.629999999997</v>
      </c>
      <c r="J154" s="40">
        <v>25</v>
      </c>
      <c r="K154" s="40">
        <v>567093.28</v>
      </c>
      <c r="L154" s="38">
        <f t="shared" si="0"/>
        <v>31</v>
      </c>
      <c r="M154" s="38">
        <f t="shared" si="0"/>
        <v>607691.91</v>
      </c>
      <c r="N154" s="40"/>
      <c r="O154" s="40"/>
      <c r="P154" s="40">
        <v>1</v>
      </c>
      <c r="Q154" s="40">
        <v>2500000</v>
      </c>
      <c r="R154" s="38">
        <f t="shared" si="34"/>
        <v>1</v>
      </c>
      <c r="S154" s="38">
        <f t="shared" si="34"/>
        <v>2500000</v>
      </c>
      <c r="T154" s="38">
        <f t="shared" si="1"/>
        <v>32</v>
      </c>
      <c r="U154" s="38">
        <f t="shared" si="1"/>
        <v>3107691.91</v>
      </c>
    </row>
    <row r="155" spans="1:21" s="9" customFormat="1" ht="12">
      <c r="A155" s="26">
        <v>148</v>
      </c>
      <c r="B155" s="27" t="s">
        <v>283</v>
      </c>
      <c r="C155" s="28" t="s">
        <v>284</v>
      </c>
      <c r="D155" s="39"/>
      <c r="E155" s="39"/>
      <c r="F155" s="39">
        <v>18</v>
      </c>
      <c r="G155" s="39">
        <v>572684.48</v>
      </c>
      <c r="H155" s="39">
        <v>14</v>
      </c>
      <c r="I155" s="39">
        <v>518431.28</v>
      </c>
      <c r="J155" s="39">
        <v>57</v>
      </c>
      <c r="K155" s="39">
        <v>327287.59000000003</v>
      </c>
      <c r="L155" s="39">
        <f t="shared" si="0"/>
        <v>89</v>
      </c>
      <c r="M155" s="39">
        <f t="shared" si="0"/>
        <v>1418403.35</v>
      </c>
      <c r="N155" s="39">
        <v>67</v>
      </c>
      <c r="O155" s="39">
        <v>875132.11</v>
      </c>
      <c r="P155" s="39">
        <v>10</v>
      </c>
      <c r="Q155" s="39">
        <v>490636.31</v>
      </c>
      <c r="R155" s="39">
        <f t="shared" si="34"/>
        <v>77</v>
      </c>
      <c r="S155" s="39">
        <f t="shared" si="34"/>
        <v>1365768.42</v>
      </c>
      <c r="T155" s="39">
        <f t="shared" si="1"/>
        <v>166</v>
      </c>
      <c r="U155" s="39">
        <f t="shared" si="1"/>
        <v>2784171.77</v>
      </c>
    </row>
    <row r="156" spans="1:21" s="9" customFormat="1" ht="12">
      <c r="A156" s="29">
        <v>149</v>
      </c>
      <c r="B156" s="50" t="s">
        <v>291</v>
      </c>
      <c r="C156" s="1" t="s">
        <v>292</v>
      </c>
      <c r="D156" s="40"/>
      <c r="E156" s="40"/>
      <c r="F156" s="40"/>
      <c r="G156" s="40"/>
      <c r="H156" s="40">
        <v>29</v>
      </c>
      <c r="I156" s="40">
        <v>36068.58</v>
      </c>
      <c r="J156" s="40">
        <v>214</v>
      </c>
      <c r="K156" s="40">
        <v>1246509.46</v>
      </c>
      <c r="L156" s="38">
        <f t="shared" si="0"/>
        <v>243</v>
      </c>
      <c r="M156" s="38">
        <f t="shared" si="0"/>
        <v>1282578.04</v>
      </c>
      <c r="N156" s="40">
        <v>244</v>
      </c>
      <c r="O156" s="40">
        <v>1227006.2</v>
      </c>
      <c r="P156" s="40">
        <v>3</v>
      </c>
      <c r="Q156" s="40">
        <v>1558.71</v>
      </c>
      <c r="R156" s="38">
        <f t="shared" si="34"/>
        <v>247</v>
      </c>
      <c r="S156" s="38">
        <f t="shared" si="34"/>
        <v>1228564.9099999999</v>
      </c>
      <c r="T156" s="38">
        <f t="shared" si="1"/>
        <v>490</v>
      </c>
      <c r="U156" s="38">
        <f t="shared" si="1"/>
        <v>2511142.9500000002</v>
      </c>
    </row>
    <row r="157" spans="1:21" s="9" customFormat="1" ht="12">
      <c r="A157" s="26">
        <v>150</v>
      </c>
      <c r="B157" s="49" t="s">
        <v>229</v>
      </c>
      <c r="C157" s="28" t="s">
        <v>230</v>
      </c>
      <c r="D157" s="39">
        <v>3</v>
      </c>
      <c r="E157" s="39">
        <v>911564.55</v>
      </c>
      <c r="F157" s="39">
        <v>2</v>
      </c>
      <c r="G157" s="39">
        <v>49169.65</v>
      </c>
      <c r="H157" s="39">
        <v>364</v>
      </c>
      <c r="I157" s="39">
        <v>308957.58</v>
      </c>
      <c r="J157" s="39">
        <v>47</v>
      </c>
      <c r="K157" s="39">
        <v>116357.6</v>
      </c>
      <c r="L157" s="39">
        <f t="shared" si="0"/>
        <v>416</v>
      </c>
      <c r="M157" s="39">
        <f t="shared" si="0"/>
        <v>1386049.3800000001</v>
      </c>
      <c r="N157" s="39"/>
      <c r="O157" s="39"/>
      <c r="P157" s="39">
        <v>5</v>
      </c>
      <c r="Q157" s="39">
        <v>1048385</v>
      </c>
      <c r="R157" s="39">
        <f t="shared" ref="R157:S176" si="35">N157+P157</f>
        <v>5</v>
      </c>
      <c r="S157" s="39">
        <f t="shared" si="35"/>
        <v>1048385</v>
      </c>
      <c r="T157" s="39">
        <f t="shared" si="1"/>
        <v>421</v>
      </c>
      <c r="U157" s="39">
        <f t="shared" si="1"/>
        <v>2434434.38</v>
      </c>
    </row>
    <row r="158" spans="1:21" s="9" customFormat="1" ht="12">
      <c r="A158" s="29">
        <v>151</v>
      </c>
      <c r="B158" s="50" t="s">
        <v>297</v>
      </c>
      <c r="C158" s="1" t="s">
        <v>298</v>
      </c>
      <c r="D158" s="40"/>
      <c r="E158" s="40"/>
      <c r="F158" s="40"/>
      <c r="G158" s="40"/>
      <c r="H158" s="40">
        <v>49</v>
      </c>
      <c r="I158" s="40">
        <v>46507.18</v>
      </c>
      <c r="J158" s="40">
        <v>169</v>
      </c>
      <c r="K158" s="40">
        <v>1181897.01</v>
      </c>
      <c r="L158" s="38">
        <f t="shared" si="0"/>
        <v>218</v>
      </c>
      <c r="M158" s="38">
        <f t="shared" si="0"/>
        <v>1228404.19</v>
      </c>
      <c r="N158" s="40">
        <v>176</v>
      </c>
      <c r="O158" s="40">
        <v>1123679.8600000001</v>
      </c>
      <c r="P158" s="40">
        <v>1</v>
      </c>
      <c r="Q158" s="40">
        <v>0</v>
      </c>
      <c r="R158" s="38">
        <f t="shared" si="35"/>
        <v>177</v>
      </c>
      <c r="S158" s="38">
        <f t="shared" si="35"/>
        <v>1123679.8600000001</v>
      </c>
      <c r="T158" s="38">
        <f t="shared" si="1"/>
        <v>395</v>
      </c>
      <c r="U158" s="38">
        <f t="shared" si="1"/>
        <v>2352084.0499999998</v>
      </c>
    </row>
    <row r="159" spans="1:21" s="9" customFormat="1" ht="12">
      <c r="A159" s="26">
        <v>152</v>
      </c>
      <c r="B159" s="49" t="s">
        <v>299</v>
      </c>
      <c r="C159" s="28" t="s">
        <v>300</v>
      </c>
      <c r="D159" s="39">
        <v>12</v>
      </c>
      <c r="E159" s="39">
        <v>413904.18</v>
      </c>
      <c r="F159" s="39">
        <v>21</v>
      </c>
      <c r="G159" s="39">
        <v>258278.38</v>
      </c>
      <c r="H159" s="39">
        <v>2</v>
      </c>
      <c r="I159" s="39">
        <v>32708</v>
      </c>
      <c r="J159" s="39">
        <v>43</v>
      </c>
      <c r="K159" s="39">
        <v>432720.05</v>
      </c>
      <c r="L159" s="39">
        <f t="shared" si="0"/>
        <v>78</v>
      </c>
      <c r="M159" s="39">
        <f t="shared" si="0"/>
        <v>1137610.6099999999</v>
      </c>
      <c r="N159" s="39">
        <v>38</v>
      </c>
      <c r="O159" s="39">
        <v>711557.69</v>
      </c>
      <c r="P159" s="39">
        <v>15</v>
      </c>
      <c r="Q159" s="39">
        <v>463015.22</v>
      </c>
      <c r="R159" s="39">
        <f t="shared" si="35"/>
        <v>53</v>
      </c>
      <c r="S159" s="39">
        <f t="shared" si="35"/>
        <v>1174572.9099999999</v>
      </c>
      <c r="T159" s="39">
        <f t="shared" si="1"/>
        <v>131</v>
      </c>
      <c r="U159" s="39">
        <f t="shared" si="1"/>
        <v>2312183.5199999996</v>
      </c>
    </row>
    <row r="160" spans="1:21" s="9" customFormat="1" ht="12">
      <c r="A160" s="29">
        <v>153</v>
      </c>
      <c r="B160" s="50" t="s">
        <v>303</v>
      </c>
      <c r="C160" s="1" t="s">
        <v>304</v>
      </c>
      <c r="D160" s="40"/>
      <c r="E160" s="40"/>
      <c r="F160" s="40"/>
      <c r="G160" s="40"/>
      <c r="H160" s="40">
        <v>73</v>
      </c>
      <c r="I160" s="40">
        <v>46213.62</v>
      </c>
      <c r="J160" s="40">
        <v>438</v>
      </c>
      <c r="K160" s="40">
        <v>806727.31</v>
      </c>
      <c r="L160" s="38">
        <f t="shared" si="0"/>
        <v>511</v>
      </c>
      <c r="M160" s="38">
        <f t="shared" si="0"/>
        <v>852940.93</v>
      </c>
      <c r="N160" s="40">
        <v>96</v>
      </c>
      <c r="O160" s="40">
        <v>754085.22</v>
      </c>
      <c r="P160" s="40"/>
      <c r="Q160" s="40"/>
      <c r="R160" s="38">
        <f t="shared" si="35"/>
        <v>96</v>
      </c>
      <c r="S160" s="38">
        <f t="shared" si="35"/>
        <v>754085.22</v>
      </c>
      <c r="T160" s="38">
        <f t="shared" si="1"/>
        <v>607</v>
      </c>
      <c r="U160" s="38">
        <f t="shared" si="1"/>
        <v>1607026.15</v>
      </c>
    </row>
    <row r="161" spans="1:21" s="9" customFormat="1" ht="12">
      <c r="A161" s="26">
        <v>154</v>
      </c>
      <c r="B161" s="49" t="s">
        <v>305</v>
      </c>
      <c r="C161" s="28" t="s">
        <v>306</v>
      </c>
      <c r="D161" s="39"/>
      <c r="E161" s="39"/>
      <c r="F161" s="39"/>
      <c r="G161" s="39"/>
      <c r="H161" s="39">
        <v>73</v>
      </c>
      <c r="I161" s="39">
        <v>47619.1</v>
      </c>
      <c r="J161" s="39">
        <v>295</v>
      </c>
      <c r="K161" s="39">
        <v>519205.43</v>
      </c>
      <c r="L161" s="39">
        <f t="shared" si="0"/>
        <v>368</v>
      </c>
      <c r="M161" s="39">
        <f t="shared" si="0"/>
        <v>566824.53</v>
      </c>
      <c r="N161" s="39">
        <v>72</v>
      </c>
      <c r="O161" s="39">
        <v>481824.06</v>
      </c>
      <c r="P161" s="39"/>
      <c r="Q161" s="39"/>
      <c r="R161" s="39">
        <f t="shared" si="35"/>
        <v>72</v>
      </c>
      <c r="S161" s="39">
        <f t="shared" si="35"/>
        <v>481824.06</v>
      </c>
      <c r="T161" s="39">
        <f t="shared" si="1"/>
        <v>440</v>
      </c>
      <c r="U161" s="39">
        <f t="shared" si="1"/>
        <v>1048648.5900000001</v>
      </c>
    </row>
    <row r="162" spans="1:21" s="9" customFormat="1" ht="12">
      <c r="A162" s="29">
        <v>155</v>
      </c>
      <c r="B162" s="50" t="s">
        <v>311</v>
      </c>
      <c r="C162" s="1" t="s">
        <v>312</v>
      </c>
      <c r="D162" s="40"/>
      <c r="E162" s="40"/>
      <c r="F162" s="40"/>
      <c r="G162" s="40"/>
      <c r="H162" s="40">
        <v>57</v>
      </c>
      <c r="I162" s="40">
        <v>44429.58</v>
      </c>
      <c r="J162" s="40">
        <v>296</v>
      </c>
      <c r="K162" s="40">
        <v>464699.2</v>
      </c>
      <c r="L162" s="38">
        <f t="shared" si="0"/>
        <v>353</v>
      </c>
      <c r="M162" s="38">
        <f t="shared" si="0"/>
        <v>509128.78</v>
      </c>
      <c r="N162" s="40">
        <v>27</v>
      </c>
      <c r="O162" s="40">
        <v>433715.67</v>
      </c>
      <c r="P162" s="40"/>
      <c r="Q162" s="40"/>
      <c r="R162" s="38">
        <f t="shared" si="35"/>
        <v>27</v>
      </c>
      <c r="S162" s="38">
        <f t="shared" si="35"/>
        <v>433715.67</v>
      </c>
      <c r="T162" s="38">
        <f t="shared" si="1"/>
        <v>380</v>
      </c>
      <c r="U162" s="38">
        <f t="shared" si="1"/>
        <v>942844.45</v>
      </c>
    </row>
    <row r="163" spans="1:21" s="9" customFormat="1" ht="12">
      <c r="A163" s="26">
        <v>156</v>
      </c>
      <c r="B163" s="27" t="s">
        <v>307</v>
      </c>
      <c r="C163" s="28" t="s">
        <v>308</v>
      </c>
      <c r="D163" s="39"/>
      <c r="E163" s="39"/>
      <c r="F163" s="39"/>
      <c r="G163" s="39"/>
      <c r="H163" s="39">
        <v>31</v>
      </c>
      <c r="I163" s="39">
        <v>26768.15</v>
      </c>
      <c r="J163" s="39">
        <v>146</v>
      </c>
      <c r="K163" s="39">
        <v>435250.79</v>
      </c>
      <c r="L163" s="39">
        <f t="shared" si="0"/>
        <v>177</v>
      </c>
      <c r="M163" s="39">
        <f t="shared" si="0"/>
        <v>462018.94</v>
      </c>
      <c r="N163" s="39">
        <v>63</v>
      </c>
      <c r="O163" s="39">
        <v>408974.77</v>
      </c>
      <c r="P163" s="39"/>
      <c r="Q163" s="39"/>
      <c r="R163" s="39">
        <f t="shared" si="35"/>
        <v>63</v>
      </c>
      <c r="S163" s="39">
        <f t="shared" si="35"/>
        <v>408974.77</v>
      </c>
      <c r="T163" s="39">
        <f t="shared" si="1"/>
        <v>240</v>
      </c>
      <c r="U163" s="39">
        <f t="shared" si="1"/>
        <v>870993.71</v>
      </c>
    </row>
    <row r="164" spans="1:21" s="9" customFormat="1" ht="12">
      <c r="A164" s="29">
        <v>157</v>
      </c>
      <c r="B164" s="50" t="s">
        <v>315</v>
      </c>
      <c r="C164" s="1" t="s">
        <v>316</v>
      </c>
      <c r="D164" s="40"/>
      <c r="E164" s="40"/>
      <c r="F164" s="40">
        <v>1</v>
      </c>
      <c r="G164" s="40">
        <v>2210.61</v>
      </c>
      <c r="H164" s="40">
        <v>60</v>
      </c>
      <c r="I164" s="40">
        <v>50298.51</v>
      </c>
      <c r="J164" s="40">
        <v>124</v>
      </c>
      <c r="K164" s="40">
        <v>377705.1</v>
      </c>
      <c r="L164" s="38">
        <f t="shared" si="0"/>
        <v>185</v>
      </c>
      <c r="M164" s="38">
        <f t="shared" si="0"/>
        <v>430214.22</v>
      </c>
      <c r="N164" s="40">
        <v>39</v>
      </c>
      <c r="O164" s="40">
        <v>337651.31</v>
      </c>
      <c r="P164" s="40"/>
      <c r="Q164" s="40"/>
      <c r="R164" s="38">
        <f t="shared" si="35"/>
        <v>39</v>
      </c>
      <c r="S164" s="38">
        <f t="shared" si="35"/>
        <v>337651.31</v>
      </c>
      <c r="T164" s="38">
        <f t="shared" si="1"/>
        <v>224</v>
      </c>
      <c r="U164" s="38">
        <f t="shared" si="1"/>
        <v>767865.53</v>
      </c>
    </row>
    <row r="165" spans="1:21" s="9" customFormat="1" ht="12">
      <c r="A165" s="26">
        <v>158</v>
      </c>
      <c r="B165" s="49" t="s">
        <v>319</v>
      </c>
      <c r="C165" s="28" t="s">
        <v>320</v>
      </c>
      <c r="D165" s="39"/>
      <c r="E165" s="39"/>
      <c r="F165" s="39"/>
      <c r="G165" s="39"/>
      <c r="H165" s="39">
        <v>4</v>
      </c>
      <c r="I165" s="39">
        <v>2544.4699999999998</v>
      </c>
      <c r="J165" s="39">
        <v>103</v>
      </c>
      <c r="K165" s="39">
        <v>327874.15999999997</v>
      </c>
      <c r="L165" s="39">
        <f t="shared" si="0"/>
        <v>107</v>
      </c>
      <c r="M165" s="39">
        <f t="shared" si="0"/>
        <v>330418.62999999995</v>
      </c>
      <c r="N165" s="39">
        <v>157</v>
      </c>
      <c r="O165" s="39">
        <v>357642.58</v>
      </c>
      <c r="P165" s="39"/>
      <c r="Q165" s="39"/>
      <c r="R165" s="39">
        <f t="shared" si="35"/>
        <v>157</v>
      </c>
      <c r="S165" s="39">
        <f t="shared" si="35"/>
        <v>357642.58</v>
      </c>
      <c r="T165" s="39">
        <f t="shared" si="1"/>
        <v>264</v>
      </c>
      <c r="U165" s="39">
        <f t="shared" si="1"/>
        <v>688061.21</v>
      </c>
    </row>
    <row r="166" spans="1:21" s="9" customFormat="1" ht="12">
      <c r="A166" s="29">
        <v>159</v>
      </c>
      <c r="B166" s="50" t="s">
        <v>313</v>
      </c>
      <c r="C166" s="1" t="s">
        <v>314</v>
      </c>
      <c r="D166" s="40"/>
      <c r="E166" s="40"/>
      <c r="F166" s="40"/>
      <c r="G166" s="40"/>
      <c r="H166" s="40">
        <v>3</v>
      </c>
      <c r="I166" s="40">
        <v>4735.3500000000004</v>
      </c>
      <c r="J166" s="40">
        <v>88</v>
      </c>
      <c r="K166" s="40">
        <v>246045.41</v>
      </c>
      <c r="L166" s="38">
        <f t="shared" si="0"/>
        <v>91</v>
      </c>
      <c r="M166" s="38">
        <f t="shared" si="0"/>
        <v>250780.76</v>
      </c>
      <c r="N166" s="40">
        <v>31</v>
      </c>
      <c r="O166" s="40">
        <v>294179.65999999997</v>
      </c>
      <c r="P166" s="40">
        <v>1</v>
      </c>
      <c r="Q166" s="40">
        <v>50000</v>
      </c>
      <c r="R166" s="38">
        <f t="shared" si="35"/>
        <v>32</v>
      </c>
      <c r="S166" s="38">
        <f t="shared" si="35"/>
        <v>344179.66</v>
      </c>
      <c r="T166" s="38">
        <f t="shared" si="1"/>
        <v>123</v>
      </c>
      <c r="U166" s="38">
        <f t="shared" si="1"/>
        <v>594960.41999999993</v>
      </c>
    </row>
    <row r="167" spans="1:21" s="9" customFormat="1" ht="12">
      <c r="A167" s="26">
        <v>160</v>
      </c>
      <c r="B167" s="49" t="s">
        <v>248</v>
      </c>
      <c r="C167" s="28" t="s">
        <v>337</v>
      </c>
      <c r="D167" s="39"/>
      <c r="E167" s="39"/>
      <c r="F167" s="39"/>
      <c r="G167" s="39"/>
      <c r="H167" s="39">
        <v>20</v>
      </c>
      <c r="I167" s="39">
        <v>262672.37</v>
      </c>
      <c r="J167" s="39">
        <v>4</v>
      </c>
      <c r="K167" s="39">
        <v>18756.37</v>
      </c>
      <c r="L167" s="39">
        <f t="shared" si="0"/>
        <v>24</v>
      </c>
      <c r="M167" s="39">
        <f t="shared" si="0"/>
        <v>281428.74</v>
      </c>
      <c r="N167" s="39"/>
      <c r="O167" s="39"/>
      <c r="P167" s="39">
        <v>2</v>
      </c>
      <c r="Q167" s="39">
        <v>240000</v>
      </c>
      <c r="R167" s="39">
        <f t="shared" si="35"/>
        <v>2</v>
      </c>
      <c r="S167" s="39">
        <f t="shared" si="35"/>
        <v>240000</v>
      </c>
      <c r="T167" s="39">
        <f t="shared" si="1"/>
        <v>26</v>
      </c>
      <c r="U167" s="39">
        <f t="shared" si="1"/>
        <v>521428.74</v>
      </c>
    </row>
    <row r="168" spans="1:21" s="9" customFormat="1" ht="12">
      <c r="A168" s="29">
        <v>161</v>
      </c>
      <c r="B168" s="50" t="s">
        <v>181</v>
      </c>
      <c r="C168" s="1" t="s">
        <v>182</v>
      </c>
      <c r="D168" s="40"/>
      <c r="E168" s="40"/>
      <c r="F168" s="40"/>
      <c r="G168" s="40"/>
      <c r="H168" s="40">
        <v>2</v>
      </c>
      <c r="I168" s="40">
        <v>13801.62</v>
      </c>
      <c r="J168" s="40">
        <v>61</v>
      </c>
      <c r="K168" s="40">
        <v>234450.04</v>
      </c>
      <c r="L168" s="38">
        <f t="shared" si="0"/>
        <v>63</v>
      </c>
      <c r="M168" s="38">
        <f t="shared" si="0"/>
        <v>248251.66</v>
      </c>
      <c r="N168" s="40">
        <v>55</v>
      </c>
      <c r="O168" s="40">
        <v>242934.71</v>
      </c>
      <c r="P168" s="40">
        <v>1</v>
      </c>
      <c r="Q168" s="40">
        <v>15000</v>
      </c>
      <c r="R168" s="38">
        <f t="shared" si="35"/>
        <v>56</v>
      </c>
      <c r="S168" s="38">
        <f t="shared" si="35"/>
        <v>257934.71</v>
      </c>
      <c r="T168" s="38">
        <f t="shared" si="1"/>
        <v>119</v>
      </c>
      <c r="U168" s="38">
        <f t="shared" si="1"/>
        <v>506186.37</v>
      </c>
    </row>
    <row r="169" spans="1:21" s="9" customFormat="1" ht="12">
      <c r="A169" s="26">
        <v>162</v>
      </c>
      <c r="B169" s="49" t="s">
        <v>317</v>
      </c>
      <c r="C169" s="28" t="s">
        <v>318</v>
      </c>
      <c r="D169" s="39"/>
      <c r="E169" s="39"/>
      <c r="F169" s="39">
        <v>1</v>
      </c>
      <c r="G169" s="39">
        <v>3466.86</v>
      </c>
      <c r="H169" s="39"/>
      <c r="I169" s="39"/>
      <c r="J169" s="39">
        <v>19</v>
      </c>
      <c r="K169" s="39">
        <v>171191.77</v>
      </c>
      <c r="L169" s="39">
        <f t="shared" si="0"/>
        <v>20</v>
      </c>
      <c r="M169" s="39">
        <f t="shared" si="0"/>
        <v>174658.62999999998</v>
      </c>
      <c r="N169" s="39">
        <v>16</v>
      </c>
      <c r="O169" s="39">
        <v>174658.63</v>
      </c>
      <c r="P169" s="39"/>
      <c r="Q169" s="39"/>
      <c r="R169" s="39">
        <f t="shared" si="35"/>
        <v>16</v>
      </c>
      <c r="S169" s="39">
        <f t="shared" si="35"/>
        <v>174658.63</v>
      </c>
      <c r="T169" s="39">
        <f t="shared" si="1"/>
        <v>36</v>
      </c>
      <c r="U169" s="39">
        <f t="shared" si="1"/>
        <v>349317.26</v>
      </c>
    </row>
    <row r="170" spans="1:21" s="9" customFormat="1" ht="12">
      <c r="A170" s="29">
        <v>163</v>
      </c>
      <c r="B170" s="50" t="s">
        <v>349</v>
      </c>
      <c r="C170" s="1" t="s">
        <v>350</v>
      </c>
      <c r="D170" s="40"/>
      <c r="E170" s="40"/>
      <c r="F170" s="40"/>
      <c r="G170" s="40"/>
      <c r="H170" s="40">
        <v>290</v>
      </c>
      <c r="I170" s="40">
        <v>108613</v>
      </c>
      <c r="J170" s="40">
        <v>180</v>
      </c>
      <c r="K170" s="40">
        <v>93630.88</v>
      </c>
      <c r="L170" s="38">
        <f t="shared" si="0"/>
        <v>470</v>
      </c>
      <c r="M170" s="38">
        <f t="shared" si="0"/>
        <v>202243.88</v>
      </c>
      <c r="N170" s="40"/>
      <c r="O170" s="40"/>
      <c r="P170" s="40"/>
      <c r="Q170" s="40"/>
      <c r="R170" s="38">
        <f t="shared" si="35"/>
        <v>0</v>
      </c>
      <c r="S170" s="38">
        <f t="shared" si="35"/>
        <v>0</v>
      </c>
      <c r="T170" s="38">
        <f t="shared" si="1"/>
        <v>470</v>
      </c>
      <c r="U170" s="38">
        <f t="shared" si="1"/>
        <v>202243.88</v>
      </c>
    </row>
    <row r="171" spans="1:21" s="9" customFormat="1" ht="12">
      <c r="A171" s="26">
        <v>164</v>
      </c>
      <c r="B171" s="49" t="s">
        <v>325</v>
      </c>
      <c r="C171" s="28" t="s">
        <v>326</v>
      </c>
      <c r="D171" s="39"/>
      <c r="E171" s="39"/>
      <c r="F171" s="39"/>
      <c r="G171" s="39"/>
      <c r="H171" s="39">
        <v>33</v>
      </c>
      <c r="I171" s="39">
        <v>9123.8799999999992</v>
      </c>
      <c r="J171" s="39">
        <v>44</v>
      </c>
      <c r="K171" s="39">
        <v>34965.68</v>
      </c>
      <c r="L171" s="39">
        <f t="shared" si="0"/>
        <v>77</v>
      </c>
      <c r="M171" s="39">
        <f t="shared" si="0"/>
        <v>44089.56</v>
      </c>
      <c r="N171" s="39">
        <v>3</v>
      </c>
      <c r="O171" s="39">
        <v>20372</v>
      </c>
      <c r="P171" s="39"/>
      <c r="Q171" s="39"/>
      <c r="R171" s="39">
        <f t="shared" si="35"/>
        <v>3</v>
      </c>
      <c r="S171" s="39">
        <f t="shared" si="35"/>
        <v>20372</v>
      </c>
      <c r="T171" s="39">
        <f t="shared" si="1"/>
        <v>80</v>
      </c>
      <c r="U171" s="39">
        <f t="shared" si="1"/>
        <v>64461.56</v>
      </c>
    </row>
    <row r="172" spans="1:21" s="9" customFormat="1" ht="12">
      <c r="A172" s="29">
        <v>165</v>
      </c>
      <c r="B172" s="50" t="s">
        <v>271</v>
      </c>
      <c r="C172" s="1" t="s">
        <v>272</v>
      </c>
      <c r="D172" s="40"/>
      <c r="E172" s="40"/>
      <c r="F172" s="40"/>
      <c r="G172" s="40"/>
      <c r="H172" s="40">
        <v>1</v>
      </c>
      <c r="I172" s="40">
        <v>44800</v>
      </c>
      <c r="J172" s="40">
        <v>5</v>
      </c>
      <c r="K172" s="40">
        <v>12647.54</v>
      </c>
      <c r="L172" s="38">
        <f t="shared" si="0"/>
        <v>6</v>
      </c>
      <c r="M172" s="38">
        <f t="shared" si="0"/>
        <v>57447.54</v>
      </c>
      <c r="N172" s="40"/>
      <c r="O172" s="40"/>
      <c r="P172" s="40"/>
      <c r="Q172" s="40"/>
      <c r="R172" s="38">
        <f t="shared" si="35"/>
        <v>0</v>
      </c>
      <c r="S172" s="38">
        <f t="shared" si="35"/>
        <v>0</v>
      </c>
      <c r="T172" s="38">
        <f t="shared" si="1"/>
        <v>6</v>
      </c>
      <c r="U172" s="38">
        <f t="shared" si="1"/>
        <v>57447.54</v>
      </c>
    </row>
    <row r="173" spans="1:21" s="9" customFormat="1" ht="12">
      <c r="A173" s="26">
        <v>166</v>
      </c>
      <c r="B173" s="49" t="s">
        <v>175</v>
      </c>
      <c r="C173" s="28" t="s">
        <v>176</v>
      </c>
      <c r="D173" s="39"/>
      <c r="E173" s="39"/>
      <c r="F173" s="39"/>
      <c r="G173" s="39"/>
      <c r="H173" s="39">
        <v>7</v>
      </c>
      <c r="I173" s="39">
        <v>38131.1</v>
      </c>
      <c r="J173" s="39">
        <v>3</v>
      </c>
      <c r="K173" s="39">
        <v>2490.4499999999998</v>
      </c>
      <c r="L173" s="39">
        <f t="shared" si="0"/>
        <v>10</v>
      </c>
      <c r="M173" s="39">
        <f t="shared" si="0"/>
        <v>40621.549999999996</v>
      </c>
      <c r="N173" s="39"/>
      <c r="O173" s="39"/>
      <c r="P173" s="39"/>
      <c r="Q173" s="39"/>
      <c r="R173" s="39">
        <f t="shared" si="35"/>
        <v>0</v>
      </c>
      <c r="S173" s="39">
        <f t="shared" si="35"/>
        <v>0</v>
      </c>
      <c r="T173" s="39">
        <f t="shared" si="1"/>
        <v>10</v>
      </c>
      <c r="U173" s="39">
        <f t="shared" si="1"/>
        <v>40621.549999999996</v>
      </c>
    </row>
    <row r="174" spans="1:21" s="9" customFormat="1" ht="12">
      <c r="A174" s="29">
        <v>167</v>
      </c>
      <c r="B174" s="50" t="s">
        <v>327</v>
      </c>
      <c r="C174" s="1" t="s">
        <v>328</v>
      </c>
      <c r="D174" s="40"/>
      <c r="E174" s="40"/>
      <c r="F174" s="40"/>
      <c r="G174" s="40"/>
      <c r="H174" s="40">
        <v>2</v>
      </c>
      <c r="I174" s="40">
        <v>7512.02</v>
      </c>
      <c r="J174" s="40">
        <v>2</v>
      </c>
      <c r="K174" s="40">
        <v>2142.3000000000002</v>
      </c>
      <c r="L174" s="38">
        <f t="shared" si="0"/>
        <v>4</v>
      </c>
      <c r="M174" s="38">
        <f t="shared" si="0"/>
        <v>9654.32</v>
      </c>
      <c r="N174" s="40">
        <v>2</v>
      </c>
      <c r="O174" s="40">
        <v>5135.5200000000004</v>
      </c>
      <c r="P174" s="40">
        <v>3</v>
      </c>
      <c r="Q174" s="40">
        <v>7647.54</v>
      </c>
      <c r="R174" s="38">
        <f t="shared" si="35"/>
        <v>5</v>
      </c>
      <c r="S174" s="38">
        <f t="shared" si="35"/>
        <v>12783.060000000001</v>
      </c>
      <c r="T174" s="38">
        <f t="shared" si="1"/>
        <v>9</v>
      </c>
      <c r="U174" s="38">
        <f t="shared" si="1"/>
        <v>22437.38</v>
      </c>
    </row>
    <row r="175" spans="1:21" s="9" customFormat="1" ht="12">
      <c r="A175" s="26">
        <v>168</v>
      </c>
      <c r="B175" s="49" t="s">
        <v>329</v>
      </c>
      <c r="C175" s="28" t="s">
        <v>330</v>
      </c>
      <c r="D175" s="39"/>
      <c r="E175" s="39"/>
      <c r="F175" s="39"/>
      <c r="G175" s="39"/>
      <c r="H175" s="39">
        <v>1</v>
      </c>
      <c r="I175" s="39">
        <v>9063.94</v>
      </c>
      <c r="J175" s="39">
        <v>2</v>
      </c>
      <c r="K175" s="39">
        <v>612.03</v>
      </c>
      <c r="L175" s="39">
        <f t="shared" si="0"/>
        <v>3</v>
      </c>
      <c r="M175" s="39">
        <f t="shared" si="0"/>
        <v>9675.9700000000012</v>
      </c>
      <c r="N175" s="39"/>
      <c r="O175" s="39"/>
      <c r="P175" s="39"/>
      <c r="Q175" s="39"/>
      <c r="R175" s="39">
        <f t="shared" si="35"/>
        <v>0</v>
      </c>
      <c r="S175" s="39">
        <f t="shared" si="35"/>
        <v>0</v>
      </c>
      <c r="T175" s="39">
        <f t="shared" si="1"/>
        <v>3</v>
      </c>
      <c r="U175" s="39">
        <f t="shared" si="1"/>
        <v>9675.9700000000012</v>
      </c>
    </row>
    <row r="176" spans="1:21" s="9" customFormat="1" ht="12">
      <c r="A176" s="29">
        <v>169</v>
      </c>
      <c r="B176" s="50" t="s">
        <v>343</v>
      </c>
      <c r="C176" s="1" t="s">
        <v>344</v>
      </c>
      <c r="D176" s="40"/>
      <c r="E176" s="40"/>
      <c r="F176" s="40"/>
      <c r="G176" s="40"/>
      <c r="H176" s="40"/>
      <c r="I176" s="40"/>
      <c r="J176" s="40"/>
      <c r="K176" s="40"/>
      <c r="L176" s="38">
        <f t="shared" si="0"/>
        <v>0</v>
      </c>
      <c r="M176" s="38">
        <f t="shared" si="0"/>
        <v>0</v>
      </c>
      <c r="N176" s="40">
        <v>1</v>
      </c>
      <c r="O176" s="40">
        <v>1000</v>
      </c>
      <c r="P176" s="40">
        <v>1</v>
      </c>
      <c r="Q176" s="40">
        <v>1000</v>
      </c>
      <c r="R176" s="38">
        <f t="shared" si="35"/>
        <v>2</v>
      </c>
      <c r="S176" s="38">
        <f t="shared" si="35"/>
        <v>2000</v>
      </c>
      <c r="T176" s="38">
        <f t="shared" si="1"/>
        <v>2</v>
      </c>
      <c r="U176" s="38">
        <f t="shared" si="1"/>
        <v>2000</v>
      </c>
    </row>
    <row r="177" spans="1:21" s="9" customFormat="1" ht="12">
      <c r="A177" s="26">
        <v>170</v>
      </c>
      <c r="B177" s="49" t="s">
        <v>323</v>
      </c>
      <c r="C177" s="28" t="s">
        <v>324</v>
      </c>
      <c r="D177" s="39"/>
      <c r="E177" s="39"/>
      <c r="F177" s="39"/>
      <c r="G177" s="39"/>
      <c r="H177" s="39"/>
      <c r="I177" s="39"/>
      <c r="J177" s="39">
        <v>2</v>
      </c>
      <c r="K177" s="39">
        <v>1094.3</v>
      </c>
      <c r="L177" s="39">
        <f t="shared" si="0"/>
        <v>2</v>
      </c>
      <c r="M177" s="39">
        <f t="shared" si="0"/>
        <v>1094.3</v>
      </c>
      <c r="N177" s="39"/>
      <c r="O177" s="39"/>
      <c r="P177" s="39"/>
      <c r="Q177" s="39"/>
      <c r="R177" s="39">
        <f t="shared" ref="R177:S177" si="36">N177+P177</f>
        <v>0</v>
      </c>
      <c r="S177" s="39">
        <f t="shared" si="36"/>
        <v>0</v>
      </c>
      <c r="T177" s="39">
        <f t="shared" si="1"/>
        <v>2</v>
      </c>
      <c r="U177" s="39">
        <f t="shared" si="1"/>
        <v>1094.3</v>
      </c>
    </row>
    <row r="178" spans="1:21" s="9" customFormat="1" thickBot="1">
      <c r="A178" s="29"/>
      <c r="B178" s="50"/>
      <c r="C178" s="1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38"/>
      <c r="S178" s="38"/>
      <c r="T178" s="40"/>
      <c r="U178" s="40"/>
    </row>
    <row r="179" spans="1:21" s="9" customFormat="1" ht="14.25" thickTop="1" thickBot="1">
      <c r="A179" s="60" t="s">
        <v>0</v>
      </c>
      <c r="B179" s="60"/>
      <c r="C179" s="61"/>
      <c r="D179" s="46">
        <f>SUM(D8:D178)</f>
        <v>32111</v>
      </c>
      <c r="E179" s="46">
        <f>SUM(E8:E178)</f>
        <v>13595205140.268904</v>
      </c>
      <c r="F179" s="46">
        <f>SUM(F8:F178)</f>
        <v>110653</v>
      </c>
      <c r="G179" s="46">
        <f>SUM(G8:G178)</f>
        <v>13541142471.296999</v>
      </c>
      <c r="H179" s="46">
        <f>SUM(H8:H178)</f>
        <v>409241</v>
      </c>
      <c r="I179" s="46">
        <f>SUM(I8:I178)</f>
        <v>53908607236.811211</v>
      </c>
      <c r="J179" s="46">
        <f>SUM(J8:J178)</f>
        <v>324684</v>
      </c>
      <c r="K179" s="46">
        <f>SUM(K8:K178)</f>
        <v>53768106468.772591</v>
      </c>
      <c r="L179" s="46">
        <f>SUM(L8:L178)</f>
        <v>876689</v>
      </c>
      <c r="M179" s="46">
        <f>SUM(M8:M178)</f>
        <v>134813061317.1497</v>
      </c>
      <c r="N179" s="46">
        <f>SUM(N8:N178)</f>
        <v>53705</v>
      </c>
      <c r="O179" s="46">
        <f>SUM(O8:O178)</f>
        <v>79748576126.680069</v>
      </c>
      <c r="P179" s="46">
        <f>SUM(P8:P178)</f>
        <v>53705</v>
      </c>
      <c r="Q179" s="46">
        <f>SUM(Q8:Q178)</f>
        <v>79808561057.439972</v>
      </c>
      <c r="R179" s="46">
        <f>SUM(R8:R178)</f>
        <v>107410</v>
      </c>
      <c r="S179" s="46">
        <f>SUM(S8:S178)</f>
        <v>159557137184.12021</v>
      </c>
      <c r="T179" s="46">
        <f>SUM(T8:T178)</f>
        <v>984099</v>
      </c>
      <c r="U179" s="46">
        <f>SUM(U8:U178)</f>
        <v>294370198501.26941</v>
      </c>
    </row>
    <row r="180" spans="1:21" s="9" customFormat="1" ht="13.5" thickTop="1">
      <c r="A180" s="11" t="s">
        <v>359</v>
      </c>
      <c r="B180" s="14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2"/>
    </row>
    <row r="181" spans="1:21">
      <c r="A181" s="11" t="s">
        <v>18</v>
      </c>
    </row>
    <row r="182" spans="1:21">
      <c r="A182" s="11" t="s">
        <v>19</v>
      </c>
      <c r="E182" s="12"/>
      <c r="F182" s="12"/>
      <c r="G182" s="12"/>
      <c r="H182" s="12"/>
    </row>
    <row r="183" spans="1:21">
      <c r="B183" s="10"/>
      <c r="E183" s="44"/>
      <c r="F183" s="41"/>
      <c r="G183" s="41"/>
      <c r="H183" s="41"/>
      <c r="I183" s="41"/>
      <c r="J183" s="41"/>
      <c r="K183" s="41"/>
      <c r="L183" s="41"/>
      <c r="M183" s="41"/>
      <c r="N183" s="44"/>
      <c r="O183" s="44"/>
    </row>
    <row r="184" spans="1:21" s="18" customFormat="1" ht="11.25">
      <c r="A184" s="16"/>
      <c r="B184" s="17"/>
      <c r="C184" s="18" t="s">
        <v>12</v>
      </c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</row>
    <row r="187" spans="1:21">
      <c r="C187" s="51"/>
    </row>
    <row r="188" spans="1:21">
      <c r="C188" s="51"/>
    </row>
  </sheetData>
  <mergeCells count="13">
    <mergeCell ref="A179:C179"/>
    <mergeCell ref="J6:K6"/>
    <mergeCell ref="L6:M6"/>
    <mergeCell ref="N6:O6"/>
    <mergeCell ref="P6:Q6"/>
    <mergeCell ref="R6:S6"/>
    <mergeCell ref="T6:U6"/>
    <mergeCell ref="A6:A7"/>
    <mergeCell ref="B6:B7"/>
    <mergeCell ref="C6:C7"/>
    <mergeCell ref="D6:E6"/>
    <mergeCell ref="F6:G6"/>
    <mergeCell ref="H6:I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Jan 2019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Mario Rodolfo Miozzo Klein</cp:lastModifiedBy>
  <cp:lastPrinted>2017-12-11T12:41:11Z</cp:lastPrinted>
  <dcterms:created xsi:type="dcterms:W3CDTF">2002-04-23T11:03:15Z</dcterms:created>
  <dcterms:modified xsi:type="dcterms:W3CDTF">2019-02-11T11:42:18Z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