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sbcrs003\desig\CORAC\Rankings\INTERNET\IFs\2020-03\versão devido ao fernando não fechar o arquivo\"/>
    </mc:Choice>
  </mc:AlternateContent>
  <bookViews>
    <workbookView xWindow="21630" yWindow="200" windowWidth="21660" windowHeight="9870"/>
  </bookViews>
  <sheets>
    <sheet name="MAR 2020" sheetId="8" r:id="rId1"/>
    <sheet name="Jan-Mar 2020" sheetId="9" r:id="rId2"/>
  </sheets>
  <definedNames>
    <definedName name="Cab_Perc">#REF!</definedName>
    <definedName name="Cab_Val">#REF!</definedName>
    <definedName name="Tot_Perc">#REF!</definedName>
    <definedName name="Tot_Val">#REF!</definedName>
  </definedNames>
  <calcPr calcId="152511"/>
</workbook>
</file>

<file path=xl/calcChain.xml><?xml version="1.0" encoding="utf-8"?>
<calcChain xmlns="http://schemas.openxmlformats.org/spreadsheetml/2006/main">
  <c r="L22" i="9" l="1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21" i="9"/>
  <c r="L20" i="9"/>
  <c r="L19" i="9"/>
  <c r="L18" i="9"/>
  <c r="L17" i="9"/>
  <c r="L16" i="9"/>
  <c r="S157" i="9" l="1"/>
  <c r="R157" i="9"/>
  <c r="T157" i="9" s="1"/>
  <c r="M157" i="9"/>
  <c r="T156" i="9"/>
  <c r="S156" i="9"/>
  <c r="R156" i="9"/>
  <c r="M156" i="9"/>
  <c r="T155" i="9"/>
  <c r="S155" i="9"/>
  <c r="R155" i="9"/>
  <c r="M155" i="9"/>
  <c r="S154" i="9"/>
  <c r="R154" i="9"/>
  <c r="T154" i="9" s="1"/>
  <c r="M154" i="9"/>
  <c r="S160" i="9"/>
  <c r="R160" i="9"/>
  <c r="T160" i="9" s="1"/>
  <c r="M160" i="9"/>
  <c r="S159" i="9"/>
  <c r="R159" i="9"/>
  <c r="T159" i="9" s="1"/>
  <c r="M159" i="9"/>
  <c r="U159" i="9" s="1"/>
  <c r="S158" i="9"/>
  <c r="R158" i="9"/>
  <c r="T158" i="9" s="1"/>
  <c r="M158" i="9"/>
  <c r="T153" i="9"/>
  <c r="S153" i="9"/>
  <c r="R153" i="9"/>
  <c r="M153" i="9"/>
  <c r="S160" i="8"/>
  <c r="R160" i="8"/>
  <c r="M160" i="8"/>
  <c r="L160" i="8"/>
  <c r="S159" i="8"/>
  <c r="R159" i="8"/>
  <c r="M159" i="8"/>
  <c r="L159" i="8"/>
  <c r="S158" i="8"/>
  <c r="R158" i="8"/>
  <c r="M158" i="8"/>
  <c r="L158" i="8"/>
  <c r="S157" i="8"/>
  <c r="R157" i="8"/>
  <c r="M157" i="8"/>
  <c r="L157" i="8"/>
  <c r="U158" i="8" l="1"/>
  <c r="U160" i="8"/>
  <c r="U160" i="9"/>
  <c r="T157" i="8"/>
  <c r="T159" i="8"/>
  <c r="U157" i="8"/>
  <c r="U159" i="8"/>
  <c r="T158" i="8"/>
  <c r="T160" i="8"/>
  <c r="U155" i="9"/>
  <c r="U154" i="9"/>
  <c r="U153" i="9"/>
  <c r="U158" i="9"/>
  <c r="U156" i="9"/>
  <c r="U157" i="9"/>
  <c r="S161" i="8"/>
  <c r="R161" i="8"/>
  <c r="M161" i="8"/>
  <c r="L161" i="8"/>
  <c r="S156" i="8"/>
  <c r="R156" i="8"/>
  <c r="M156" i="8"/>
  <c r="L156" i="8"/>
  <c r="S155" i="8"/>
  <c r="R155" i="8"/>
  <c r="M155" i="8"/>
  <c r="L155" i="8"/>
  <c r="S154" i="8"/>
  <c r="R154" i="8"/>
  <c r="M154" i="8"/>
  <c r="L154" i="8"/>
  <c r="S166" i="8"/>
  <c r="R166" i="8"/>
  <c r="M166" i="8"/>
  <c r="L166" i="8"/>
  <c r="S165" i="8"/>
  <c r="R165" i="8"/>
  <c r="M165" i="8"/>
  <c r="L165" i="8"/>
  <c r="S164" i="8"/>
  <c r="R164" i="8"/>
  <c r="M164" i="8"/>
  <c r="L164" i="8"/>
  <c r="S163" i="8"/>
  <c r="R163" i="8"/>
  <c r="M163" i="8"/>
  <c r="L163" i="8"/>
  <c r="S162" i="8"/>
  <c r="R162" i="8"/>
  <c r="M162" i="8"/>
  <c r="L162" i="8"/>
  <c r="S153" i="8"/>
  <c r="R153" i="8"/>
  <c r="M153" i="8"/>
  <c r="L153" i="8"/>
  <c r="Q170" i="9"/>
  <c r="P170" i="9"/>
  <c r="O170" i="9"/>
  <c r="N170" i="9"/>
  <c r="K170" i="9"/>
  <c r="J170" i="9"/>
  <c r="I170" i="9"/>
  <c r="H170" i="9"/>
  <c r="G170" i="9"/>
  <c r="F170" i="9"/>
  <c r="E170" i="9"/>
  <c r="D170" i="9"/>
  <c r="S169" i="9"/>
  <c r="R169" i="9"/>
  <c r="M169" i="9"/>
  <c r="L169" i="9"/>
  <c r="S168" i="9"/>
  <c r="R168" i="9"/>
  <c r="M168" i="9"/>
  <c r="S167" i="9"/>
  <c r="R167" i="9"/>
  <c r="M167" i="9"/>
  <c r="S166" i="9"/>
  <c r="R166" i="9"/>
  <c r="M166" i="9"/>
  <c r="S165" i="9"/>
  <c r="R165" i="9"/>
  <c r="M165" i="9"/>
  <c r="S164" i="9"/>
  <c r="R164" i="9"/>
  <c r="M164" i="9"/>
  <c r="S163" i="9"/>
  <c r="R163" i="9"/>
  <c r="M163" i="9"/>
  <c r="S162" i="9"/>
  <c r="R162" i="9"/>
  <c r="M162" i="9"/>
  <c r="S161" i="9"/>
  <c r="R161" i="9"/>
  <c r="M161" i="9"/>
  <c r="S152" i="9"/>
  <c r="R152" i="9"/>
  <c r="M152" i="9"/>
  <c r="S151" i="9"/>
  <c r="R151" i="9"/>
  <c r="M151" i="9"/>
  <c r="S150" i="9"/>
  <c r="R150" i="9"/>
  <c r="M150" i="9"/>
  <c r="S149" i="9"/>
  <c r="R149" i="9"/>
  <c r="M149" i="9"/>
  <c r="S148" i="9"/>
  <c r="R148" i="9"/>
  <c r="M148" i="9"/>
  <c r="S147" i="9"/>
  <c r="R147" i="9"/>
  <c r="M147" i="9"/>
  <c r="S146" i="9"/>
  <c r="R146" i="9"/>
  <c r="M146" i="9"/>
  <c r="S145" i="9"/>
  <c r="R145" i="9"/>
  <c r="M145" i="9"/>
  <c r="S144" i="9"/>
  <c r="R144" i="9"/>
  <c r="M144" i="9"/>
  <c r="S143" i="9"/>
  <c r="R143" i="9"/>
  <c r="M143" i="9"/>
  <c r="S142" i="9"/>
  <c r="R142" i="9"/>
  <c r="M142" i="9"/>
  <c r="S141" i="9"/>
  <c r="R141" i="9"/>
  <c r="M141" i="9"/>
  <c r="S140" i="9"/>
  <c r="R140" i="9"/>
  <c r="M140" i="9"/>
  <c r="S139" i="9"/>
  <c r="R139" i="9"/>
  <c r="M139" i="9"/>
  <c r="S138" i="9"/>
  <c r="R138" i="9"/>
  <c r="M138" i="9"/>
  <c r="S137" i="9"/>
  <c r="R137" i="9"/>
  <c r="M137" i="9"/>
  <c r="S136" i="9"/>
  <c r="R136" i="9"/>
  <c r="M136" i="9"/>
  <c r="S135" i="9"/>
  <c r="R135" i="9"/>
  <c r="M135" i="9"/>
  <c r="S134" i="9"/>
  <c r="R134" i="9"/>
  <c r="M134" i="9"/>
  <c r="S133" i="9"/>
  <c r="R133" i="9"/>
  <c r="M133" i="9"/>
  <c r="S132" i="9"/>
  <c r="R132" i="9"/>
  <c r="M132" i="9"/>
  <c r="S131" i="9"/>
  <c r="R131" i="9"/>
  <c r="M131" i="9"/>
  <c r="S130" i="9"/>
  <c r="R130" i="9"/>
  <c r="M130" i="9"/>
  <c r="S129" i="9"/>
  <c r="R129" i="9"/>
  <c r="M129" i="9"/>
  <c r="S128" i="9"/>
  <c r="R128" i="9"/>
  <c r="M128" i="9"/>
  <c r="S127" i="9"/>
  <c r="R127" i="9"/>
  <c r="M127" i="9"/>
  <c r="S126" i="9"/>
  <c r="R126" i="9"/>
  <c r="M126" i="9"/>
  <c r="S125" i="9"/>
  <c r="R125" i="9"/>
  <c r="M125" i="9"/>
  <c r="S124" i="9"/>
  <c r="R124" i="9"/>
  <c r="M124" i="9"/>
  <c r="S123" i="9"/>
  <c r="R123" i="9"/>
  <c r="M123" i="9"/>
  <c r="S122" i="9"/>
  <c r="R122" i="9"/>
  <c r="M122" i="9"/>
  <c r="S121" i="9"/>
  <c r="R121" i="9"/>
  <c r="M121" i="9"/>
  <c r="S120" i="9"/>
  <c r="R120" i="9"/>
  <c r="M120" i="9"/>
  <c r="S119" i="9"/>
  <c r="R119" i="9"/>
  <c r="M119" i="9"/>
  <c r="S118" i="9"/>
  <c r="R118" i="9"/>
  <c r="M118" i="9"/>
  <c r="S117" i="9"/>
  <c r="R117" i="9"/>
  <c r="M117" i="9"/>
  <c r="S116" i="9"/>
  <c r="R116" i="9"/>
  <c r="M116" i="9"/>
  <c r="S115" i="9"/>
  <c r="R115" i="9"/>
  <c r="M115" i="9"/>
  <c r="S114" i="9"/>
  <c r="R114" i="9"/>
  <c r="M114" i="9"/>
  <c r="S113" i="9"/>
  <c r="R113" i="9"/>
  <c r="M113" i="9"/>
  <c r="S112" i="9"/>
  <c r="R112" i="9"/>
  <c r="M112" i="9"/>
  <c r="S111" i="9"/>
  <c r="R111" i="9"/>
  <c r="M111" i="9"/>
  <c r="S110" i="9"/>
  <c r="R110" i="9"/>
  <c r="M110" i="9"/>
  <c r="S109" i="9"/>
  <c r="R109" i="9"/>
  <c r="M109" i="9"/>
  <c r="S108" i="9"/>
  <c r="R108" i="9"/>
  <c r="M108" i="9"/>
  <c r="S107" i="9"/>
  <c r="R107" i="9"/>
  <c r="M107" i="9"/>
  <c r="S106" i="9"/>
  <c r="R106" i="9"/>
  <c r="M106" i="9"/>
  <c r="S105" i="9"/>
  <c r="R105" i="9"/>
  <c r="M105" i="9"/>
  <c r="S104" i="9"/>
  <c r="R104" i="9"/>
  <c r="M104" i="9"/>
  <c r="S103" i="9"/>
  <c r="R103" i="9"/>
  <c r="M103" i="9"/>
  <c r="S102" i="9"/>
  <c r="R102" i="9"/>
  <c r="M102" i="9"/>
  <c r="S101" i="9"/>
  <c r="R101" i="9"/>
  <c r="M101" i="9"/>
  <c r="S100" i="9"/>
  <c r="R100" i="9"/>
  <c r="M100" i="9"/>
  <c r="S99" i="9"/>
  <c r="R99" i="9"/>
  <c r="M99" i="9"/>
  <c r="S98" i="9"/>
  <c r="R98" i="9"/>
  <c r="M98" i="9"/>
  <c r="S97" i="9"/>
  <c r="R97" i="9"/>
  <c r="M97" i="9"/>
  <c r="S96" i="9"/>
  <c r="R96" i="9"/>
  <c r="M96" i="9"/>
  <c r="S95" i="9"/>
  <c r="R95" i="9"/>
  <c r="M95" i="9"/>
  <c r="S94" i="9"/>
  <c r="R94" i="9"/>
  <c r="M94" i="9"/>
  <c r="S93" i="9"/>
  <c r="R93" i="9"/>
  <c r="M93" i="9"/>
  <c r="S92" i="9"/>
  <c r="R92" i="9"/>
  <c r="M92" i="9"/>
  <c r="S91" i="9"/>
  <c r="R91" i="9"/>
  <c r="M91" i="9"/>
  <c r="S90" i="9"/>
  <c r="R90" i="9"/>
  <c r="M90" i="9"/>
  <c r="S89" i="9"/>
  <c r="R89" i="9"/>
  <c r="M89" i="9"/>
  <c r="S88" i="9"/>
  <c r="R88" i="9"/>
  <c r="M88" i="9"/>
  <c r="S87" i="9"/>
  <c r="R87" i="9"/>
  <c r="M87" i="9"/>
  <c r="S86" i="9"/>
  <c r="R86" i="9"/>
  <c r="M86" i="9"/>
  <c r="S85" i="9"/>
  <c r="R85" i="9"/>
  <c r="M85" i="9"/>
  <c r="S84" i="9"/>
  <c r="R84" i="9"/>
  <c r="M84" i="9"/>
  <c r="S83" i="9"/>
  <c r="R83" i="9"/>
  <c r="M83" i="9"/>
  <c r="S82" i="9"/>
  <c r="R82" i="9"/>
  <c r="M82" i="9"/>
  <c r="S81" i="9"/>
  <c r="R81" i="9"/>
  <c r="M81" i="9"/>
  <c r="S80" i="9"/>
  <c r="R80" i="9"/>
  <c r="M80" i="9"/>
  <c r="S79" i="9"/>
  <c r="R79" i="9"/>
  <c r="M79" i="9"/>
  <c r="S78" i="9"/>
  <c r="R78" i="9"/>
  <c r="M78" i="9"/>
  <c r="S77" i="9"/>
  <c r="R77" i="9"/>
  <c r="M77" i="9"/>
  <c r="S76" i="9"/>
  <c r="R76" i="9"/>
  <c r="M76" i="9"/>
  <c r="S75" i="9"/>
  <c r="R75" i="9"/>
  <c r="M75" i="9"/>
  <c r="S74" i="9"/>
  <c r="R74" i="9"/>
  <c r="M74" i="9"/>
  <c r="S73" i="9"/>
  <c r="R73" i="9"/>
  <c r="M73" i="9"/>
  <c r="S72" i="9"/>
  <c r="R72" i="9"/>
  <c r="M72" i="9"/>
  <c r="S71" i="9"/>
  <c r="R71" i="9"/>
  <c r="M71" i="9"/>
  <c r="S70" i="9"/>
  <c r="R70" i="9"/>
  <c r="M70" i="9"/>
  <c r="S69" i="9"/>
  <c r="R69" i="9"/>
  <c r="M69" i="9"/>
  <c r="S68" i="9"/>
  <c r="R68" i="9"/>
  <c r="M68" i="9"/>
  <c r="S67" i="9"/>
  <c r="R67" i="9"/>
  <c r="M67" i="9"/>
  <c r="S66" i="9"/>
  <c r="R66" i="9"/>
  <c r="M66" i="9"/>
  <c r="S65" i="9"/>
  <c r="R65" i="9"/>
  <c r="M65" i="9"/>
  <c r="S64" i="9"/>
  <c r="R64" i="9"/>
  <c r="M64" i="9"/>
  <c r="S63" i="9"/>
  <c r="R63" i="9"/>
  <c r="M63" i="9"/>
  <c r="S62" i="9"/>
  <c r="R62" i="9"/>
  <c r="M62" i="9"/>
  <c r="S61" i="9"/>
  <c r="R61" i="9"/>
  <c r="M61" i="9"/>
  <c r="S60" i="9"/>
  <c r="R60" i="9"/>
  <c r="M60" i="9"/>
  <c r="S59" i="9"/>
  <c r="R59" i="9"/>
  <c r="M59" i="9"/>
  <c r="S58" i="9"/>
  <c r="R58" i="9"/>
  <c r="M58" i="9"/>
  <c r="S57" i="9"/>
  <c r="R57" i="9"/>
  <c r="M57" i="9"/>
  <c r="S56" i="9"/>
  <c r="R56" i="9"/>
  <c r="M56" i="9"/>
  <c r="S55" i="9"/>
  <c r="R55" i="9"/>
  <c r="M55" i="9"/>
  <c r="S54" i="9"/>
  <c r="R54" i="9"/>
  <c r="M54" i="9"/>
  <c r="S53" i="9"/>
  <c r="R53" i="9"/>
  <c r="M53" i="9"/>
  <c r="S52" i="9"/>
  <c r="R52" i="9"/>
  <c r="M52" i="9"/>
  <c r="S51" i="9"/>
  <c r="R51" i="9"/>
  <c r="M51" i="9"/>
  <c r="S50" i="9"/>
  <c r="R50" i="9"/>
  <c r="M50" i="9"/>
  <c r="S49" i="9"/>
  <c r="R49" i="9"/>
  <c r="M49" i="9"/>
  <c r="S48" i="9"/>
  <c r="R48" i="9"/>
  <c r="M48" i="9"/>
  <c r="S47" i="9"/>
  <c r="R47" i="9"/>
  <c r="M47" i="9"/>
  <c r="S46" i="9"/>
  <c r="R46" i="9"/>
  <c r="M46" i="9"/>
  <c r="S45" i="9"/>
  <c r="R45" i="9"/>
  <c r="M45" i="9"/>
  <c r="S44" i="9"/>
  <c r="R44" i="9"/>
  <c r="M44" i="9"/>
  <c r="S43" i="9"/>
  <c r="R43" i="9"/>
  <c r="M43" i="9"/>
  <c r="S42" i="9"/>
  <c r="R42" i="9"/>
  <c r="M42" i="9"/>
  <c r="S41" i="9"/>
  <c r="R41" i="9"/>
  <c r="M41" i="9"/>
  <c r="S40" i="9"/>
  <c r="R40" i="9"/>
  <c r="M40" i="9"/>
  <c r="S39" i="9"/>
  <c r="R39" i="9"/>
  <c r="M39" i="9"/>
  <c r="S38" i="9"/>
  <c r="R38" i="9"/>
  <c r="M38" i="9"/>
  <c r="S37" i="9"/>
  <c r="R37" i="9"/>
  <c r="M37" i="9"/>
  <c r="S36" i="9"/>
  <c r="R36" i="9"/>
  <c r="M36" i="9"/>
  <c r="S35" i="9"/>
  <c r="R35" i="9"/>
  <c r="M35" i="9"/>
  <c r="S34" i="9"/>
  <c r="R34" i="9"/>
  <c r="M34" i="9"/>
  <c r="S33" i="9"/>
  <c r="R33" i="9"/>
  <c r="M33" i="9"/>
  <c r="S32" i="9"/>
  <c r="R32" i="9"/>
  <c r="M32" i="9"/>
  <c r="S31" i="9"/>
  <c r="R31" i="9"/>
  <c r="M31" i="9"/>
  <c r="S30" i="9"/>
  <c r="R30" i="9"/>
  <c r="M30" i="9"/>
  <c r="S29" i="9"/>
  <c r="R29" i="9"/>
  <c r="M29" i="9"/>
  <c r="S28" i="9"/>
  <c r="R28" i="9"/>
  <c r="M28" i="9"/>
  <c r="S27" i="9"/>
  <c r="R27" i="9"/>
  <c r="M27" i="9"/>
  <c r="S26" i="9"/>
  <c r="R26" i="9"/>
  <c r="M26" i="9"/>
  <c r="S25" i="9"/>
  <c r="R25" i="9"/>
  <c r="M25" i="9"/>
  <c r="S24" i="9"/>
  <c r="R24" i="9"/>
  <c r="M24" i="9"/>
  <c r="S23" i="9"/>
  <c r="R23" i="9"/>
  <c r="M23" i="9"/>
  <c r="S22" i="9"/>
  <c r="R22" i="9"/>
  <c r="M22" i="9"/>
  <c r="S21" i="9"/>
  <c r="R21" i="9"/>
  <c r="M21" i="9"/>
  <c r="S20" i="9"/>
  <c r="R20" i="9"/>
  <c r="M20" i="9"/>
  <c r="S19" i="9"/>
  <c r="R19" i="9"/>
  <c r="M19" i="9"/>
  <c r="S18" i="9"/>
  <c r="R18" i="9"/>
  <c r="M18" i="9"/>
  <c r="S17" i="9"/>
  <c r="R17" i="9"/>
  <c r="M17" i="9"/>
  <c r="S16" i="9"/>
  <c r="R16" i="9"/>
  <c r="M16" i="9"/>
  <c r="S15" i="9"/>
  <c r="R15" i="9"/>
  <c r="M15" i="9"/>
  <c r="L15" i="9"/>
  <c r="S14" i="9"/>
  <c r="R14" i="9"/>
  <c r="M14" i="9"/>
  <c r="L14" i="9"/>
  <c r="S13" i="9"/>
  <c r="R13" i="9"/>
  <c r="M13" i="9"/>
  <c r="L13" i="9"/>
  <c r="S12" i="9"/>
  <c r="R12" i="9"/>
  <c r="M12" i="9"/>
  <c r="L12" i="9"/>
  <c r="S11" i="9"/>
  <c r="R11" i="9"/>
  <c r="M11" i="9"/>
  <c r="L11" i="9"/>
  <c r="S10" i="9"/>
  <c r="R10" i="9"/>
  <c r="M10" i="9"/>
  <c r="L10" i="9"/>
  <c r="S9" i="9"/>
  <c r="R9" i="9"/>
  <c r="M9" i="9"/>
  <c r="L9" i="9"/>
  <c r="S8" i="9"/>
  <c r="R8" i="9"/>
  <c r="M8" i="9"/>
  <c r="L8" i="9"/>
  <c r="T169" i="9" l="1"/>
  <c r="U154" i="8"/>
  <c r="U156" i="8"/>
  <c r="T155" i="8"/>
  <c r="T161" i="8"/>
  <c r="U155" i="8"/>
  <c r="U161" i="8"/>
  <c r="T154" i="8"/>
  <c r="T156" i="8"/>
  <c r="U169" i="9"/>
  <c r="T9" i="9"/>
  <c r="T29" i="9"/>
  <c r="T37" i="9"/>
  <c r="T57" i="9"/>
  <c r="T8" i="9"/>
  <c r="T25" i="9"/>
  <c r="T27" i="9"/>
  <c r="T31" i="9"/>
  <c r="T33" i="9"/>
  <c r="T35" i="9"/>
  <c r="T39" i="9"/>
  <c r="T59" i="9"/>
  <c r="T10" i="9"/>
  <c r="T12" i="9"/>
  <c r="T14" i="9"/>
  <c r="T16" i="9"/>
  <c r="T18" i="9"/>
  <c r="T22" i="9"/>
  <c r="T24" i="9"/>
  <c r="T26" i="9"/>
  <c r="T44" i="9"/>
  <c r="T46" i="9"/>
  <c r="T48" i="9"/>
  <c r="T50" i="9"/>
  <c r="T52" i="9"/>
  <c r="T54" i="9"/>
  <c r="T56" i="9"/>
  <c r="T58" i="9"/>
  <c r="T60" i="9"/>
  <c r="T62" i="9"/>
  <c r="T64" i="9"/>
  <c r="T66" i="9"/>
  <c r="T68" i="9"/>
  <c r="T70" i="9"/>
  <c r="T72" i="9"/>
  <c r="T74" i="9"/>
  <c r="T76" i="9"/>
  <c r="T78" i="9"/>
  <c r="T80" i="9"/>
  <c r="T82" i="9"/>
  <c r="T84" i="9"/>
  <c r="T86" i="9"/>
  <c r="T88" i="9"/>
  <c r="T90" i="9"/>
  <c r="T92" i="9"/>
  <c r="T94" i="9"/>
  <c r="T96" i="9"/>
  <c r="U19" i="9"/>
  <c r="U23" i="9"/>
  <c r="U25" i="9"/>
  <c r="U27" i="9"/>
  <c r="U28" i="9"/>
  <c r="U31" i="9"/>
  <c r="U33" i="9"/>
  <c r="U36" i="9"/>
  <c r="U39" i="9"/>
  <c r="U41" i="9"/>
  <c r="U43" i="9"/>
  <c r="U44" i="9"/>
  <c r="U47" i="9"/>
  <c r="U49" i="9"/>
  <c r="U51" i="9"/>
  <c r="U52" i="9"/>
  <c r="U55" i="9"/>
  <c r="U59" i="9"/>
  <c r="U94" i="9"/>
  <c r="U96" i="9"/>
  <c r="U9" i="9"/>
  <c r="U15" i="9"/>
  <c r="U16" i="9"/>
  <c r="U18" i="9"/>
  <c r="U21" i="9"/>
  <c r="U22" i="9"/>
  <c r="U26" i="9"/>
  <c r="U29" i="9"/>
  <c r="U30" i="9"/>
  <c r="U48" i="9"/>
  <c r="U50" i="9"/>
  <c r="U53" i="9"/>
  <c r="U54" i="9"/>
  <c r="U56" i="9"/>
  <c r="U57" i="9"/>
  <c r="U58" i="9"/>
  <c r="U64" i="9"/>
  <c r="U65" i="9"/>
  <c r="U66" i="9"/>
  <c r="U69" i="9"/>
  <c r="U71" i="9"/>
  <c r="U73" i="9"/>
  <c r="U75" i="9"/>
  <c r="U77" i="9"/>
  <c r="U79" i="9"/>
  <c r="U81" i="9"/>
  <c r="U83" i="9"/>
  <c r="U85" i="9"/>
  <c r="U87" i="9"/>
  <c r="U89" i="9"/>
  <c r="U91" i="9"/>
  <c r="U93" i="9"/>
  <c r="U95" i="9"/>
  <c r="U97" i="9"/>
  <c r="U99" i="9"/>
  <c r="U101" i="9"/>
  <c r="U103" i="9"/>
  <c r="U105" i="9"/>
  <c r="U107" i="9"/>
  <c r="U109" i="9"/>
  <c r="U111" i="9"/>
  <c r="U113" i="9"/>
  <c r="U115" i="9"/>
  <c r="U117" i="9"/>
  <c r="U119" i="9"/>
  <c r="U121" i="9"/>
  <c r="U123" i="9"/>
  <c r="U125" i="9"/>
  <c r="U127" i="9"/>
  <c r="U129" i="9"/>
  <c r="U131" i="9"/>
  <c r="U133" i="9"/>
  <c r="U135" i="9"/>
  <c r="U137" i="9"/>
  <c r="U139" i="9"/>
  <c r="U141" i="9"/>
  <c r="U143" i="9"/>
  <c r="U145" i="9"/>
  <c r="U147" i="9"/>
  <c r="U149" i="9"/>
  <c r="U151" i="9"/>
  <c r="U161" i="9"/>
  <c r="U163" i="9"/>
  <c r="U165" i="9"/>
  <c r="U167" i="9"/>
  <c r="T153" i="8"/>
  <c r="T163" i="8"/>
  <c r="T165" i="8"/>
  <c r="T98" i="9"/>
  <c r="T100" i="9"/>
  <c r="T102" i="9"/>
  <c r="T104" i="9"/>
  <c r="T106" i="9"/>
  <c r="T108" i="9"/>
  <c r="T110" i="9"/>
  <c r="T112" i="9"/>
  <c r="T114" i="9"/>
  <c r="T116" i="9"/>
  <c r="T118" i="9"/>
  <c r="T120" i="9"/>
  <c r="T122" i="9"/>
  <c r="T124" i="9"/>
  <c r="T126" i="9"/>
  <c r="T128" i="9"/>
  <c r="T130" i="9"/>
  <c r="T132" i="9"/>
  <c r="T134" i="9"/>
  <c r="T136" i="9"/>
  <c r="T138" i="9"/>
  <c r="T140" i="9"/>
  <c r="T142" i="9"/>
  <c r="T144" i="9"/>
  <c r="T146" i="9"/>
  <c r="T148" i="9"/>
  <c r="T150" i="9"/>
  <c r="T152" i="9"/>
  <c r="T162" i="9"/>
  <c r="T164" i="9"/>
  <c r="T166" i="9"/>
  <c r="T168" i="9"/>
  <c r="U98" i="9"/>
  <c r="U100" i="9"/>
  <c r="U102" i="9"/>
  <c r="U104" i="9"/>
  <c r="U106" i="9"/>
  <c r="U108" i="9"/>
  <c r="U110" i="9"/>
  <c r="U112" i="9"/>
  <c r="U114" i="9"/>
  <c r="U116" i="9"/>
  <c r="U118" i="9"/>
  <c r="U120" i="9"/>
  <c r="U122" i="9"/>
  <c r="U124" i="9"/>
  <c r="U126" i="9"/>
  <c r="U128" i="9"/>
  <c r="U130" i="9"/>
  <c r="U132" i="9"/>
  <c r="U134" i="9"/>
  <c r="U136" i="9"/>
  <c r="U138" i="9"/>
  <c r="U140" i="9"/>
  <c r="U142" i="9"/>
  <c r="U144" i="9"/>
  <c r="U146" i="9"/>
  <c r="U148" i="9"/>
  <c r="U150" i="9"/>
  <c r="U152" i="9"/>
  <c r="U162" i="9"/>
  <c r="U164" i="9"/>
  <c r="U166" i="9"/>
  <c r="U168" i="9"/>
  <c r="S170" i="9"/>
  <c r="U60" i="9"/>
  <c r="U63" i="9"/>
  <c r="U68" i="9"/>
  <c r="U70" i="9"/>
  <c r="U72" i="9"/>
  <c r="U74" i="9"/>
  <c r="U76" i="9"/>
  <c r="U78" i="9"/>
  <c r="U80" i="9"/>
  <c r="U82" i="9"/>
  <c r="U84" i="9"/>
  <c r="U86" i="9"/>
  <c r="U88" i="9"/>
  <c r="U90" i="9"/>
  <c r="U92" i="9"/>
  <c r="T28" i="9"/>
  <c r="T30" i="9"/>
  <c r="T32" i="9"/>
  <c r="T34" i="9"/>
  <c r="T36" i="9"/>
  <c r="T38" i="9"/>
  <c r="T40" i="9"/>
  <c r="T42" i="9"/>
  <c r="T20" i="9"/>
  <c r="U17" i="9"/>
  <c r="U20" i="9"/>
  <c r="U10" i="9"/>
  <c r="U12" i="9"/>
  <c r="T61" i="9"/>
  <c r="T63" i="9"/>
  <c r="U61" i="9"/>
  <c r="T67" i="9"/>
  <c r="T73" i="9"/>
  <c r="T79" i="9"/>
  <c r="T93" i="9"/>
  <c r="T101" i="9"/>
  <c r="T105" i="9"/>
  <c r="T109" i="9"/>
  <c r="T115" i="9"/>
  <c r="T125" i="9"/>
  <c r="T137" i="9"/>
  <c r="T141" i="9"/>
  <c r="T143" i="9"/>
  <c r="T145" i="9"/>
  <c r="T147" i="9"/>
  <c r="T149" i="9"/>
  <c r="T151" i="9"/>
  <c r="T161" i="9"/>
  <c r="T163" i="9"/>
  <c r="T165" i="9"/>
  <c r="T167" i="9"/>
  <c r="U62" i="9"/>
  <c r="T65" i="9"/>
  <c r="T69" i="9"/>
  <c r="T71" i="9"/>
  <c r="T75" i="9"/>
  <c r="T77" i="9"/>
  <c r="T81" i="9"/>
  <c r="T83" i="9"/>
  <c r="T85" i="9"/>
  <c r="T87" i="9"/>
  <c r="T89" i="9"/>
  <c r="T91" i="9"/>
  <c r="T95" i="9"/>
  <c r="T97" i="9"/>
  <c r="T99" i="9"/>
  <c r="T103" i="9"/>
  <c r="T107" i="9"/>
  <c r="T111" i="9"/>
  <c r="T113" i="9"/>
  <c r="T117" i="9"/>
  <c r="T119" i="9"/>
  <c r="T121" i="9"/>
  <c r="T123" i="9"/>
  <c r="T127" i="9"/>
  <c r="T129" i="9"/>
  <c r="T131" i="9"/>
  <c r="T133" i="9"/>
  <c r="T135" i="9"/>
  <c r="T139" i="9"/>
  <c r="M170" i="9"/>
  <c r="U24" i="9"/>
  <c r="U32" i="9"/>
  <c r="U34" i="9"/>
  <c r="U35" i="9"/>
  <c r="U37" i="9"/>
  <c r="U38" i="9"/>
  <c r="T41" i="9"/>
  <c r="T43" i="9"/>
  <c r="T45" i="9"/>
  <c r="T47" i="9"/>
  <c r="T11" i="9"/>
  <c r="T13" i="9"/>
  <c r="T15" i="9"/>
  <c r="U11" i="9"/>
  <c r="U13" i="9"/>
  <c r="U14" i="9"/>
  <c r="T17" i="9"/>
  <c r="T19" i="9"/>
  <c r="T21" i="9"/>
  <c r="T23" i="9"/>
  <c r="U40" i="9"/>
  <c r="U42" i="9"/>
  <c r="U45" i="9"/>
  <c r="U46" i="9"/>
  <c r="T49" i="9"/>
  <c r="T51" i="9"/>
  <c r="T53" i="9"/>
  <c r="T55" i="9"/>
  <c r="U162" i="8"/>
  <c r="U164" i="8"/>
  <c r="U166" i="8"/>
  <c r="U153" i="8"/>
  <c r="U163" i="8"/>
  <c r="U165" i="8"/>
  <c r="T162" i="8"/>
  <c r="T164" i="8"/>
  <c r="T166" i="8"/>
  <c r="U8" i="9"/>
  <c r="U67" i="9"/>
  <c r="R170" i="9"/>
  <c r="L170" i="9"/>
  <c r="T170" i="9" l="1"/>
  <c r="U170" i="9"/>
  <c r="S168" i="8" l="1"/>
  <c r="R168" i="8"/>
  <c r="M168" i="8"/>
  <c r="L168" i="8"/>
  <c r="S167" i="8"/>
  <c r="R167" i="8"/>
  <c r="M167" i="8"/>
  <c r="L167" i="8"/>
  <c r="S152" i="8"/>
  <c r="R152" i="8"/>
  <c r="M152" i="8"/>
  <c r="L152" i="8"/>
  <c r="S151" i="8"/>
  <c r="R151" i="8"/>
  <c r="M151" i="8"/>
  <c r="L151" i="8"/>
  <c r="S150" i="8"/>
  <c r="R150" i="8"/>
  <c r="M150" i="8"/>
  <c r="L150" i="8"/>
  <c r="S149" i="8"/>
  <c r="R149" i="8"/>
  <c r="M149" i="8"/>
  <c r="L149" i="8"/>
  <c r="S148" i="8"/>
  <c r="R148" i="8"/>
  <c r="M148" i="8"/>
  <c r="L148" i="8"/>
  <c r="S147" i="8"/>
  <c r="R147" i="8"/>
  <c r="M147" i="8"/>
  <c r="L147" i="8"/>
  <c r="S146" i="8"/>
  <c r="R146" i="8"/>
  <c r="M146" i="8"/>
  <c r="L146" i="8"/>
  <c r="S145" i="8"/>
  <c r="R145" i="8"/>
  <c r="M145" i="8"/>
  <c r="L145" i="8"/>
  <c r="S144" i="8"/>
  <c r="R144" i="8"/>
  <c r="M144" i="8"/>
  <c r="L144" i="8"/>
  <c r="S143" i="8"/>
  <c r="R143" i="8"/>
  <c r="M143" i="8"/>
  <c r="L143" i="8"/>
  <c r="S142" i="8"/>
  <c r="R142" i="8"/>
  <c r="M142" i="8"/>
  <c r="L142" i="8"/>
  <c r="S141" i="8"/>
  <c r="R141" i="8"/>
  <c r="M141" i="8"/>
  <c r="L141" i="8"/>
  <c r="S140" i="8"/>
  <c r="R140" i="8"/>
  <c r="M140" i="8"/>
  <c r="L140" i="8"/>
  <c r="S139" i="8"/>
  <c r="R139" i="8"/>
  <c r="M139" i="8"/>
  <c r="L139" i="8"/>
  <c r="S138" i="8"/>
  <c r="R138" i="8"/>
  <c r="M138" i="8"/>
  <c r="L138" i="8"/>
  <c r="S137" i="8"/>
  <c r="R137" i="8"/>
  <c r="M137" i="8"/>
  <c r="L137" i="8"/>
  <c r="S136" i="8"/>
  <c r="R136" i="8"/>
  <c r="M136" i="8"/>
  <c r="L136" i="8"/>
  <c r="S135" i="8"/>
  <c r="R135" i="8"/>
  <c r="M135" i="8"/>
  <c r="L135" i="8"/>
  <c r="S134" i="8"/>
  <c r="R134" i="8"/>
  <c r="M134" i="8"/>
  <c r="L134" i="8"/>
  <c r="S133" i="8"/>
  <c r="R133" i="8"/>
  <c r="M133" i="8"/>
  <c r="L133" i="8"/>
  <c r="S132" i="8"/>
  <c r="R132" i="8"/>
  <c r="M132" i="8"/>
  <c r="L132" i="8"/>
  <c r="S131" i="8"/>
  <c r="R131" i="8"/>
  <c r="M131" i="8"/>
  <c r="L131" i="8"/>
  <c r="S130" i="8"/>
  <c r="R130" i="8"/>
  <c r="M130" i="8"/>
  <c r="L130" i="8"/>
  <c r="S129" i="8"/>
  <c r="R129" i="8"/>
  <c r="M129" i="8"/>
  <c r="L129" i="8"/>
  <c r="S128" i="8"/>
  <c r="R128" i="8"/>
  <c r="M128" i="8"/>
  <c r="L128" i="8"/>
  <c r="S127" i="8"/>
  <c r="R127" i="8"/>
  <c r="M127" i="8"/>
  <c r="L127" i="8"/>
  <c r="S126" i="8"/>
  <c r="R126" i="8"/>
  <c r="M126" i="8"/>
  <c r="L126" i="8"/>
  <c r="S125" i="8"/>
  <c r="R125" i="8"/>
  <c r="M125" i="8"/>
  <c r="L125" i="8"/>
  <c r="S124" i="8"/>
  <c r="R124" i="8"/>
  <c r="M124" i="8"/>
  <c r="L124" i="8"/>
  <c r="S123" i="8"/>
  <c r="R123" i="8"/>
  <c r="M123" i="8"/>
  <c r="L123" i="8"/>
  <c r="S122" i="8"/>
  <c r="R122" i="8"/>
  <c r="M122" i="8"/>
  <c r="L122" i="8"/>
  <c r="S121" i="8"/>
  <c r="R121" i="8"/>
  <c r="M121" i="8"/>
  <c r="L121" i="8"/>
  <c r="S120" i="8"/>
  <c r="R120" i="8"/>
  <c r="M120" i="8"/>
  <c r="L120" i="8"/>
  <c r="S119" i="8"/>
  <c r="R119" i="8"/>
  <c r="M119" i="8"/>
  <c r="L119" i="8"/>
  <c r="S118" i="8"/>
  <c r="R118" i="8"/>
  <c r="M118" i="8"/>
  <c r="L118" i="8"/>
  <c r="S117" i="8"/>
  <c r="R117" i="8"/>
  <c r="M117" i="8"/>
  <c r="L117" i="8"/>
  <c r="S116" i="8"/>
  <c r="R116" i="8"/>
  <c r="M116" i="8"/>
  <c r="L116" i="8"/>
  <c r="S115" i="8"/>
  <c r="R115" i="8"/>
  <c r="M115" i="8"/>
  <c r="L115" i="8"/>
  <c r="S114" i="8"/>
  <c r="R114" i="8"/>
  <c r="M114" i="8"/>
  <c r="L114" i="8"/>
  <c r="S113" i="8"/>
  <c r="R113" i="8"/>
  <c r="M113" i="8"/>
  <c r="L113" i="8"/>
  <c r="S112" i="8"/>
  <c r="R112" i="8"/>
  <c r="M112" i="8"/>
  <c r="L112" i="8"/>
  <c r="S111" i="8"/>
  <c r="R111" i="8"/>
  <c r="M111" i="8"/>
  <c r="L111" i="8"/>
  <c r="S110" i="8"/>
  <c r="R110" i="8"/>
  <c r="M110" i="8"/>
  <c r="L110" i="8"/>
  <c r="S109" i="8"/>
  <c r="R109" i="8"/>
  <c r="M109" i="8"/>
  <c r="L109" i="8"/>
  <c r="S108" i="8"/>
  <c r="R108" i="8"/>
  <c r="M108" i="8"/>
  <c r="L108" i="8"/>
  <c r="S107" i="8"/>
  <c r="R107" i="8"/>
  <c r="M107" i="8"/>
  <c r="L107" i="8"/>
  <c r="S106" i="8"/>
  <c r="R106" i="8"/>
  <c r="M106" i="8"/>
  <c r="L106" i="8"/>
  <c r="S105" i="8"/>
  <c r="R105" i="8"/>
  <c r="M105" i="8"/>
  <c r="L105" i="8"/>
  <c r="S104" i="8"/>
  <c r="R104" i="8"/>
  <c r="M104" i="8"/>
  <c r="L104" i="8"/>
  <c r="S103" i="8"/>
  <c r="R103" i="8"/>
  <c r="M103" i="8"/>
  <c r="L103" i="8"/>
  <c r="S102" i="8"/>
  <c r="R102" i="8"/>
  <c r="M102" i="8"/>
  <c r="L102" i="8"/>
  <c r="S101" i="8"/>
  <c r="R101" i="8"/>
  <c r="M101" i="8"/>
  <c r="L101" i="8"/>
  <c r="S100" i="8"/>
  <c r="R100" i="8"/>
  <c r="M100" i="8"/>
  <c r="L100" i="8"/>
  <c r="S99" i="8"/>
  <c r="R99" i="8"/>
  <c r="M99" i="8"/>
  <c r="L99" i="8"/>
  <c r="S98" i="8"/>
  <c r="R98" i="8"/>
  <c r="M98" i="8"/>
  <c r="L98" i="8"/>
  <c r="S97" i="8"/>
  <c r="R97" i="8"/>
  <c r="M97" i="8"/>
  <c r="L97" i="8"/>
  <c r="S96" i="8"/>
  <c r="R96" i="8"/>
  <c r="M96" i="8"/>
  <c r="L96" i="8"/>
  <c r="S95" i="8"/>
  <c r="R95" i="8"/>
  <c r="M95" i="8"/>
  <c r="L95" i="8"/>
  <c r="S94" i="8"/>
  <c r="R94" i="8"/>
  <c r="M94" i="8"/>
  <c r="L94" i="8"/>
  <c r="S93" i="8"/>
  <c r="R93" i="8"/>
  <c r="M93" i="8"/>
  <c r="L93" i="8"/>
  <c r="S92" i="8"/>
  <c r="R92" i="8"/>
  <c r="M92" i="8"/>
  <c r="L92" i="8"/>
  <c r="S91" i="8"/>
  <c r="R91" i="8"/>
  <c r="M91" i="8"/>
  <c r="L91" i="8"/>
  <c r="S90" i="8"/>
  <c r="R90" i="8"/>
  <c r="M90" i="8"/>
  <c r="L90" i="8"/>
  <c r="S89" i="8"/>
  <c r="R89" i="8"/>
  <c r="M89" i="8"/>
  <c r="L89" i="8"/>
  <c r="S88" i="8"/>
  <c r="R88" i="8"/>
  <c r="M88" i="8"/>
  <c r="L88" i="8"/>
  <c r="S87" i="8"/>
  <c r="R87" i="8"/>
  <c r="M87" i="8"/>
  <c r="L87" i="8"/>
  <c r="S86" i="8"/>
  <c r="R86" i="8"/>
  <c r="M86" i="8"/>
  <c r="L86" i="8"/>
  <c r="S85" i="8"/>
  <c r="R85" i="8"/>
  <c r="M85" i="8"/>
  <c r="L85" i="8"/>
  <c r="S84" i="8"/>
  <c r="R84" i="8"/>
  <c r="M84" i="8"/>
  <c r="L84" i="8"/>
  <c r="S83" i="8"/>
  <c r="R83" i="8"/>
  <c r="M83" i="8"/>
  <c r="L83" i="8"/>
  <c r="S82" i="8"/>
  <c r="R82" i="8"/>
  <c r="M82" i="8"/>
  <c r="L82" i="8"/>
  <c r="S81" i="8"/>
  <c r="R81" i="8"/>
  <c r="M81" i="8"/>
  <c r="L81" i="8"/>
  <c r="S80" i="8"/>
  <c r="R80" i="8"/>
  <c r="M80" i="8"/>
  <c r="L80" i="8"/>
  <c r="S79" i="8"/>
  <c r="R79" i="8"/>
  <c r="M79" i="8"/>
  <c r="L79" i="8"/>
  <c r="S78" i="8"/>
  <c r="R78" i="8"/>
  <c r="M78" i="8"/>
  <c r="L78" i="8"/>
  <c r="S77" i="8"/>
  <c r="R77" i="8"/>
  <c r="M77" i="8"/>
  <c r="L77" i="8"/>
  <c r="S76" i="8"/>
  <c r="R76" i="8"/>
  <c r="M76" i="8"/>
  <c r="L76" i="8"/>
  <c r="S75" i="8"/>
  <c r="R75" i="8"/>
  <c r="M75" i="8"/>
  <c r="L75" i="8"/>
  <c r="S74" i="8"/>
  <c r="R74" i="8"/>
  <c r="M74" i="8"/>
  <c r="L74" i="8"/>
  <c r="S73" i="8"/>
  <c r="R73" i="8"/>
  <c r="M73" i="8"/>
  <c r="L73" i="8"/>
  <c r="S72" i="8"/>
  <c r="R72" i="8"/>
  <c r="M72" i="8"/>
  <c r="L72" i="8"/>
  <c r="S71" i="8"/>
  <c r="R71" i="8"/>
  <c r="M71" i="8"/>
  <c r="L71" i="8"/>
  <c r="S70" i="8"/>
  <c r="R70" i="8"/>
  <c r="M70" i="8"/>
  <c r="L70" i="8"/>
  <c r="S69" i="8"/>
  <c r="R69" i="8"/>
  <c r="M69" i="8"/>
  <c r="L69" i="8"/>
  <c r="S68" i="8"/>
  <c r="R68" i="8"/>
  <c r="M68" i="8"/>
  <c r="L68" i="8"/>
  <c r="S67" i="8"/>
  <c r="R67" i="8"/>
  <c r="M67" i="8"/>
  <c r="L67" i="8"/>
  <c r="S66" i="8"/>
  <c r="R66" i="8"/>
  <c r="M66" i="8"/>
  <c r="L66" i="8"/>
  <c r="S65" i="8"/>
  <c r="R65" i="8"/>
  <c r="M65" i="8"/>
  <c r="L65" i="8"/>
  <c r="S64" i="8"/>
  <c r="R64" i="8"/>
  <c r="M64" i="8"/>
  <c r="L64" i="8"/>
  <c r="S63" i="8"/>
  <c r="R63" i="8"/>
  <c r="M63" i="8"/>
  <c r="L63" i="8"/>
  <c r="S62" i="8"/>
  <c r="R62" i="8"/>
  <c r="M62" i="8"/>
  <c r="L62" i="8"/>
  <c r="S61" i="8"/>
  <c r="R61" i="8"/>
  <c r="M61" i="8"/>
  <c r="L61" i="8"/>
  <c r="S60" i="8"/>
  <c r="R60" i="8"/>
  <c r="M60" i="8"/>
  <c r="L60" i="8"/>
  <c r="S59" i="8"/>
  <c r="R59" i="8"/>
  <c r="M59" i="8"/>
  <c r="L59" i="8"/>
  <c r="S58" i="8"/>
  <c r="R58" i="8"/>
  <c r="M58" i="8"/>
  <c r="L58" i="8"/>
  <c r="S57" i="8"/>
  <c r="R57" i="8"/>
  <c r="M57" i="8"/>
  <c r="L57" i="8"/>
  <c r="S56" i="8"/>
  <c r="R56" i="8"/>
  <c r="M56" i="8"/>
  <c r="L56" i="8"/>
  <c r="S55" i="8"/>
  <c r="R55" i="8"/>
  <c r="M55" i="8"/>
  <c r="L55" i="8"/>
  <c r="S54" i="8"/>
  <c r="R54" i="8"/>
  <c r="M54" i="8"/>
  <c r="L54" i="8"/>
  <c r="S53" i="8"/>
  <c r="R53" i="8"/>
  <c r="M53" i="8"/>
  <c r="L53" i="8"/>
  <c r="S52" i="8"/>
  <c r="R52" i="8"/>
  <c r="M52" i="8"/>
  <c r="L52" i="8"/>
  <c r="S51" i="8"/>
  <c r="R51" i="8"/>
  <c r="M51" i="8"/>
  <c r="L51" i="8"/>
  <c r="S50" i="8"/>
  <c r="R50" i="8"/>
  <c r="M50" i="8"/>
  <c r="L50" i="8"/>
  <c r="S49" i="8"/>
  <c r="R49" i="8"/>
  <c r="M49" i="8"/>
  <c r="L49" i="8"/>
  <c r="S48" i="8"/>
  <c r="R48" i="8"/>
  <c r="M48" i="8"/>
  <c r="L48" i="8"/>
  <c r="S47" i="8"/>
  <c r="R47" i="8"/>
  <c r="M47" i="8"/>
  <c r="L47" i="8"/>
  <c r="S46" i="8"/>
  <c r="R46" i="8"/>
  <c r="M46" i="8"/>
  <c r="L46" i="8"/>
  <c r="S45" i="8"/>
  <c r="R45" i="8"/>
  <c r="M45" i="8"/>
  <c r="L45" i="8"/>
  <c r="S44" i="8"/>
  <c r="R44" i="8"/>
  <c r="M44" i="8"/>
  <c r="L44" i="8"/>
  <c r="S43" i="8"/>
  <c r="R43" i="8"/>
  <c r="M43" i="8"/>
  <c r="L43" i="8"/>
  <c r="S42" i="8"/>
  <c r="R42" i="8"/>
  <c r="M42" i="8"/>
  <c r="L42" i="8"/>
  <c r="S41" i="8"/>
  <c r="R41" i="8"/>
  <c r="M41" i="8"/>
  <c r="L41" i="8"/>
  <c r="S40" i="8"/>
  <c r="R40" i="8"/>
  <c r="M40" i="8"/>
  <c r="L40" i="8"/>
  <c r="S39" i="8"/>
  <c r="R39" i="8"/>
  <c r="M39" i="8"/>
  <c r="L39" i="8"/>
  <c r="S38" i="8"/>
  <c r="R38" i="8"/>
  <c r="M38" i="8"/>
  <c r="L38" i="8"/>
  <c r="S37" i="8"/>
  <c r="R37" i="8"/>
  <c r="M37" i="8"/>
  <c r="L37" i="8"/>
  <c r="S36" i="8"/>
  <c r="R36" i="8"/>
  <c r="M36" i="8"/>
  <c r="L36" i="8"/>
  <c r="S35" i="8"/>
  <c r="R35" i="8"/>
  <c r="M35" i="8"/>
  <c r="L35" i="8"/>
  <c r="S34" i="8"/>
  <c r="R34" i="8"/>
  <c r="M34" i="8"/>
  <c r="L34" i="8"/>
  <c r="S33" i="8"/>
  <c r="R33" i="8"/>
  <c r="M33" i="8"/>
  <c r="L33" i="8"/>
  <c r="S32" i="8"/>
  <c r="R32" i="8"/>
  <c r="M32" i="8"/>
  <c r="L32" i="8"/>
  <c r="S31" i="8"/>
  <c r="R31" i="8"/>
  <c r="M31" i="8"/>
  <c r="L31" i="8"/>
  <c r="S30" i="8"/>
  <c r="R30" i="8"/>
  <c r="M30" i="8"/>
  <c r="L30" i="8"/>
  <c r="S29" i="8"/>
  <c r="R29" i="8"/>
  <c r="M29" i="8"/>
  <c r="L29" i="8"/>
  <c r="S28" i="8"/>
  <c r="R28" i="8"/>
  <c r="M28" i="8"/>
  <c r="L28" i="8"/>
  <c r="S27" i="8"/>
  <c r="R27" i="8"/>
  <c r="M27" i="8"/>
  <c r="L27" i="8"/>
  <c r="S26" i="8"/>
  <c r="R26" i="8"/>
  <c r="M26" i="8"/>
  <c r="L26" i="8"/>
  <c r="S25" i="8"/>
  <c r="R25" i="8"/>
  <c r="M25" i="8"/>
  <c r="L25" i="8"/>
  <c r="S24" i="8"/>
  <c r="R24" i="8"/>
  <c r="M24" i="8"/>
  <c r="L24" i="8"/>
  <c r="S23" i="8"/>
  <c r="R23" i="8"/>
  <c r="M23" i="8"/>
  <c r="L23" i="8"/>
  <c r="S22" i="8"/>
  <c r="R22" i="8"/>
  <c r="M22" i="8"/>
  <c r="L22" i="8"/>
  <c r="S21" i="8"/>
  <c r="R21" i="8"/>
  <c r="M21" i="8"/>
  <c r="L21" i="8"/>
  <c r="S20" i="8"/>
  <c r="R20" i="8"/>
  <c r="M20" i="8"/>
  <c r="L20" i="8"/>
  <c r="S19" i="8"/>
  <c r="R19" i="8"/>
  <c r="M19" i="8"/>
  <c r="L19" i="8"/>
  <c r="S18" i="8"/>
  <c r="R18" i="8"/>
  <c r="M18" i="8"/>
  <c r="L18" i="8"/>
  <c r="S17" i="8"/>
  <c r="R17" i="8"/>
  <c r="M17" i="8"/>
  <c r="L17" i="8"/>
  <c r="S16" i="8"/>
  <c r="R16" i="8"/>
  <c r="M16" i="8"/>
  <c r="L16" i="8"/>
  <c r="S15" i="8"/>
  <c r="R15" i="8"/>
  <c r="M15" i="8"/>
  <c r="L15" i="8"/>
  <c r="S14" i="8"/>
  <c r="R14" i="8"/>
  <c r="M14" i="8"/>
  <c r="L14" i="8"/>
  <c r="S13" i="8"/>
  <c r="R13" i="8"/>
  <c r="M13" i="8"/>
  <c r="L13" i="8"/>
  <c r="S12" i="8"/>
  <c r="R12" i="8"/>
  <c r="M12" i="8"/>
  <c r="L12" i="8"/>
  <c r="S11" i="8"/>
  <c r="R11" i="8"/>
  <c r="M11" i="8"/>
  <c r="L11" i="8"/>
  <c r="S10" i="8"/>
  <c r="R10" i="8"/>
  <c r="M10" i="8"/>
  <c r="L10" i="8"/>
  <c r="S9" i="8"/>
  <c r="R9" i="8"/>
  <c r="M9" i="8"/>
  <c r="L9" i="8"/>
  <c r="S8" i="8"/>
  <c r="R8" i="8"/>
  <c r="M8" i="8"/>
  <c r="L8" i="8"/>
  <c r="U50" i="8" l="1"/>
  <c r="U54" i="8"/>
  <c r="U56" i="8"/>
  <c r="U72" i="8"/>
  <c r="U98" i="8"/>
  <c r="U100" i="8"/>
  <c r="U102" i="8"/>
  <c r="U104" i="8"/>
  <c r="T78" i="8"/>
  <c r="T80" i="8"/>
  <c r="T82" i="8"/>
  <c r="T84" i="8"/>
  <c r="T94" i="8"/>
  <c r="T96" i="8"/>
  <c r="T98" i="8"/>
  <c r="T100" i="8"/>
  <c r="U40" i="8"/>
  <c r="U60" i="8"/>
  <c r="U61" i="8"/>
  <c r="U63" i="8"/>
  <c r="U64" i="8"/>
  <c r="U68" i="8"/>
  <c r="T9" i="8"/>
  <c r="U38" i="8"/>
  <c r="T41" i="8"/>
  <c r="T43" i="8"/>
  <c r="T53" i="8"/>
  <c r="T55" i="8"/>
  <c r="T57" i="8"/>
  <c r="T59" i="8"/>
  <c r="T69" i="8"/>
  <c r="T71" i="8"/>
  <c r="T105" i="8"/>
  <c r="T107" i="8"/>
  <c r="T117" i="8"/>
  <c r="T119" i="8"/>
  <c r="T121" i="8"/>
  <c r="T123" i="8"/>
  <c r="T133" i="8"/>
  <c r="T135" i="8"/>
  <c r="T137" i="8"/>
  <c r="T139" i="8"/>
  <c r="T141" i="8"/>
  <c r="T143" i="8"/>
  <c r="T145" i="8"/>
  <c r="T147" i="8"/>
  <c r="T149" i="8"/>
  <c r="T151" i="8"/>
  <c r="T167" i="8"/>
  <c r="U114" i="8"/>
  <c r="U116" i="8"/>
  <c r="U118" i="8"/>
  <c r="U120" i="8"/>
  <c r="U8" i="8"/>
  <c r="U34" i="8"/>
  <c r="T30" i="8"/>
  <c r="T32" i="8"/>
  <c r="T34" i="8"/>
  <c r="T36" i="8"/>
  <c r="U124" i="8"/>
  <c r="U125" i="8"/>
  <c r="U127" i="8"/>
  <c r="U128" i="8"/>
  <c r="U23" i="8"/>
  <c r="U25" i="8"/>
  <c r="U27" i="8"/>
  <c r="U28" i="8"/>
  <c r="U73" i="8"/>
  <c r="U75" i="8"/>
  <c r="U76" i="8"/>
  <c r="U77" i="8"/>
  <c r="U79" i="8"/>
  <c r="U80" i="8"/>
  <c r="U89" i="8"/>
  <c r="U91" i="8"/>
  <c r="U92" i="8"/>
  <c r="U96" i="8"/>
  <c r="T10" i="8"/>
  <c r="T12" i="8"/>
  <c r="T15" i="8"/>
  <c r="T17" i="8"/>
  <c r="T18" i="8"/>
  <c r="T20" i="8"/>
  <c r="T23" i="8"/>
  <c r="T25" i="8"/>
  <c r="T26" i="8"/>
  <c r="U29" i="8"/>
  <c r="U31" i="8"/>
  <c r="U32" i="8"/>
  <c r="U36" i="8"/>
  <c r="T46" i="8"/>
  <c r="T48" i="8"/>
  <c r="T50" i="8"/>
  <c r="T52" i="8"/>
  <c r="U66" i="8"/>
  <c r="U70" i="8"/>
  <c r="T73" i="8"/>
  <c r="T75" i="8"/>
  <c r="T85" i="8"/>
  <c r="T87" i="8"/>
  <c r="T89" i="8"/>
  <c r="T91" i="8"/>
  <c r="U93" i="8"/>
  <c r="U95" i="8"/>
  <c r="T110" i="8"/>
  <c r="T112" i="8"/>
  <c r="T114" i="8"/>
  <c r="T116" i="8"/>
  <c r="U130" i="8"/>
  <c r="U132" i="8"/>
  <c r="U134" i="8"/>
  <c r="U136" i="8"/>
  <c r="U138" i="8"/>
  <c r="U140" i="8"/>
  <c r="U142" i="8"/>
  <c r="U144" i="8"/>
  <c r="U146" i="8"/>
  <c r="U148" i="8"/>
  <c r="U150" i="8"/>
  <c r="U152" i="8"/>
  <c r="U10" i="8"/>
  <c r="U12" i="8"/>
  <c r="U16" i="8"/>
  <c r="U18" i="8"/>
  <c r="U20" i="8"/>
  <c r="T37" i="8"/>
  <c r="T39" i="8"/>
  <c r="U41" i="8"/>
  <c r="U43" i="8"/>
  <c r="U44" i="8"/>
  <c r="U45" i="8"/>
  <c r="U47" i="8"/>
  <c r="U48" i="8"/>
  <c r="U57" i="8"/>
  <c r="U59" i="8"/>
  <c r="T62" i="8"/>
  <c r="T64" i="8"/>
  <c r="T66" i="8"/>
  <c r="T68" i="8"/>
  <c r="U82" i="8"/>
  <c r="U86" i="8"/>
  <c r="U88" i="8"/>
  <c r="T101" i="8"/>
  <c r="T103" i="8"/>
  <c r="U105" i="8"/>
  <c r="U107" i="8"/>
  <c r="U108" i="8"/>
  <c r="U109" i="8"/>
  <c r="U111" i="8"/>
  <c r="U112" i="8"/>
  <c r="U121" i="8"/>
  <c r="U123" i="8"/>
  <c r="T126" i="8"/>
  <c r="T128" i="8"/>
  <c r="T130" i="8"/>
  <c r="T132" i="8"/>
  <c r="U14" i="8"/>
  <c r="U84" i="8"/>
  <c r="U52" i="8"/>
  <c r="U9" i="8"/>
  <c r="U11" i="8"/>
  <c r="U13" i="8"/>
  <c r="U15" i="8"/>
  <c r="U17" i="8"/>
  <c r="U19" i="8"/>
  <c r="U21" i="8"/>
  <c r="U26" i="8"/>
  <c r="T31" i="8"/>
  <c r="U33" i="8"/>
  <c r="U35" i="8"/>
  <c r="T38" i="8"/>
  <c r="T40" i="8"/>
  <c r="U42" i="8"/>
  <c r="T45" i="8"/>
  <c r="T47" i="8"/>
  <c r="U49" i="8"/>
  <c r="U51" i="8"/>
  <c r="T54" i="8"/>
  <c r="T56" i="8"/>
  <c r="U58" i="8"/>
  <c r="T61" i="8"/>
  <c r="T63" i="8"/>
  <c r="U65" i="8"/>
  <c r="U67" i="8"/>
  <c r="T70" i="8"/>
  <c r="T72" i="8"/>
  <c r="U74" i="8"/>
  <c r="T77" i="8"/>
  <c r="T79" i="8"/>
  <c r="U81" i="8"/>
  <c r="U83" i="8"/>
  <c r="T86" i="8"/>
  <c r="T88" i="8"/>
  <c r="U90" i="8"/>
  <c r="T93" i="8"/>
  <c r="T95" i="8"/>
  <c r="U97" i="8"/>
  <c r="U99" i="8"/>
  <c r="T102" i="8"/>
  <c r="T104" i="8"/>
  <c r="U106" i="8"/>
  <c r="T109" i="8"/>
  <c r="T111" i="8"/>
  <c r="U113" i="8"/>
  <c r="U115" i="8"/>
  <c r="T118" i="8"/>
  <c r="T120" i="8"/>
  <c r="U122" i="8"/>
  <c r="T125" i="8"/>
  <c r="T127" i="8"/>
  <c r="U129" i="8"/>
  <c r="U131" i="8"/>
  <c r="T134" i="8"/>
  <c r="T136" i="8"/>
  <c r="T138" i="8"/>
  <c r="T140" i="8"/>
  <c r="T142" i="8"/>
  <c r="T144" i="8"/>
  <c r="T146" i="8"/>
  <c r="T148" i="8"/>
  <c r="T150" i="8"/>
  <c r="T152" i="8"/>
  <c r="U168" i="8"/>
  <c r="U22" i="8"/>
  <c r="U24" i="8"/>
  <c r="T29" i="8"/>
  <c r="T8" i="8"/>
  <c r="T11" i="8"/>
  <c r="T13" i="8"/>
  <c r="T14" i="8"/>
  <c r="T16" i="8"/>
  <c r="T19" i="8"/>
  <c r="T21" i="8"/>
  <c r="T22" i="8"/>
  <c r="T24" i="8"/>
  <c r="T27" i="8"/>
  <c r="U30" i="8"/>
  <c r="T33" i="8"/>
  <c r="T35" i="8"/>
  <c r="U37" i="8"/>
  <c r="U39" i="8"/>
  <c r="T42" i="8"/>
  <c r="T44" i="8"/>
  <c r="U46" i="8"/>
  <c r="T49" i="8"/>
  <c r="T51" i="8"/>
  <c r="U53" i="8"/>
  <c r="U55" i="8"/>
  <c r="T58" i="8"/>
  <c r="T60" i="8"/>
  <c r="U62" i="8"/>
  <c r="T65" i="8"/>
  <c r="T67" i="8"/>
  <c r="U69" i="8"/>
  <c r="U71" i="8"/>
  <c r="T74" i="8"/>
  <c r="T76" i="8"/>
  <c r="U78" i="8"/>
  <c r="T81" i="8"/>
  <c r="T83" i="8"/>
  <c r="U85" i="8"/>
  <c r="U87" i="8"/>
  <c r="T90" i="8"/>
  <c r="T92" i="8"/>
  <c r="U94" i="8"/>
  <c r="T97" i="8"/>
  <c r="T99" i="8"/>
  <c r="U101" i="8"/>
  <c r="U103" i="8"/>
  <c r="T106" i="8"/>
  <c r="T108" i="8"/>
  <c r="U110" i="8"/>
  <c r="T113" i="8"/>
  <c r="T115" i="8"/>
  <c r="U117" i="8"/>
  <c r="U119" i="8"/>
  <c r="T122" i="8"/>
  <c r="T124" i="8"/>
  <c r="U126" i="8"/>
  <c r="T129" i="8"/>
  <c r="T131" i="8"/>
  <c r="U133" i="8"/>
  <c r="U135" i="8"/>
  <c r="U137" i="8"/>
  <c r="U139" i="8"/>
  <c r="U141" i="8"/>
  <c r="U143" i="8"/>
  <c r="U145" i="8"/>
  <c r="U147" i="8"/>
  <c r="U149" i="8"/>
  <c r="U151" i="8"/>
  <c r="U167" i="8"/>
  <c r="T168" i="8"/>
  <c r="T28" i="8"/>
  <c r="Q169" i="8" l="1"/>
  <c r="P169" i="8"/>
  <c r="O169" i="8"/>
  <c r="N169" i="8"/>
  <c r="K169" i="8"/>
  <c r="J169" i="8"/>
  <c r="I169" i="8"/>
  <c r="H169" i="8"/>
  <c r="G169" i="8"/>
  <c r="F169" i="8"/>
  <c r="E169" i="8"/>
  <c r="D169" i="8"/>
  <c r="R169" i="8" l="1"/>
  <c r="S169" i="8"/>
  <c r="L169" i="8"/>
  <c r="M169" i="8"/>
  <c r="U169" i="8" l="1"/>
  <c r="T169" i="8"/>
</calcChain>
</file>

<file path=xl/sharedStrings.xml><?xml version="1.0" encoding="utf-8"?>
<sst xmlns="http://schemas.openxmlformats.org/spreadsheetml/2006/main" count="722" uniqueCount="345">
  <si>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</si>
  <si>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</si>
  <si>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</si>
  <si>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</si>
  <si>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</si>
  <si>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</si>
  <si>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</si>
  <si>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</si>
  <si>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</si>
  <si>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</si>
  <si>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</si>
  <si>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>Código Instit.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</si>
  <si>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</si>
  <si>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</si>
  <si>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</si>
  <si>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</si>
  <si>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</si>
  <si>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</si>
  <si>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90.400.888</t>
  </si>
  <si>
    <t>BANCO SANTANDER (BRASIL) S.A.</t>
  </si>
  <si>
    <t>33.479.023</t>
  </si>
  <si>
    <t>BANCO CITIBANK S.A.</t>
  </si>
  <si>
    <t>60.746.948</t>
  </si>
  <si>
    <t>BANCO BRADESCO S.A.</t>
  </si>
  <si>
    <t>33.172.537</t>
  </si>
  <si>
    <t>BANCO J.P. MORGAN S.A.</t>
  </si>
  <si>
    <t>60.701.190</t>
  </si>
  <si>
    <t>ITAÚ UNIBANCO S.A.</t>
  </si>
  <si>
    <t>61.533.584</t>
  </si>
  <si>
    <t>BANCO SOCIETE GENERALE BRASIL S.A.</t>
  </si>
  <si>
    <t>00.000.000</t>
  </si>
  <si>
    <t>BANCO DO BRASIL S.A.</t>
  </si>
  <si>
    <t>30.306.294</t>
  </si>
  <si>
    <t>BANCO BTG PACTUAL S.A.</t>
  </si>
  <si>
    <t>33.987.793</t>
  </si>
  <si>
    <t>BANCO DE INVESTIMENTOS CREDIT SUISSE (BRASIL) S.A.</t>
  </si>
  <si>
    <t>62.073.200</t>
  </si>
  <si>
    <t>BANK OF AMERICA MERRILL LYNCH BANCO MÚLTIPLO S.A.</t>
  </si>
  <si>
    <t>60.498.557</t>
  </si>
  <si>
    <t>01.522.368</t>
  </si>
  <si>
    <t>BANCO BNP PARIBAS BRASIL S.A.</t>
  </si>
  <si>
    <t>04.332.281</t>
  </si>
  <si>
    <t>GOLDMAN SACHS DO BRASIL BANCO MULTIPLO S.A.</t>
  </si>
  <si>
    <t>02.801.938</t>
  </si>
  <si>
    <t>BANCO MORGAN STANLEY S.A.</t>
  </si>
  <si>
    <t>59.588.111</t>
  </si>
  <si>
    <t>BANCO VOTORANTIM S.A.</t>
  </si>
  <si>
    <t>62.331.228</t>
  </si>
  <si>
    <t>DEUTSCHE BANK S.A. - BANCO ALEMAO</t>
  </si>
  <si>
    <t>75.647.891</t>
  </si>
  <si>
    <t>BANCO CRÉDIT AGRICOLE BRASIL S.A.</t>
  </si>
  <si>
    <t>61.820.817</t>
  </si>
  <si>
    <t>BANCO PAULISTA S.A.</t>
  </si>
  <si>
    <t>33.657.248</t>
  </si>
  <si>
    <t>BANCO NACIONAL DE DESENVOLVIMENTO ECONOMICO E SOCIAL</t>
  </si>
  <si>
    <t>58.160.789</t>
  </si>
  <si>
    <t>BANCO SAFRA S.A.</t>
  </si>
  <si>
    <t>00.038.166</t>
  </si>
  <si>
    <t>BANCO CENTRAL DO BRASIL</t>
  </si>
  <si>
    <t>07.656.500</t>
  </si>
  <si>
    <t>BANCO KDB DO BRASIL S.A.</t>
  </si>
  <si>
    <t>49.336.860</t>
  </si>
  <si>
    <t>ING BANK N.V.</t>
  </si>
  <si>
    <t>60.518.222</t>
  </si>
  <si>
    <t>BANCO SUMITOMO MITSUI BRASILEIRO S.A.</t>
  </si>
  <si>
    <t>62.232.889</t>
  </si>
  <si>
    <t>BANCO DAYCOVAL S.A.</t>
  </si>
  <si>
    <t>01.023.570</t>
  </si>
  <si>
    <t>BANCO RABOBANK INTERNATIONAL BRASIL S.A.</t>
  </si>
  <si>
    <t>00.360.305</t>
  </si>
  <si>
    <t>CAIXA ECONOMICA FEDERAL</t>
  </si>
  <si>
    <t>68.900.810</t>
  </si>
  <si>
    <t>BANCO RENDIMENTO S.A.</t>
  </si>
  <si>
    <t>11.703.662</t>
  </si>
  <si>
    <t>71.027.866</t>
  </si>
  <si>
    <t>78.632.767</t>
  </si>
  <si>
    <t>BANCO OURINVEST S.A.</t>
  </si>
  <si>
    <t>07.450.604</t>
  </si>
  <si>
    <t>CHINA CONSTRUCTION BANK (BRASIL) BANCO MÚLTIPLO S/A</t>
  </si>
  <si>
    <t>46.518.205</t>
  </si>
  <si>
    <t>JPMORGAN CHASE BANK, NATIONAL ASSOCIATION</t>
  </si>
  <si>
    <t>61.088.183</t>
  </si>
  <si>
    <t>BANCO MIZUHO DO BRASIL S.A.</t>
  </si>
  <si>
    <t>28.195.667</t>
  </si>
  <si>
    <t>BANCO ABC BRASIL S.A.</t>
  </si>
  <si>
    <t>13.059.145</t>
  </si>
  <si>
    <t>BEXS BANCO DE CÂMBIO S/A</t>
  </si>
  <si>
    <t>03.532.415</t>
  </si>
  <si>
    <t>BANCO ABN AMRO S.A.</t>
  </si>
  <si>
    <t>53.518.684</t>
  </si>
  <si>
    <t>HSBC BRASIL S.A. - BANCO DE INVESTIMENTO</t>
  </si>
  <si>
    <t>29.030.467</t>
  </si>
  <si>
    <t>SCOTIABANK BRASIL S.A. BANCO MÚLTIPLO</t>
  </si>
  <si>
    <t>17.453.575</t>
  </si>
  <si>
    <t>ICBC DO BRASIL BANCO MÚLTIPLO S.A.</t>
  </si>
  <si>
    <t>03.609.817</t>
  </si>
  <si>
    <t>BANCO CARGILL S.A.</t>
  </si>
  <si>
    <t>30.723.886</t>
  </si>
  <si>
    <t>BANCO MODAL S.A.</t>
  </si>
  <si>
    <t>15.357.060</t>
  </si>
  <si>
    <t>BANCO WOORI BANK DO BRASIL S.A.</t>
  </si>
  <si>
    <t>73.622.748</t>
  </si>
  <si>
    <t>92.702.067</t>
  </si>
  <si>
    <t>BANCO DO ESTADO DO RIO GRANDE DO SUL S.A.</t>
  </si>
  <si>
    <t>58.616.418</t>
  </si>
  <si>
    <t>BANCO FIBRA S.A.</t>
  </si>
  <si>
    <t>19.307.785</t>
  </si>
  <si>
    <t>MS BANK S.A. BANCO DE CÂMBIO</t>
  </si>
  <si>
    <t>13.728.156</t>
  </si>
  <si>
    <t>WESTERN UNION CORRETORA DE CÂMBIO S.A.</t>
  </si>
  <si>
    <t>61.186.680</t>
  </si>
  <si>
    <t>BANCO BMG S.A.</t>
  </si>
  <si>
    <t>92.856.905</t>
  </si>
  <si>
    <t>ADVANCED CORRETORA DE CÂMBIO LTDA</t>
  </si>
  <si>
    <t>00.997.185</t>
  </si>
  <si>
    <t>62.144.175</t>
  </si>
  <si>
    <t>BANCO PINE S.A.</t>
  </si>
  <si>
    <t>00.460.065</t>
  </si>
  <si>
    <t>04.913.129</t>
  </si>
  <si>
    <t>CONFIDENCE CORRETORA DE CÂMBIO S.A.</t>
  </si>
  <si>
    <t>59.118.133</t>
  </si>
  <si>
    <t>BANCO LUSO BRASILEIRO S.A.</t>
  </si>
  <si>
    <t>60.889.128</t>
  </si>
  <si>
    <t>BANCO SOFISA S.A.</t>
  </si>
  <si>
    <t>17.354.911</t>
  </si>
  <si>
    <t>COTACAO DISTRIBUIDORA DE TITULOS E VALORES MOBILIARIOS S.A</t>
  </si>
  <si>
    <t>32.648.370</t>
  </si>
  <si>
    <t>FAIR CORRETORA DE CAMBIO S.A.</t>
  </si>
  <si>
    <t>45.246.410</t>
  </si>
  <si>
    <t>00.250.699</t>
  </si>
  <si>
    <t>AGK CORRETORA DE CAMBIO S.A.</t>
  </si>
  <si>
    <t>10.690.848</t>
  </si>
  <si>
    <t>BANCO DA CHINA BRASIL S.A.</t>
  </si>
  <si>
    <t>15.114.366</t>
  </si>
  <si>
    <t>01.181.521</t>
  </si>
  <si>
    <t>BANCO COOPERATIVO SICREDI S.A.</t>
  </si>
  <si>
    <t>02.992.317</t>
  </si>
  <si>
    <t>TREVISO CORRETORA DE CÂMBIO S.A.</t>
  </si>
  <si>
    <t>92.894.922</t>
  </si>
  <si>
    <t>BANCO ORIGINAL S.A.</t>
  </si>
  <si>
    <t>02.318.507</t>
  </si>
  <si>
    <t>BANCO KEB HANA DO BRASIL S.A.</t>
  </si>
  <si>
    <t>34.111.187</t>
  </si>
  <si>
    <t>HAITONG BANCO DE INVESTIMENTO DO BRASIL S.A.</t>
  </si>
  <si>
    <t>16.944.141</t>
  </si>
  <si>
    <t>BROKER BRASIL CORRETORA DE CÂMBIO LTDA.</t>
  </si>
  <si>
    <t>55.230.916</t>
  </si>
  <si>
    <t>INTESA SANPAOLO BRASIL S.A. - BANCO MÚLTIPLO</t>
  </si>
  <si>
    <t>31.895.683</t>
  </si>
  <si>
    <t>BANCO INDUSTRIAL DO BRASIL S.A.</t>
  </si>
  <si>
    <t>07.237.373</t>
  </si>
  <si>
    <t>BANCO DO NORDESTE DO BRASIL S.A.</t>
  </si>
  <si>
    <t>33.466.988</t>
  </si>
  <si>
    <t>BANCO CAIXA GERAL - BRASIL S.A.</t>
  </si>
  <si>
    <t>60.770.336</t>
  </si>
  <si>
    <t>BANCO ALFA DE INVESTIMENTO S.A.</t>
  </si>
  <si>
    <t>24.074.692</t>
  </si>
  <si>
    <t>GUITTA CORRETORA DE CAMBIO LTDA.</t>
  </si>
  <si>
    <t>11.495.073</t>
  </si>
  <si>
    <t>OM DISTRIBUIDORA DE TÍTULOS E VALORES MOBILIÁRIOS LTDA</t>
  </si>
  <si>
    <t>50.579.044</t>
  </si>
  <si>
    <t>LEVYCAM - CORRETORA DE CAMBIO E VALORES LTDA.</t>
  </si>
  <si>
    <t>28.127.603</t>
  </si>
  <si>
    <t>BANESTES S.A. BANCO DO ESTADO DO ESPIRITO SANTO</t>
  </si>
  <si>
    <t>44.189.447</t>
  </si>
  <si>
    <t>BANCO DE LA PROVINCIA DE BUENOS AIRES</t>
  </si>
  <si>
    <t>08.609.934</t>
  </si>
  <si>
    <t>09.512.542</t>
  </si>
  <si>
    <t>CODEPE CORRETORA DE VALORES E CÂMBIO S.A.</t>
  </si>
  <si>
    <t>14.190.547</t>
  </si>
  <si>
    <t>CAMBIONET CORRETORA DE CÂMBIO LTDA.</t>
  </si>
  <si>
    <t>74.828.799</t>
  </si>
  <si>
    <t>NOVO BANCO CONTINENTAL S.A. - BANCO MÚLTIPLO</t>
  </si>
  <si>
    <t>04.062.902</t>
  </si>
  <si>
    <t>VISION S.A. CORRETORA DE CAMBIO</t>
  </si>
  <si>
    <t>61.024.352</t>
  </si>
  <si>
    <t>BANCO INDUSVAL S.A.</t>
  </si>
  <si>
    <t>10.853.017</t>
  </si>
  <si>
    <t>GET MONEY CORRETORA DE CÂMBIO S.A.</t>
  </si>
  <si>
    <t>13.220.493</t>
  </si>
  <si>
    <t>BR PARTNERS BANCO DE INVESTIMENTO S.A.</t>
  </si>
  <si>
    <t>17.904.906</t>
  </si>
  <si>
    <t>BRX CORRETORA DE CÂMBIO LTDA.</t>
  </si>
  <si>
    <t>76.641.497</t>
  </si>
  <si>
    <t>DOURADA CORRETORA DE CÂMBIO LTDA.</t>
  </si>
  <si>
    <t>40.353.377</t>
  </si>
  <si>
    <t>FOURTRADE CORRETORA DE CÂMBIO LTDA.</t>
  </si>
  <si>
    <t>06.373.777</t>
  </si>
  <si>
    <t>BOA VIAGEM SOCIEDADE CORRETORA DE CÂMBIO LTDA.</t>
  </si>
  <si>
    <t>18.287.740</t>
  </si>
  <si>
    <t>CONECTA CORRETORA DE CÂMBIO LTDA.</t>
  </si>
  <si>
    <t>15.482.499</t>
  </si>
  <si>
    <t>TURCÂMBIO - CORRETORA DE CÂMBIO LTDA.</t>
  </si>
  <si>
    <t>94.968.518</t>
  </si>
  <si>
    <t>DECYSEO CORRETORA DE CAMBIO LTDA.</t>
  </si>
  <si>
    <t>19.086.249</t>
  </si>
  <si>
    <t>EXECUTIVE CORRETORA DE CÂMBIO LTDA.</t>
  </si>
  <si>
    <t>34.265.629</t>
  </si>
  <si>
    <t>INTERCAM CORRETORA DE CÂMBIO LTDA.</t>
  </si>
  <si>
    <t>59.285.411</t>
  </si>
  <si>
    <t>BANCO PAN S.A.</t>
  </si>
  <si>
    <t>17.312.083</t>
  </si>
  <si>
    <t>H H PICCHIONI S/A CORRETORA DE CAMBIO E VALORES MOBILIARIOS</t>
  </si>
  <si>
    <t>04.913.711</t>
  </si>
  <si>
    <t>BANCO DO ESTADO DO PARÁ S.A.</t>
  </si>
  <si>
    <t>77.162.881</t>
  </si>
  <si>
    <t>DEBONI DISTRIBUIDORA DE TITULOS E VALORES MOBILIARIOS LTDA</t>
  </si>
  <si>
    <t>62.280.490</t>
  </si>
  <si>
    <t>DIBRAN DISTRIBUIDORA DE TÍTULOS E VALORES MOBILIÁRIOS LTDA.</t>
  </si>
  <si>
    <t>02.332.886</t>
  </si>
  <si>
    <t>XP INVESTIMENTOS CORRETORA DE CÂMBIO,TÍTULOS E VALORES MOBILIÁRIOS S/A</t>
  </si>
  <si>
    <t>33.042.151</t>
  </si>
  <si>
    <t>BANCO DE LA NACION ARGENTINA</t>
  </si>
  <si>
    <t>04.902.979</t>
  </si>
  <si>
    <t>BANCO DA AMAZONIA S.A.</t>
  </si>
  <si>
    <t>80.202.872</t>
  </si>
  <si>
    <t>CORREPARTI CORRETORA DE CAMBIO LTDA</t>
  </si>
  <si>
    <t>06.132.348</t>
  </si>
  <si>
    <t>LABOR SOCIEDADE CORRETORA DE CÂMBIO LTDA.</t>
  </si>
  <si>
    <t>00.000.208</t>
  </si>
  <si>
    <t>BRB - BANCO DE BRASILIA S.A.</t>
  </si>
  <si>
    <t>33.923.798</t>
  </si>
  <si>
    <t>BANCO MÁXIMA S.A.</t>
  </si>
  <si>
    <t>07.679.404</t>
  </si>
  <si>
    <t>BANCO TOPÁZIO S.A.</t>
  </si>
  <si>
    <t>00.416.968</t>
  </si>
  <si>
    <t>16.927.221</t>
  </si>
  <si>
    <t>AMAZÔNIA CORRETORA DE CÂMBIO LTDA.</t>
  </si>
  <si>
    <t>17.508.380</t>
  </si>
  <si>
    <t>UNIÃO ALTERNATIVA CORRETORA DE CÂMBIO LTDA.</t>
  </si>
  <si>
    <t>61.033.106</t>
  </si>
  <si>
    <t>17.184.037</t>
  </si>
  <si>
    <t>BANCO MERCANTIL DO BRASIL S.A.</t>
  </si>
  <si>
    <t>73.302.408</t>
  </si>
  <si>
    <t>EXIM CORRETORA DE CAMBIO LTDA</t>
  </si>
  <si>
    <t>33.851.064</t>
  </si>
  <si>
    <t>DILLON S/A DISTRIBUIDORA DE TITULOS E VALORES MOBILIARIOS</t>
  </si>
  <si>
    <t>20.155.248</t>
  </si>
  <si>
    <t>PARMETAL DISTRIBUIDORA DE TÍTULOS E VALORES MOBILIÁRIOS LTDA</t>
  </si>
  <si>
    <t>25.280.945</t>
  </si>
  <si>
    <t>AVS CORRETORA DE CÂMBIO LTDA.</t>
  </si>
  <si>
    <t>13.839.639</t>
  </si>
  <si>
    <t>MELHOR - CORRETORA DE CÂMBIO LTDA.</t>
  </si>
  <si>
    <t>08.520.517</t>
  </si>
  <si>
    <t>SOL CORRETORA DE CÂMBIO LTDA.</t>
  </si>
  <si>
    <t>15.168.152</t>
  </si>
  <si>
    <t>CONSEGTUR CORRETORA DE CÂMBIO LTDA.</t>
  </si>
  <si>
    <t>17.772.370</t>
  </si>
  <si>
    <t>VIP'S CORRETORA DE CÂMBIO LTDA.</t>
  </si>
  <si>
    <t>23.010.182</t>
  </si>
  <si>
    <t>GOOD CORRETORA DE CÂMBIO LTDA</t>
  </si>
  <si>
    <t>38.486.817</t>
  </si>
  <si>
    <t>BANCO DE DESENVOLVIMENTO DE MINAS GERAIS S.A.-BDMG</t>
  </si>
  <si>
    <t>73.279.093</t>
  </si>
  <si>
    <t>PACIFIC INVEST DISTRIBUIDORA DE TITULOS E VALORES MOBILIARIOS LTDA</t>
  </si>
  <si>
    <t>71.590.442</t>
  </si>
  <si>
    <t>LASTRO RDV DISTRIBUIDORA DE TÍTULOS E VALORES MOBILIÁRIOS LTDA.</t>
  </si>
  <si>
    <t>17.635.177</t>
  </si>
  <si>
    <t>CONEXION CORRETORA DE CÂMBIO LTDA.</t>
  </si>
  <si>
    <t>21.040.668</t>
  </si>
  <si>
    <t>GLOBAL EXCHANGE DO BRASIL SOCIEDADE CORRETORA DE CÂMBIO LTDA.</t>
  </si>
  <si>
    <t>23.522.214</t>
  </si>
  <si>
    <t>COMMERZBANK BRASIL S.A. - BANCO MÚLTIPLO</t>
  </si>
  <si>
    <t>61.973.863</t>
  </si>
  <si>
    <t>LEROSA S.A. CORRETORA DE VALORES E CAMBIO</t>
  </si>
  <si>
    <t>04.684.647</t>
  </si>
  <si>
    <t>ARC CORRETORA DE CAMBIO, ASSOCIADOS GOUVEIA, CAMPEDELLI S.A.</t>
  </si>
  <si>
    <t>15.122.605</t>
  </si>
  <si>
    <t>LÚMINA CORRETORA DE CÂMBIO LTDA.</t>
  </si>
  <si>
    <t>34.666.362</t>
  </si>
  <si>
    <t>MONOPÓLIO CORRETORA DE CÂMBIO LTDA.</t>
  </si>
  <si>
    <t>15.761.217</t>
  </si>
  <si>
    <t>CORRETORA DE CÂMBIO AÇORIANA LIMITADA.</t>
  </si>
  <si>
    <t>07.333.726</t>
  </si>
  <si>
    <t>ONNIX CORRETORA DE CÂMBIO LTDA.</t>
  </si>
  <si>
    <t>71.677.850</t>
  </si>
  <si>
    <t>FRENTE CORRETORA DE CÂMBIO LTDA.</t>
  </si>
  <si>
    <t>16.854.999</t>
  </si>
  <si>
    <t>SINGRATUR CORRETORA DE CÂMBIO LTDA</t>
  </si>
  <si>
    <t>17.312.661</t>
  </si>
  <si>
    <t>AMARIL FRANKLIN CORRETORA DE TÍTULOS E VALORES LTDA</t>
  </si>
  <si>
    <t>16.789.470</t>
  </si>
  <si>
    <t>TURISCAM CORRETORA DE CÂMBIO LTDA.</t>
  </si>
  <si>
    <t>89.784.367</t>
  </si>
  <si>
    <t>EBADIVAL - E. BAGGIO DISTRIBUIDORA DE TÍTULOS E VALORES MOBILIÁRIOS LTDA.</t>
  </si>
  <si>
    <t>18.145.784</t>
  </si>
  <si>
    <t>NUMATUR CORRETORA DE CÂMBIO LTDA.</t>
  </si>
  <si>
    <t>59.615.005</t>
  </si>
  <si>
    <t>PATACÃO DISTRIBUIDORA DE TÍTULOS E VALORES MOBILIÁRIOS LTDA.</t>
  </si>
  <si>
    <t>52.937.216</t>
  </si>
  <si>
    <t>BEXS CORRETORA DE CÂMBIO S/A</t>
  </si>
  <si>
    <t>15.077.393</t>
  </si>
  <si>
    <t>MEGA CORRETORA DE CÂMBIO LTDA.</t>
  </si>
  <si>
    <t>12.392.983</t>
  </si>
  <si>
    <t>MIRAE ASSET WEALTH MANAGEMENT (BRAZIL) CORRETORA DE CÂMBIO, TÍTULOS E VALORES MOBILIÁRIOS LTDA.</t>
  </si>
  <si>
    <t>09.274.232</t>
  </si>
  <si>
    <t>50.585.090</t>
  </si>
  <si>
    <t>BCV - BANCO DE CRÉDITO E VAREJO S.A.</t>
  </si>
  <si>
    <t>03.443.143</t>
  </si>
  <si>
    <t>AVIPAM CORRETORA DE CAMBIO LTDA</t>
  </si>
  <si>
    <t>33.042.953</t>
  </si>
  <si>
    <t>CITIBANK N.A.</t>
  </si>
  <si>
    <t>61.444.949</t>
  </si>
  <si>
    <t>SAGITUR CORRETORA DE CÂMBIO LTDA.</t>
  </si>
  <si>
    <t>13.720.915</t>
  </si>
  <si>
    <t>BANCO WESTERN UNION DO BRASIL S.A.</t>
  </si>
  <si>
    <t>B&amp;T CORRETORA DE CAMBIO LTDA.</t>
  </si>
  <si>
    <t>BANCO INTER S.A.</t>
  </si>
  <si>
    <t>BANCO CREFISA S.A.</t>
  </si>
  <si>
    <t>28.650.236</t>
  </si>
  <si>
    <t>27.842.177</t>
  </si>
  <si>
    <t>28.762.249</t>
  </si>
  <si>
    <t>SADOC SOCIEDADE CORRETORA DE CÂMBIO LTDA.</t>
  </si>
  <si>
    <t>33.886.862</t>
  </si>
  <si>
    <t>MAXIMA S.A. CORRETORA DE CAMBIO, TITULOS E VALORES MOBILIARIOS</t>
  </si>
  <si>
    <t>Obs. Os dados para o Mercado Primário incluem os registros de contratos da natureza 99000 e não incluem os registros ACAM204.</t>
  </si>
  <si>
    <t>Obs. Os dados para o Mercado Interbancário referem-se a registros de operações de arbitragens (no País e no exterior), operações entre  instituições e operações com o Banco Central do Brasil.</t>
  </si>
  <si>
    <t>BANCO MUFG BRASIL S.A.</t>
  </si>
  <si>
    <t>TRAVELEX BANCO DE CÂMBIO S.A.</t>
  </si>
  <si>
    <t>BANCO BS2 S.A.</t>
  </si>
  <si>
    <t>BANCO B3 S.A.</t>
  </si>
  <si>
    <t>28.811.341</t>
  </si>
  <si>
    <t>INTL FCSTONE BANCO DE CÂMBIO S.A.</t>
  </si>
  <si>
    <t>STATE STREET BRASIL S.A. – BANCO COMERCIAL</t>
  </si>
  <si>
    <t>COLUNA S/A DISTRIBUIDORA DE TITULOS E VALORES MOBILIÁRIOS</t>
  </si>
  <si>
    <t>BANCO BOCOM BBM S.A.</t>
  </si>
  <si>
    <t>BS2 DISTRIBUIDORA DE TÍTULOS E VALORES MOBILIÁRIOS S.A.</t>
  </si>
  <si>
    <t>02.038.232</t>
  </si>
  <si>
    <t>BANCO COOPERATIVO DO BRASIL S.A. - BANCOOB</t>
  </si>
  <si>
    <t>PLURAL S.A. BANCO MÚLTIPLO</t>
  </si>
  <si>
    <t>31.872.495</t>
  </si>
  <si>
    <t>BANCO C6 S.A.</t>
  </si>
  <si>
    <t>MONEYCORP BANCO DE CÂMBIO S.A.</t>
  </si>
  <si>
    <t>IB CORRETORA DE CÂMBIO, TÍTULOS E VALORES MOBILIÁRIOS S.A.</t>
  </si>
  <si>
    <t>58.497.702</t>
  </si>
  <si>
    <t>BANCO SMARTBANK S.A.</t>
  </si>
  <si>
    <t>33.264.668</t>
  </si>
  <si>
    <t>BANCO XP S.A.</t>
  </si>
  <si>
    <t>Registros de câmbio contratado em MARÇO / 2020</t>
  </si>
  <si>
    <t>Registros de câmbio contratado - Acumulado Jan-Mar/2020</t>
  </si>
  <si>
    <t>00.795.423</t>
  </si>
  <si>
    <t>BANCO SEMEAR S.A.</t>
  </si>
  <si>
    <t>50.657.675</t>
  </si>
  <si>
    <t>SLW CORRETORA DE VALORES E CÂMBIO LTDA.</t>
  </si>
  <si>
    <t>Fonte: Sistema Câmbio; Dados extraídos em: 13.04.2020.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</si>
</sst>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>
    <font>
      <sz val="10"/>
      <name val="Arial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14"/>
      <color indexed="1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7">
    <xf numFmtId="0" fontId="0" fillId="0" borderId="0" xfId="0"/>
    <xf numFmtId="0" fontId="6" fillId="0" borderId="1" xfId="0" applyFont="1" applyFill="1" applyBorder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 vertical="center"/>
    </xf>
    <xf numFmtId="0" fontId="9" fillId="0" borderId="2" xfId="0" applyFont="1" applyBorder="1" applyAlignment="1" applyProtection="1">
      <alignment vertical="center"/>
    </xf>
    <xf numFmtId="0" fontId="9" fillId="0" borderId="2" xfId="0" applyFont="1" applyBorder="1" applyAlignment="1" applyProtection="1">
      <alignment vertical="center" wrapText="1"/>
    </xf>
    <xf numFmtId="0" fontId="11" fillId="0" borderId="0" xfId="0" applyFont="1" applyAlignment="1" applyProtection="1">
      <alignment horizontal="center" vertical="center"/>
    </xf>
    <xf numFmtId="0" fontId="6" fillId="0" borderId="0" xfId="0" applyFont="1" applyProtection="1"/>
    <xf numFmtId="0" fontId="9" fillId="0" borderId="0" xfId="0" applyFont="1" applyProtection="1"/>
    <xf numFmtId="0" fontId="9" fillId="0" borderId="0" xfId="0" applyFont="1" applyBorder="1" applyProtection="1"/>
    <xf numFmtId="166" fontId="0" fillId="0" borderId="0" xfId="1" applyNumberFormat="1" applyFont="1"/>
    <xf numFmtId="49" fontId="8" fillId="0" borderId="0" xfId="0" applyNumberFormat="1" applyFont="1" applyAlignment="1" applyProtection="1">
      <alignment horizontal="left" vertical="center"/>
    </xf>
    <xf numFmtId="49" fontId="6" fillId="0" borderId="0" xfId="0" applyNumberFormat="1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4" fontId="0" fillId="0" borderId="0" xfId="0" applyNumberFormat="1"/>
    <xf numFmtId="0" fontId="12" fillId="0" borderId="0" xfId="0" applyFont="1" applyBorder="1" applyProtection="1"/>
    <xf numFmtId="49" fontId="12" fillId="0" borderId="0" xfId="0" applyNumberFormat="1" applyFont="1" applyAlignment="1" applyProtection="1">
      <alignment horizontal="center"/>
    </xf>
    <xf numFmtId="0" fontId="12" fillId="0" borderId="0" xfId="0" applyFont="1" applyProtection="1"/>
    <xf numFmtId="3" fontId="12" fillId="0" borderId="0" xfId="0" applyNumberFormat="1" applyFont="1" applyAlignment="1" applyProtection="1">
      <alignment horizontal="center"/>
    </xf>
    <xf numFmtId="164" fontId="12" fillId="0" borderId="0" xfId="1" applyFont="1" applyAlignment="1" applyProtection="1">
      <alignment horizontal="center"/>
    </xf>
    <xf numFmtId="164" fontId="12" fillId="0" borderId="0" xfId="1" applyFont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/>
    </xf>
    <xf numFmtId="165" fontId="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65" fontId="0" fillId="2" borderId="0" xfId="0" applyNumberFormat="1" applyFill="1" applyAlignment="1">
      <alignment horizontal="center"/>
    </xf>
    <xf numFmtId="0" fontId="0" fillId="2" borderId="0" xfId="0" applyFill="1"/>
    <xf numFmtId="49" fontId="9" fillId="0" borderId="0" xfId="0" applyNumberFormat="1" applyFont="1" applyBorder="1" applyAlignment="1" applyProtection="1">
      <alignment vertical="center" wrapText="1"/>
    </xf>
    <xf numFmtId="0" fontId="11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</xf>
    <xf numFmtId="0" fontId="11" fillId="4" borderId="3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left" vertical="center"/>
    </xf>
    <xf numFmtId="166" fontId="13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Border="1" applyAlignment="1" applyProtection="1">
      <alignment horizontal="center" vertical="center"/>
    </xf>
    <xf numFmtId="166" fontId="8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Border="1" applyAlignment="1" applyProtection="1">
      <alignment horizontal="center" vertical="center"/>
    </xf>
    <xf numFmtId="166" fontId="14" fillId="3" borderId="5" xfId="1" applyNumberFormat="1" applyFont="1" applyFill="1" applyBorder="1" applyAlignment="1" applyProtection="1">
      <alignment horizontal="center" vertical="center"/>
    </xf>
    <xf numFmtId="166" fontId="6" fillId="4" borderId="3" xfId="1" applyNumberFormat="1" applyFont="1" applyFill="1" applyBorder="1" applyAlignment="1" applyProtection="1">
      <alignment horizontal="right" vertical="center"/>
    </xf>
    <xf numFmtId="166" fontId="6" fillId="3" borderId="1" xfId="1" applyNumberFormat="1" applyFont="1" applyFill="1" applyBorder="1" applyAlignment="1" applyProtection="1">
      <alignment horizontal="right" vertical="center"/>
    </xf>
    <xf numFmtId="166" fontId="6" fillId="0" borderId="1" xfId="1" applyNumberFormat="1" applyFont="1" applyFill="1" applyBorder="1" applyAlignment="1" applyProtection="1">
      <alignment horizontal="right" vertical="center"/>
    </xf>
    <xf numFmtId="166" fontId="6" fillId="0" borderId="0" xfId="1" applyNumberFormat="1" applyFont="1" applyAlignment="1" applyProtection="1">
      <alignment horizontal="center"/>
    </xf>
    <xf numFmtId="166" fontId="6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Protection="1"/>
    <xf numFmtId="166" fontId="12" fillId="0" borderId="0" xfId="1" applyNumberFormat="1" applyFont="1" applyAlignment="1" applyProtection="1">
      <alignment horizontal="center"/>
    </xf>
    <xf numFmtId="166" fontId="11" fillId="3" borderId="6" xfId="1" applyNumberFormat="1" applyFont="1" applyFill="1" applyBorder="1" applyAlignment="1" applyProtection="1">
      <alignment horizontal="right"/>
    </xf>
    <xf numFmtId="165" fontId="5" fillId="2" borderId="0" xfId="0" applyNumberFormat="1" applyFont="1" applyFill="1" applyAlignment="1">
      <alignment horizontal="left"/>
    </xf>
    <xf numFmtId="3" fontId="6" fillId="4" borderId="3" xfId="0" applyNumberFormat="1" applyFont="1" applyFill="1" applyBorder="1" applyAlignment="1" applyProtection="1">
      <alignment horizontal="center" vertical="center"/>
    </xf>
    <xf numFmtId="3" fontId="6" fillId="3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164" fontId="9" fillId="0" borderId="0" xfId="1" applyFont="1" applyProtection="1"/>
    <xf numFmtId="0" fontId="11" fillId="0" borderId="1" xfId="0" applyFont="1" applyFill="1" applyBorder="1" applyAlignment="1" applyProtection="1">
      <alignment horizontal="center"/>
    </xf>
    <xf numFmtId="166" fontId="14" fillId="3" borderId="9" xfId="1" applyNumberFormat="1" applyFont="1" applyFill="1" applyBorder="1" applyAlignment="1" applyProtection="1">
      <alignment horizontal="center" vertical="center" wrapText="1"/>
    </xf>
    <xf numFmtId="166" fontId="14" fillId="3" borderId="11" xfId="1" applyNumberFormat="1" applyFont="1" applyFill="1" applyBorder="1" applyAlignment="1" applyProtection="1">
      <alignment horizontal="center" vertical="center" wrapText="1"/>
    </xf>
    <xf numFmtId="166" fontId="14" fillId="3" borderId="9" xfId="1" applyNumberFormat="1" applyFont="1" applyFill="1" applyBorder="1" applyAlignment="1" applyProtection="1">
      <alignment horizontal="center" vertical="center"/>
    </xf>
    <xf numFmtId="166" fontId="14" fillId="3" borderId="10" xfId="1" applyNumberFormat="1" applyFont="1" applyFill="1" applyBorder="1" applyAlignment="1" applyProtection="1">
      <alignment horizontal="center" vertical="center"/>
    </xf>
    <xf numFmtId="165" fontId="4" fillId="3" borderId="4" xfId="0" applyNumberFormat="1" applyFont="1" applyFill="1" applyBorder="1" applyAlignment="1">
      <alignment horizontal="center" vertical="center" wrapText="1"/>
    </xf>
    <xf numFmtId="165" fontId="4" fillId="3" borderId="12" xfId="0" applyNumberFormat="1" applyFont="1" applyFill="1" applyBorder="1" applyAlignment="1">
      <alignment horizontal="center" vertical="center" wrapText="1"/>
    </xf>
    <xf numFmtId="166" fontId="3" fillId="3" borderId="4" xfId="1" applyNumberFormat="1" applyFont="1" applyFill="1" applyBorder="1" applyAlignment="1">
      <alignment horizontal="center" vertical="center"/>
    </xf>
    <xf numFmtId="166" fontId="3" fillId="3" borderId="12" xfId="1" applyNumberFormat="1" applyFont="1" applyFill="1" applyBorder="1" applyAlignment="1">
      <alignment horizontal="center" vertical="center"/>
    </xf>
    <xf numFmtId="0" fontId="10" fillId="3" borderId="7" xfId="0" applyFont="1" applyFill="1" applyBorder="1" applyAlignment="1" applyProtection="1">
      <alignment horizontal="center"/>
    </xf>
    <xf numFmtId="0" fontId="10" fillId="3" borderId="8" xfId="0" applyFont="1" applyFill="1" applyBorder="1" applyAlignment="1" applyProtection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8"/>
  <sheetViews>
    <sheetView tabSelected="1" workbookViewId="0"/>
  </sheetViews>
  <sheetFormatPr defaultColWidth="9.1796875" defaultRowHeight="13"/>
  <cols>
    <col min="1" max="1" width="4.7265625" style="11" customWidth="1"/>
    <col min="2" max="2" width="9.54296875" style="15" customWidth="1"/>
    <col min="3" max="3" width="54.453125" style="10" customWidth="1"/>
    <col min="4" max="4" width="8.26953125" style="24" customWidth="1"/>
    <col min="5" max="5" width="15" style="24" customWidth="1"/>
    <col min="6" max="6" width="9.7265625" style="24" customWidth="1"/>
    <col min="7" max="7" width="14" style="24" customWidth="1"/>
    <col min="8" max="8" width="9.7265625" style="24" customWidth="1"/>
    <col min="9" max="9" width="15" style="24" customWidth="1"/>
    <col min="10" max="10" width="9.7265625" style="24" customWidth="1"/>
    <col min="11" max="11" width="15" style="24" customWidth="1"/>
    <col min="12" max="12" width="9.7265625" style="24" customWidth="1"/>
    <col min="13" max="13" width="15" style="24" customWidth="1"/>
    <col min="14" max="14" width="8.26953125" style="24" customWidth="1"/>
    <col min="15" max="15" width="15" style="24" customWidth="1"/>
    <col min="16" max="16" width="8.26953125" style="24" customWidth="1"/>
    <col min="17" max="17" width="15" style="24" customWidth="1"/>
    <col min="18" max="18" width="9.7265625" style="24" customWidth="1"/>
    <col min="19" max="19" width="15" style="24" customWidth="1"/>
    <col min="20" max="20" width="9.7265625" style="24" bestFit="1" customWidth="1"/>
    <col min="21" max="21" width="16.453125" style="47" bestFit="1" customWidth="1"/>
    <col min="22" max="22" width="10.7265625" style="10" customWidth="1"/>
    <col min="23" max="16384" width="9.1796875" style="10"/>
  </cols>
  <sheetData>
    <row r="1" spans="1:22" s="2" customFormat="1" ht="15.75" customHeight="1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>
      <c r="A2" s="51" t="s">
        <v>13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5">
      <c r="A3" s="51" t="s">
        <v>14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>
      <c r="A5" s="6" t="s">
        <v>338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>
      <c r="A6" s="61" t="s">
        <v>5</v>
      </c>
      <c r="B6" s="61" t="s">
        <v>11</v>
      </c>
      <c r="C6" s="63" t="s">
        <v>4</v>
      </c>
      <c r="D6" s="59" t="s">
        <v>2</v>
      </c>
      <c r="E6" s="60"/>
      <c r="F6" s="59" t="s">
        <v>3</v>
      </c>
      <c r="G6" s="60"/>
      <c r="H6" s="59" t="s">
        <v>6</v>
      </c>
      <c r="I6" s="60"/>
      <c r="J6" s="59" t="s">
        <v>7</v>
      </c>
      <c r="K6" s="60"/>
      <c r="L6" s="57" t="s">
        <v>17</v>
      </c>
      <c r="M6" s="58"/>
      <c r="N6" s="59" t="s">
        <v>8</v>
      </c>
      <c r="O6" s="60"/>
      <c r="P6" s="59" t="s">
        <v>9</v>
      </c>
      <c r="Q6" s="60"/>
      <c r="R6" s="57" t="s">
        <v>16</v>
      </c>
      <c r="S6" s="58"/>
      <c r="T6" s="59" t="s">
        <v>0</v>
      </c>
      <c r="U6" s="60"/>
    </row>
    <row r="7" spans="1:22" s="8" customFormat="1" ht="12.75" customHeight="1" thickBot="1">
      <c r="A7" s="62"/>
      <c r="B7" s="62"/>
      <c r="C7" s="64"/>
      <c r="D7" s="41" t="s">
        <v>15</v>
      </c>
      <c r="E7" s="41" t="s">
        <v>10</v>
      </c>
      <c r="F7" s="41" t="s">
        <v>15</v>
      </c>
      <c r="G7" s="41" t="s">
        <v>10</v>
      </c>
      <c r="H7" s="41" t="s">
        <v>15</v>
      </c>
      <c r="I7" s="41" t="s">
        <v>10</v>
      </c>
      <c r="J7" s="41" t="s">
        <v>15</v>
      </c>
      <c r="K7" s="41" t="s">
        <v>10</v>
      </c>
      <c r="L7" s="41" t="s">
        <v>15</v>
      </c>
      <c r="M7" s="41" t="s">
        <v>10</v>
      </c>
      <c r="N7" s="41" t="s">
        <v>15</v>
      </c>
      <c r="O7" s="41" t="s">
        <v>10</v>
      </c>
      <c r="P7" s="41" t="s">
        <v>15</v>
      </c>
      <c r="Q7" s="41" t="s">
        <v>10</v>
      </c>
      <c r="R7" s="41" t="s">
        <v>15</v>
      </c>
      <c r="S7" s="41" t="s">
        <v>10</v>
      </c>
      <c r="T7" s="41" t="s">
        <v>15</v>
      </c>
      <c r="U7" s="41" t="s">
        <v>10</v>
      </c>
    </row>
    <row r="8" spans="1:22" s="9" customFormat="1" ht="13.5" thickTop="1">
      <c r="A8" s="33">
        <v>1</v>
      </c>
      <c r="B8" s="52" t="s">
        <v>18</v>
      </c>
      <c r="C8" s="34" t="s">
        <v>19</v>
      </c>
      <c r="D8" s="42">
        <v>6376</v>
      </c>
      <c r="E8" s="42">
        <v>2646768853.5799999</v>
      </c>
      <c r="F8" s="42">
        <v>15484</v>
      </c>
      <c r="G8" s="42">
        <v>2387526474.9018998</v>
      </c>
      <c r="H8" s="42">
        <v>21392</v>
      </c>
      <c r="I8" s="42">
        <v>5196767602.25</v>
      </c>
      <c r="J8" s="42">
        <v>27353</v>
      </c>
      <c r="K8" s="42">
        <v>12034993746.6084</v>
      </c>
      <c r="L8" s="42">
        <f t="shared" ref="L8:M28" si="0">J8+H8+F8+D8</f>
        <v>70605</v>
      </c>
      <c r="M8" s="42">
        <f t="shared" si="0"/>
        <v>22266056677.340302</v>
      </c>
      <c r="N8" s="42">
        <v>1091</v>
      </c>
      <c r="O8" s="42">
        <v>20885162868.939999</v>
      </c>
      <c r="P8" s="42">
        <v>1161</v>
      </c>
      <c r="Q8" s="42">
        <v>22151827941.290001</v>
      </c>
      <c r="R8" s="42">
        <f>N8+P8</f>
        <v>2252</v>
      </c>
      <c r="S8" s="42">
        <f>O8+Q8</f>
        <v>43036990810.229996</v>
      </c>
      <c r="T8" s="42">
        <f t="shared" ref="T8:U28" si="1">R8+L8</f>
        <v>72857</v>
      </c>
      <c r="U8" s="42">
        <f t="shared" si="1"/>
        <v>65303047487.570297</v>
      </c>
      <c r="V8" s="16"/>
    </row>
    <row r="9" spans="1:22" s="9" customFormat="1">
      <c r="A9" s="30">
        <v>2</v>
      </c>
      <c r="B9" s="53" t="s">
        <v>26</v>
      </c>
      <c r="C9" s="32" t="s">
        <v>27</v>
      </c>
      <c r="D9" s="43">
        <v>7900</v>
      </c>
      <c r="E9" s="43">
        <v>2625672726.1999998</v>
      </c>
      <c r="F9" s="43">
        <v>16347</v>
      </c>
      <c r="G9" s="43">
        <v>1652288262.3750999</v>
      </c>
      <c r="H9" s="43">
        <v>33783</v>
      </c>
      <c r="I9" s="43">
        <v>8854519529.7978001</v>
      </c>
      <c r="J9" s="43">
        <v>28920</v>
      </c>
      <c r="K9" s="43">
        <v>5094142247.2266998</v>
      </c>
      <c r="L9" s="43">
        <f t="shared" si="0"/>
        <v>86950</v>
      </c>
      <c r="M9" s="43">
        <f t="shared" si="0"/>
        <v>18226622765.599598</v>
      </c>
      <c r="N9" s="43">
        <v>486</v>
      </c>
      <c r="O9" s="43">
        <v>11596035899.9</v>
      </c>
      <c r="P9" s="43">
        <v>486</v>
      </c>
      <c r="Q9" s="43">
        <v>8726776826.7199993</v>
      </c>
      <c r="R9" s="43">
        <f>N9+P9</f>
        <v>972</v>
      </c>
      <c r="S9" s="43">
        <f>O9+Q9</f>
        <v>20322812726.619999</v>
      </c>
      <c r="T9" s="43">
        <f t="shared" si="1"/>
        <v>87922</v>
      </c>
      <c r="U9" s="43">
        <f t="shared" si="1"/>
        <v>38549435492.219597</v>
      </c>
      <c r="V9" s="16"/>
    </row>
    <row r="10" spans="1:22" s="9" customFormat="1">
      <c r="A10" s="33">
        <v>3</v>
      </c>
      <c r="B10" s="54" t="s">
        <v>20</v>
      </c>
      <c r="C10" s="1" t="s">
        <v>21</v>
      </c>
      <c r="D10" s="44">
        <v>1395</v>
      </c>
      <c r="E10" s="44">
        <v>2032381567.76</v>
      </c>
      <c r="F10" s="44">
        <v>7245</v>
      </c>
      <c r="G10" s="44">
        <v>2050741839.0627</v>
      </c>
      <c r="H10" s="44">
        <v>7766</v>
      </c>
      <c r="I10" s="44">
        <v>9845298282.7703991</v>
      </c>
      <c r="J10" s="44">
        <v>9596</v>
      </c>
      <c r="K10" s="44">
        <v>12302404388.5532</v>
      </c>
      <c r="L10" s="42">
        <f t="shared" si="0"/>
        <v>26002</v>
      </c>
      <c r="M10" s="42">
        <f t="shared" si="0"/>
        <v>26230826078.146297</v>
      </c>
      <c r="N10" s="44">
        <v>243</v>
      </c>
      <c r="O10" s="44">
        <v>6553858118.4399996</v>
      </c>
      <c r="P10" s="44">
        <v>196</v>
      </c>
      <c r="Q10" s="44">
        <v>2895900033.4699998</v>
      </c>
      <c r="R10" s="42">
        <f t="shared" ref="R10:S101" si="2">N10+P10</f>
        <v>439</v>
      </c>
      <c r="S10" s="42">
        <f t="shared" si="2"/>
        <v>9449758151.9099998</v>
      </c>
      <c r="T10" s="42">
        <f t="shared" si="1"/>
        <v>26441</v>
      </c>
      <c r="U10" s="42">
        <f t="shared" si="1"/>
        <v>35680584230.056297</v>
      </c>
      <c r="V10" s="16"/>
    </row>
    <row r="11" spans="1:22" s="9" customFormat="1">
      <c r="A11" s="30">
        <v>4</v>
      </c>
      <c r="B11" s="53" t="s">
        <v>57</v>
      </c>
      <c r="C11" s="32" t="s">
        <v>58</v>
      </c>
      <c r="D11" s="43"/>
      <c r="E11" s="43"/>
      <c r="F11" s="43"/>
      <c r="G11" s="43"/>
      <c r="H11" s="43">
        <v>4</v>
      </c>
      <c r="I11" s="43">
        <v>34827066.270000003</v>
      </c>
      <c r="J11" s="43"/>
      <c r="K11" s="43"/>
      <c r="L11" s="43">
        <f t="shared" si="0"/>
        <v>4</v>
      </c>
      <c r="M11" s="43">
        <f t="shared" si="0"/>
        <v>34827066.270000003</v>
      </c>
      <c r="N11" s="43">
        <v>13</v>
      </c>
      <c r="O11" s="43">
        <v>11354560652.77</v>
      </c>
      <c r="P11" s="43">
        <v>111</v>
      </c>
      <c r="Q11" s="43">
        <v>23354363000</v>
      </c>
      <c r="R11" s="43">
        <f t="shared" si="2"/>
        <v>124</v>
      </c>
      <c r="S11" s="43">
        <f t="shared" si="2"/>
        <v>34708923652.770004</v>
      </c>
      <c r="T11" s="43">
        <f t="shared" si="1"/>
        <v>128</v>
      </c>
      <c r="U11" s="43">
        <f t="shared" si="1"/>
        <v>34743750719.040001</v>
      </c>
      <c r="V11" s="16"/>
    </row>
    <row r="12" spans="1:22" s="9" customFormat="1">
      <c r="A12" s="33">
        <v>5</v>
      </c>
      <c r="B12" s="23" t="s">
        <v>24</v>
      </c>
      <c r="C12" s="1" t="s">
        <v>25</v>
      </c>
      <c r="D12" s="44">
        <v>311</v>
      </c>
      <c r="E12" s="44">
        <v>998807156.75</v>
      </c>
      <c r="F12" s="44">
        <v>2311</v>
      </c>
      <c r="G12" s="44">
        <v>883139245.18009996</v>
      </c>
      <c r="H12" s="44">
        <v>1712</v>
      </c>
      <c r="I12" s="44">
        <v>9079285220.1000004</v>
      </c>
      <c r="J12" s="44">
        <v>2276</v>
      </c>
      <c r="K12" s="44">
        <v>11220376893.620001</v>
      </c>
      <c r="L12" s="42">
        <f t="shared" si="0"/>
        <v>6610</v>
      </c>
      <c r="M12" s="42">
        <f t="shared" si="0"/>
        <v>22181608515.650101</v>
      </c>
      <c r="N12" s="44">
        <v>247</v>
      </c>
      <c r="O12" s="44">
        <v>3316784594.6999998</v>
      </c>
      <c r="P12" s="44">
        <v>220</v>
      </c>
      <c r="Q12" s="44">
        <v>3084315914.5799999</v>
      </c>
      <c r="R12" s="42">
        <f t="shared" si="2"/>
        <v>467</v>
      </c>
      <c r="S12" s="42">
        <f t="shared" si="2"/>
        <v>6401100509.2799997</v>
      </c>
      <c r="T12" s="42">
        <f t="shared" si="1"/>
        <v>7077</v>
      </c>
      <c r="U12" s="42">
        <f t="shared" si="1"/>
        <v>28582709024.930099</v>
      </c>
      <c r="V12" s="16"/>
    </row>
    <row r="13" spans="1:22" s="9" customFormat="1">
      <c r="A13" s="30">
        <v>6</v>
      </c>
      <c r="B13" s="31" t="s">
        <v>22</v>
      </c>
      <c r="C13" s="32" t="s">
        <v>23</v>
      </c>
      <c r="D13" s="43">
        <v>6150</v>
      </c>
      <c r="E13" s="43">
        <v>3517646798.4822001</v>
      </c>
      <c r="F13" s="43">
        <v>14212</v>
      </c>
      <c r="G13" s="43">
        <v>2584299854.8217001</v>
      </c>
      <c r="H13" s="43">
        <v>42199</v>
      </c>
      <c r="I13" s="43">
        <v>4556841056.9000998</v>
      </c>
      <c r="J13" s="43">
        <v>18500</v>
      </c>
      <c r="K13" s="43">
        <v>4876671156.8627996</v>
      </c>
      <c r="L13" s="43">
        <f t="shared" si="0"/>
        <v>81061</v>
      </c>
      <c r="M13" s="43">
        <f t="shared" si="0"/>
        <v>15535458867.066799</v>
      </c>
      <c r="N13" s="43">
        <v>613</v>
      </c>
      <c r="O13" s="43">
        <v>5357788579.2299995</v>
      </c>
      <c r="P13" s="43">
        <v>610</v>
      </c>
      <c r="Q13" s="43">
        <v>4354620599.3699999</v>
      </c>
      <c r="R13" s="43">
        <f t="shared" si="2"/>
        <v>1223</v>
      </c>
      <c r="S13" s="43">
        <f t="shared" si="2"/>
        <v>9712409178.5999985</v>
      </c>
      <c r="T13" s="43">
        <f t="shared" si="1"/>
        <v>82284</v>
      </c>
      <c r="U13" s="43">
        <f t="shared" si="1"/>
        <v>25247868045.666798</v>
      </c>
      <c r="V13" s="16"/>
    </row>
    <row r="14" spans="1:22" s="9" customFormat="1">
      <c r="A14" s="33">
        <v>7</v>
      </c>
      <c r="B14" s="54" t="s">
        <v>87</v>
      </c>
      <c r="C14" s="1" t="s">
        <v>88</v>
      </c>
      <c r="D14" s="44">
        <v>21</v>
      </c>
      <c r="E14" s="44">
        <v>118320095.98</v>
      </c>
      <c r="F14" s="44">
        <v>5</v>
      </c>
      <c r="G14" s="44">
        <v>7171581.0099999998</v>
      </c>
      <c r="H14" s="44">
        <v>194</v>
      </c>
      <c r="I14" s="44">
        <v>3107268227.829</v>
      </c>
      <c r="J14" s="44">
        <v>193</v>
      </c>
      <c r="K14" s="44">
        <v>3041011494.4400001</v>
      </c>
      <c r="L14" s="42">
        <f t="shared" si="0"/>
        <v>413</v>
      </c>
      <c r="M14" s="42">
        <f t="shared" si="0"/>
        <v>6273771399.2589998</v>
      </c>
      <c r="N14" s="44">
        <v>63</v>
      </c>
      <c r="O14" s="44">
        <v>5100658404.4799995</v>
      </c>
      <c r="P14" s="44">
        <v>81</v>
      </c>
      <c r="Q14" s="44">
        <v>5385778524.0200005</v>
      </c>
      <c r="R14" s="42">
        <f t="shared" si="2"/>
        <v>144</v>
      </c>
      <c r="S14" s="42">
        <f t="shared" si="2"/>
        <v>10486436928.5</v>
      </c>
      <c r="T14" s="42">
        <f t="shared" si="1"/>
        <v>557</v>
      </c>
      <c r="U14" s="42">
        <f t="shared" si="1"/>
        <v>16760208327.758999</v>
      </c>
      <c r="V14" s="16"/>
    </row>
    <row r="15" spans="1:22" s="9" customFormat="1">
      <c r="A15" s="30">
        <v>8</v>
      </c>
      <c r="B15" s="53" t="s">
        <v>32</v>
      </c>
      <c r="C15" s="32" t="s">
        <v>33</v>
      </c>
      <c r="D15" s="43">
        <v>87</v>
      </c>
      <c r="E15" s="43">
        <v>201725940.88209999</v>
      </c>
      <c r="F15" s="43">
        <v>259</v>
      </c>
      <c r="G15" s="43">
        <v>63725497.329999998</v>
      </c>
      <c r="H15" s="43">
        <v>686</v>
      </c>
      <c r="I15" s="43">
        <v>960869299.75999999</v>
      </c>
      <c r="J15" s="43">
        <v>1055</v>
      </c>
      <c r="K15" s="43">
        <v>707873028.10000002</v>
      </c>
      <c r="L15" s="43">
        <f t="shared" si="0"/>
        <v>2087</v>
      </c>
      <c r="M15" s="43">
        <f t="shared" si="0"/>
        <v>1934193766.0721002</v>
      </c>
      <c r="N15" s="43">
        <v>114</v>
      </c>
      <c r="O15" s="43">
        <v>7346566968.5</v>
      </c>
      <c r="P15" s="43">
        <v>224</v>
      </c>
      <c r="Q15" s="43">
        <v>7380750869.3000002</v>
      </c>
      <c r="R15" s="43">
        <f t="shared" si="2"/>
        <v>338</v>
      </c>
      <c r="S15" s="43">
        <f t="shared" si="2"/>
        <v>14727317837.799999</v>
      </c>
      <c r="T15" s="43">
        <f t="shared" si="1"/>
        <v>2425</v>
      </c>
      <c r="U15" s="43">
        <f t="shared" si="1"/>
        <v>16661511603.872099</v>
      </c>
      <c r="V15" s="16"/>
    </row>
    <row r="16" spans="1:22" s="9" customFormat="1">
      <c r="A16" s="33">
        <v>9</v>
      </c>
      <c r="B16" s="54" t="s">
        <v>36</v>
      </c>
      <c r="C16" s="1" t="s">
        <v>37</v>
      </c>
      <c r="D16" s="44">
        <v>110</v>
      </c>
      <c r="E16" s="44">
        <v>371874797.36000001</v>
      </c>
      <c r="F16" s="44">
        <v>416</v>
      </c>
      <c r="G16" s="44">
        <v>181996013.61000001</v>
      </c>
      <c r="H16" s="44">
        <v>422</v>
      </c>
      <c r="I16" s="44">
        <v>1685287508.3</v>
      </c>
      <c r="J16" s="44">
        <v>1091</v>
      </c>
      <c r="K16" s="44">
        <v>5746518186.0900002</v>
      </c>
      <c r="L16" s="42">
        <f t="shared" si="0"/>
        <v>2039</v>
      </c>
      <c r="M16" s="42">
        <f t="shared" si="0"/>
        <v>7985676505.3599997</v>
      </c>
      <c r="N16" s="44">
        <v>259</v>
      </c>
      <c r="O16" s="44">
        <v>4506306827.6700001</v>
      </c>
      <c r="P16" s="44">
        <v>118</v>
      </c>
      <c r="Q16" s="44">
        <v>478367132.75999999</v>
      </c>
      <c r="R16" s="42">
        <f t="shared" si="2"/>
        <v>377</v>
      </c>
      <c r="S16" s="42">
        <f t="shared" si="2"/>
        <v>4984673960.4300003</v>
      </c>
      <c r="T16" s="42">
        <f t="shared" si="1"/>
        <v>2416</v>
      </c>
      <c r="U16" s="42">
        <f t="shared" si="1"/>
        <v>12970350465.790001</v>
      </c>
      <c r="V16" s="16"/>
    </row>
    <row r="17" spans="1:22" s="9" customFormat="1">
      <c r="A17" s="30">
        <v>10</v>
      </c>
      <c r="B17" s="53" t="s">
        <v>30</v>
      </c>
      <c r="C17" s="32" t="s">
        <v>31</v>
      </c>
      <c r="D17" s="43">
        <v>7889</v>
      </c>
      <c r="E17" s="43">
        <v>4220684592.98</v>
      </c>
      <c r="F17" s="43">
        <v>8544</v>
      </c>
      <c r="G17" s="43">
        <v>1306234888.9758999</v>
      </c>
      <c r="H17" s="43">
        <v>17406</v>
      </c>
      <c r="I17" s="43">
        <v>1341329939.4200001</v>
      </c>
      <c r="J17" s="43">
        <v>12745</v>
      </c>
      <c r="K17" s="43">
        <v>2435121848.9758</v>
      </c>
      <c r="L17" s="43">
        <f t="shared" si="0"/>
        <v>46584</v>
      </c>
      <c r="M17" s="43">
        <f t="shared" si="0"/>
        <v>9303371270.3516998</v>
      </c>
      <c r="N17" s="43">
        <v>271</v>
      </c>
      <c r="O17" s="43">
        <v>817761948.5</v>
      </c>
      <c r="P17" s="43">
        <v>296</v>
      </c>
      <c r="Q17" s="43">
        <v>2720549805.54</v>
      </c>
      <c r="R17" s="43">
        <f t="shared" si="2"/>
        <v>567</v>
      </c>
      <c r="S17" s="43">
        <f t="shared" si="2"/>
        <v>3538311754.04</v>
      </c>
      <c r="T17" s="43">
        <f t="shared" si="1"/>
        <v>47151</v>
      </c>
      <c r="U17" s="43">
        <f t="shared" si="1"/>
        <v>12841683024.391701</v>
      </c>
      <c r="V17" s="16"/>
    </row>
    <row r="18" spans="1:22" s="9" customFormat="1">
      <c r="A18" s="33">
        <v>11</v>
      </c>
      <c r="B18" s="54" t="s">
        <v>28</v>
      </c>
      <c r="C18" s="1" t="s">
        <v>29</v>
      </c>
      <c r="D18" s="44">
        <v>80</v>
      </c>
      <c r="E18" s="44">
        <v>285529216.77999997</v>
      </c>
      <c r="F18" s="44">
        <v>221</v>
      </c>
      <c r="G18" s="44">
        <v>204688460.19999999</v>
      </c>
      <c r="H18" s="44">
        <v>204</v>
      </c>
      <c r="I18" s="44">
        <v>2391780665.4400001</v>
      </c>
      <c r="J18" s="44">
        <v>543</v>
      </c>
      <c r="K18" s="44">
        <v>3499792600</v>
      </c>
      <c r="L18" s="42">
        <f t="shared" si="0"/>
        <v>1048</v>
      </c>
      <c r="M18" s="42">
        <f t="shared" si="0"/>
        <v>6381790942.4200001</v>
      </c>
      <c r="N18" s="44">
        <v>165</v>
      </c>
      <c r="O18" s="44">
        <v>2387267686</v>
      </c>
      <c r="P18" s="44">
        <v>117</v>
      </c>
      <c r="Q18" s="44">
        <v>983970920.82000005</v>
      </c>
      <c r="R18" s="42">
        <f t="shared" si="2"/>
        <v>282</v>
      </c>
      <c r="S18" s="42">
        <f t="shared" si="2"/>
        <v>3371238606.8200002</v>
      </c>
      <c r="T18" s="42">
        <f t="shared" si="1"/>
        <v>1330</v>
      </c>
      <c r="U18" s="42">
        <f t="shared" si="1"/>
        <v>9753029549.2399998</v>
      </c>
      <c r="V18" s="16"/>
    </row>
    <row r="19" spans="1:22" s="9" customFormat="1">
      <c r="A19" s="30">
        <v>12</v>
      </c>
      <c r="B19" s="53" t="s">
        <v>61</v>
      </c>
      <c r="C19" s="32" t="s">
        <v>62</v>
      </c>
      <c r="D19" s="43">
        <v>87</v>
      </c>
      <c r="E19" s="43">
        <v>845888066.57000005</v>
      </c>
      <c r="F19" s="43"/>
      <c r="G19" s="43"/>
      <c r="H19" s="43">
        <v>34</v>
      </c>
      <c r="I19" s="43">
        <v>303591130.68000001</v>
      </c>
      <c r="J19" s="43">
        <v>39</v>
      </c>
      <c r="K19" s="43">
        <v>61862839.469999999</v>
      </c>
      <c r="L19" s="43">
        <f t="shared" si="0"/>
        <v>160</v>
      </c>
      <c r="M19" s="43">
        <f t="shared" si="0"/>
        <v>1211342036.72</v>
      </c>
      <c r="N19" s="43">
        <v>80</v>
      </c>
      <c r="O19" s="43">
        <v>3855146350.2399998</v>
      </c>
      <c r="P19" s="43">
        <v>90</v>
      </c>
      <c r="Q19" s="43">
        <v>4130066864.54</v>
      </c>
      <c r="R19" s="43">
        <f t="shared" si="2"/>
        <v>170</v>
      </c>
      <c r="S19" s="43">
        <f t="shared" si="2"/>
        <v>7985213214.7799997</v>
      </c>
      <c r="T19" s="43">
        <f t="shared" si="1"/>
        <v>330</v>
      </c>
      <c r="U19" s="43">
        <f t="shared" si="1"/>
        <v>9196555251.5</v>
      </c>
      <c r="V19" s="16"/>
    </row>
    <row r="20" spans="1:22" s="9" customFormat="1">
      <c r="A20" s="33">
        <v>13</v>
      </c>
      <c r="B20" s="54" t="s">
        <v>39</v>
      </c>
      <c r="C20" s="1" t="s">
        <v>40</v>
      </c>
      <c r="D20" s="44">
        <v>194</v>
      </c>
      <c r="E20" s="44">
        <v>1063515308.4400001</v>
      </c>
      <c r="F20" s="44">
        <v>920</v>
      </c>
      <c r="G20" s="44">
        <v>505480313.0794</v>
      </c>
      <c r="H20" s="44">
        <v>754</v>
      </c>
      <c r="I20" s="44">
        <v>766234518.41999996</v>
      </c>
      <c r="J20" s="44">
        <v>1499</v>
      </c>
      <c r="K20" s="44">
        <v>1963458243.6503999</v>
      </c>
      <c r="L20" s="42">
        <f t="shared" si="0"/>
        <v>3367</v>
      </c>
      <c r="M20" s="42">
        <f t="shared" si="0"/>
        <v>4298688383.5897999</v>
      </c>
      <c r="N20" s="44">
        <v>640</v>
      </c>
      <c r="O20" s="44">
        <v>3221728572.7399998</v>
      </c>
      <c r="P20" s="44">
        <v>567</v>
      </c>
      <c r="Q20" s="44">
        <v>1240711548.8199999</v>
      </c>
      <c r="R20" s="42">
        <f t="shared" si="2"/>
        <v>1207</v>
      </c>
      <c r="S20" s="42">
        <f t="shared" si="2"/>
        <v>4462440121.5599995</v>
      </c>
      <c r="T20" s="42">
        <f t="shared" si="1"/>
        <v>4574</v>
      </c>
      <c r="U20" s="42">
        <f t="shared" si="1"/>
        <v>8761128505.1497993</v>
      </c>
      <c r="V20" s="16"/>
    </row>
    <row r="21" spans="1:22" s="9" customFormat="1">
      <c r="A21" s="30">
        <v>14</v>
      </c>
      <c r="B21" s="31" t="s">
        <v>41</v>
      </c>
      <c r="C21" s="32" t="s">
        <v>42</v>
      </c>
      <c r="D21" s="43"/>
      <c r="E21" s="43"/>
      <c r="F21" s="43"/>
      <c r="G21" s="43"/>
      <c r="H21" s="43">
        <v>411</v>
      </c>
      <c r="I21" s="43">
        <v>1757596225.8499999</v>
      </c>
      <c r="J21" s="43">
        <v>484</v>
      </c>
      <c r="K21" s="43">
        <v>2838507902.8000002</v>
      </c>
      <c r="L21" s="43">
        <f t="shared" si="0"/>
        <v>895</v>
      </c>
      <c r="M21" s="43">
        <f t="shared" si="0"/>
        <v>4596104128.6499996</v>
      </c>
      <c r="N21" s="43">
        <v>92</v>
      </c>
      <c r="O21" s="43">
        <v>3149340377</v>
      </c>
      <c r="P21" s="43">
        <v>27</v>
      </c>
      <c r="Q21" s="43">
        <v>507330317</v>
      </c>
      <c r="R21" s="43">
        <f t="shared" si="2"/>
        <v>119</v>
      </c>
      <c r="S21" s="43">
        <f t="shared" si="2"/>
        <v>3656670694</v>
      </c>
      <c r="T21" s="43">
        <f t="shared" si="1"/>
        <v>1014</v>
      </c>
      <c r="U21" s="43">
        <f t="shared" si="1"/>
        <v>8252774822.6499996</v>
      </c>
      <c r="V21" s="16"/>
    </row>
    <row r="22" spans="1:22" s="9" customFormat="1">
      <c r="A22" s="33">
        <v>15</v>
      </c>
      <c r="B22" s="54" t="s">
        <v>43</v>
      </c>
      <c r="C22" s="1" t="s">
        <v>44</v>
      </c>
      <c r="D22" s="44"/>
      <c r="E22" s="44"/>
      <c r="F22" s="44"/>
      <c r="G22" s="44"/>
      <c r="H22" s="44">
        <v>726</v>
      </c>
      <c r="I22" s="44">
        <v>2033684828.4000001</v>
      </c>
      <c r="J22" s="44">
        <v>899</v>
      </c>
      <c r="K22" s="44">
        <v>2643791981.52</v>
      </c>
      <c r="L22" s="42">
        <f t="shared" si="0"/>
        <v>1625</v>
      </c>
      <c r="M22" s="42">
        <f t="shared" si="0"/>
        <v>4677476809.9200001</v>
      </c>
      <c r="N22" s="44">
        <v>54</v>
      </c>
      <c r="O22" s="44">
        <v>1883846496.3699999</v>
      </c>
      <c r="P22" s="44">
        <v>35</v>
      </c>
      <c r="Q22" s="44">
        <v>1139309513.54</v>
      </c>
      <c r="R22" s="42">
        <f t="shared" si="2"/>
        <v>89</v>
      </c>
      <c r="S22" s="42">
        <f t="shared" si="2"/>
        <v>3023156009.9099998</v>
      </c>
      <c r="T22" s="42">
        <f t="shared" si="1"/>
        <v>1714</v>
      </c>
      <c r="U22" s="42">
        <f t="shared" si="1"/>
        <v>7700632819.8299999</v>
      </c>
      <c r="V22" s="16"/>
    </row>
    <row r="23" spans="1:22" s="9" customFormat="1">
      <c r="A23" s="30">
        <v>16</v>
      </c>
      <c r="B23" s="53" t="s">
        <v>38</v>
      </c>
      <c r="C23" s="32" t="s">
        <v>317</v>
      </c>
      <c r="D23" s="43">
        <v>98</v>
      </c>
      <c r="E23" s="43">
        <v>74953116.239999995</v>
      </c>
      <c r="F23" s="43">
        <v>372</v>
      </c>
      <c r="G23" s="43">
        <v>48499588.479999997</v>
      </c>
      <c r="H23" s="43">
        <v>343</v>
      </c>
      <c r="I23" s="43">
        <v>695317473.82000005</v>
      </c>
      <c r="J23" s="43">
        <v>374</v>
      </c>
      <c r="K23" s="43">
        <v>147214848.78</v>
      </c>
      <c r="L23" s="43">
        <f t="shared" si="0"/>
        <v>1187</v>
      </c>
      <c r="M23" s="43">
        <f t="shared" si="0"/>
        <v>965985027.32000005</v>
      </c>
      <c r="N23" s="43">
        <v>659</v>
      </c>
      <c r="O23" s="43">
        <v>2831404954.77</v>
      </c>
      <c r="P23" s="43">
        <v>732</v>
      </c>
      <c r="Q23" s="43">
        <v>3205455262.4099998</v>
      </c>
      <c r="R23" s="43">
        <f t="shared" si="2"/>
        <v>1391</v>
      </c>
      <c r="S23" s="43">
        <f t="shared" si="2"/>
        <v>6036860217.1800003</v>
      </c>
      <c r="T23" s="43">
        <f t="shared" si="1"/>
        <v>2578</v>
      </c>
      <c r="U23" s="43">
        <f t="shared" si="1"/>
        <v>7002845244.5</v>
      </c>
      <c r="V23" s="16"/>
    </row>
    <row r="24" spans="1:22" s="9" customFormat="1">
      <c r="A24" s="33">
        <v>17</v>
      </c>
      <c r="B24" s="54" t="s">
        <v>67</v>
      </c>
      <c r="C24" s="1" t="s">
        <v>68</v>
      </c>
      <c r="D24" s="44">
        <v>187</v>
      </c>
      <c r="E24" s="44">
        <v>854157524.12</v>
      </c>
      <c r="F24" s="44">
        <v>45</v>
      </c>
      <c r="G24" s="44">
        <v>41508715.640000001</v>
      </c>
      <c r="H24" s="44">
        <v>109</v>
      </c>
      <c r="I24" s="44">
        <v>394774737.41000003</v>
      </c>
      <c r="J24" s="44">
        <v>228</v>
      </c>
      <c r="K24" s="44">
        <v>81484808.969999999</v>
      </c>
      <c r="L24" s="42">
        <f t="shared" si="0"/>
        <v>569</v>
      </c>
      <c r="M24" s="42">
        <f t="shared" si="0"/>
        <v>1371925786.1399999</v>
      </c>
      <c r="N24" s="44">
        <v>49</v>
      </c>
      <c r="O24" s="44">
        <v>897186342.70000005</v>
      </c>
      <c r="P24" s="44">
        <v>74</v>
      </c>
      <c r="Q24" s="44">
        <v>2181968792.0900002</v>
      </c>
      <c r="R24" s="42">
        <f t="shared" si="2"/>
        <v>123</v>
      </c>
      <c r="S24" s="42">
        <f t="shared" si="2"/>
        <v>3079155134.79</v>
      </c>
      <c r="T24" s="42">
        <f t="shared" si="1"/>
        <v>692</v>
      </c>
      <c r="U24" s="42">
        <f t="shared" si="1"/>
        <v>4451080920.9300003</v>
      </c>
      <c r="V24" s="16"/>
    </row>
    <row r="25" spans="1:22" s="9" customFormat="1">
      <c r="A25" s="30">
        <v>18</v>
      </c>
      <c r="B25" s="53" t="s">
        <v>45</v>
      </c>
      <c r="C25" s="32" t="s">
        <v>46</v>
      </c>
      <c r="D25" s="43">
        <v>137</v>
      </c>
      <c r="E25" s="43">
        <v>416393188.89999998</v>
      </c>
      <c r="F25" s="43">
        <v>605</v>
      </c>
      <c r="G25" s="43">
        <v>171673171.81</v>
      </c>
      <c r="H25" s="43">
        <v>382</v>
      </c>
      <c r="I25" s="43">
        <v>571798112.25999999</v>
      </c>
      <c r="J25" s="43">
        <v>660</v>
      </c>
      <c r="K25" s="43">
        <v>563917509.50999999</v>
      </c>
      <c r="L25" s="43">
        <f t="shared" si="0"/>
        <v>1784</v>
      </c>
      <c r="M25" s="43">
        <f t="shared" si="0"/>
        <v>1723781982.48</v>
      </c>
      <c r="N25" s="43">
        <v>267</v>
      </c>
      <c r="O25" s="43">
        <v>712806694.50999999</v>
      </c>
      <c r="P25" s="43">
        <v>386</v>
      </c>
      <c r="Q25" s="43">
        <v>940284306.67999995</v>
      </c>
      <c r="R25" s="43">
        <f t="shared" si="2"/>
        <v>653</v>
      </c>
      <c r="S25" s="43">
        <f t="shared" si="2"/>
        <v>1653091001.1900001</v>
      </c>
      <c r="T25" s="43">
        <f t="shared" si="1"/>
        <v>2437</v>
      </c>
      <c r="U25" s="43">
        <f t="shared" si="1"/>
        <v>3376872983.6700001</v>
      </c>
      <c r="V25" s="16"/>
    </row>
    <row r="26" spans="1:22" s="9" customFormat="1">
      <c r="A26" s="33">
        <v>19</v>
      </c>
      <c r="B26" s="54" t="s">
        <v>34</v>
      </c>
      <c r="C26" s="1" t="s">
        <v>35</v>
      </c>
      <c r="D26" s="44">
        <v>1</v>
      </c>
      <c r="E26" s="44">
        <v>250520.08</v>
      </c>
      <c r="F26" s="44"/>
      <c r="G26" s="44"/>
      <c r="H26" s="44">
        <v>291</v>
      </c>
      <c r="I26" s="44">
        <v>599209823.76999998</v>
      </c>
      <c r="J26" s="44">
        <v>416</v>
      </c>
      <c r="K26" s="44">
        <v>707304827.94000006</v>
      </c>
      <c r="L26" s="42">
        <f t="shared" si="0"/>
        <v>708</v>
      </c>
      <c r="M26" s="42">
        <f t="shared" si="0"/>
        <v>1306765171.79</v>
      </c>
      <c r="N26" s="44">
        <v>21</v>
      </c>
      <c r="O26" s="44">
        <v>1425522535.54</v>
      </c>
      <c r="P26" s="44">
        <v>18</v>
      </c>
      <c r="Q26" s="44">
        <v>355681179</v>
      </c>
      <c r="R26" s="42">
        <f t="shared" si="2"/>
        <v>39</v>
      </c>
      <c r="S26" s="42">
        <f t="shared" si="2"/>
        <v>1781203714.54</v>
      </c>
      <c r="T26" s="42">
        <f t="shared" si="1"/>
        <v>747</v>
      </c>
      <c r="U26" s="42">
        <f t="shared" si="1"/>
        <v>3087968886.3299999</v>
      </c>
      <c r="V26" s="16"/>
    </row>
    <row r="27" spans="1:22" s="9" customFormat="1">
      <c r="A27" s="30">
        <v>20</v>
      </c>
      <c r="B27" s="53" t="s">
        <v>47</v>
      </c>
      <c r="C27" s="32" t="s">
        <v>48</v>
      </c>
      <c r="D27" s="43">
        <v>105</v>
      </c>
      <c r="E27" s="43">
        <v>252916183.72999999</v>
      </c>
      <c r="F27" s="43">
        <v>368</v>
      </c>
      <c r="G27" s="43">
        <v>151291178.94499999</v>
      </c>
      <c r="H27" s="43">
        <v>261</v>
      </c>
      <c r="I27" s="43">
        <v>297371797.20999998</v>
      </c>
      <c r="J27" s="43">
        <v>542</v>
      </c>
      <c r="K27" s="43">
        <v>647113710.76999998</v>
      </c>
      <c r="L27" s="43">
        <f t="shared" si="0"/>
        <v>1276</v>
      </c>
      <c r="M27" s="43">
        <f t="shared" si="0"/>
        <v>1348692870.655</v>
      </c>
      <c r="N27" s="43">
        <v>107</v>
      </c>
      <c r="O27" s="43">
        <v>757106700.52999997</v>
      </c>
      <c r="P27" s="43">
        <v>127</v>
      </c>
      <c r="Q27" s="43">
        <v>472646514.16000003</v>
      </c>
      <c r="R27" s="43">
        <f t="shared" si="2"/>
        <v>234</v>
      </c>
      <c r="S27" s="43">
        <f t="shared" si="2"/>
        <v>1229753214.6900001</v>
      </c>
      <c r="T27" s="43">
        <f t="shared" si="1"/>
        <v>1510</v>
      </c>
      <c r="U27" s="43">
        <f t="shared" si="1"/>
        <v>2578446085.3450003</v>
      </c>
      <c r="V27" s="16"/>
    </row>
    <row r="28" spans="1:22" s="9" customFormat="1">
      <c r="A28" s="33">
        <v>21</v>
      </c>
      <c r="B28" s="54" t="s">
        <v>83</v>
      </c>
      <c r="C28" s="1" t="s">
        <v>84</v>
      </c>
      <c r="D28" s="44">
        <v>112</v>
      </c>
      <c r="E28" s="44">
        <v>222472122.36000001</v>
      </c>
      <c r="F28" s="44">
        <v>393</v>
      </c>
      <c r="G28" s="44">
        <v>133938357.56</v>
      </c>
      <c r="H28" s="44">
        <v>163</v>
      </c>
      <c r="I28" s="44">
        <v>177972365.21000001</v>
      </c>
      <c r="J28" s="44">
        <v>343</v>
      </c>
      <c r="K28" s="44">
        <v>165947991.18000001</v>
      </c>
      <c r="L28" s="42">
        <f t="shared" si="0"/>
        <v>1011</v>
      </c>
      <c r="M28" s="42">
        <f t="shared" si="0"/>
        <v>700330836.30999994</v>
      </c>
      <c r="N28" s="44">
        <v>220</v>
      </c>
      <c r="O28" s="44">
        <v>755093352.82000005</v>
      </c>
      <c r="P28" s="44">
        <v>313</v>
      </c>
      <c r="Q28" s="44">
        <v>930124579.90999997</v>
      </c>
      <c r="R28" s="42">
        <f t="shared" si="2"/>
        <v>533</v>
      </c>
      <c r="S28" s="42">
        <f t="shared" si="2"/>
        <v>1685217932.73</v>
      </c>
      <c r="T28" s="42">
        <f t="shared" si="1"/>
        <v>1544</v>
      </c>
      <c r="U28" s="42">
        <f t="shared" si="1"/>
        <v>2385548769.04</v>
      </c>
      <c r="V28" s="16"/>
    </row>
    <row r="29" spans="1:22" s="9" customFormat="1">
      <c r="A29" s="30">
        <v>22</v>
      </c>
      <c r="B29" s="31" t="s">
        <v>89</v>
      </c>
      <c r="C29" s="32" t="s">
        <v>90</v>
      </c>
      <c r="D29" s="43">
        <v>15</v>
      </c>
      <c r="E29" s="43">
        <v>98288940.310000002</v>
      </c>
      <c r="F29" s="43">
        <v>41</v>
      </c>
      <c r="G29" s="43">
        <v>16340185.539999999</v>
      </c>
      <c r="H29" s="43">
        <v>24</v>
      </c>
      <c r="I29" s="43">
        <v>298793590.88</v>
      </c>
      <c r="J29" s="43">
        <v>85</v>
      </c>
      <c r="K29" s="43">
        <v>439053793.01999998</v>
      </c>
      <c r="L29" s="43">
        <f t="shared" ref="L29:M44" si="3">J29+H29+F29+D29</f>
        <v>165</v>
      </c>
      <c r="M29" s="43">
        <f t="shared" si="3"/>
        <v>852476509.75</v>
      </c>
      <c r="N29" s="43">
        <v>105</v>
      </c>
      <c r="O29" s="43">
        <v>770279630.76999998</v>
      </c>
      <c r="P29" s="43">
        <v>124</v>
      </c>
      <c r="Q29" s="43">
        <v>697801028.29999995</v>
      </c>
      <c r="R29" s="43">
        <f t="shared" si="2"/>
        <v>229</v>
      </c>
      <c r="S29" s="43">
        <f t="shared" si="2"/>
        <v>1468080659.0699999</v>
      </c>
      <c r="T29" s="43">
        <f t="shared" ref="T29:U44" si="4">R29+L29</f>
        <v>394</v>
      </c>
      <c r="U29" s="43">
        <f t="shared" si="4"/>
        <v>2320557168.8199997</v>
      </c>
      <c r="V29" s="16"/>
    </row>
    <row r="30" spans="1:22" s="9" customFormat="1">
      <c r="A30" s="33">
        <v>23</v>
      </c>
      <c r="B30" s="54" t="s">
        <v>91</v>
      </c>
      <c r="C30" s="1" t="s">
        <v>92</v>
      </c>
      <c r="D30" s="44">
        <v>18</v>
      </c>
      <c r="E30" s="44">
        <v>38014032.280000001</v>
      </c>
      <c r="F30" s="44">
        <v>16</v>
      </c>
      <c r="G30" s="44">
        <v>100682923.3</v>
      </c>
      <c r="H30" s="44">
        <v>23</v>
      </c>
      <c r="I30" s="44">
        <v>635772736.25</v>
      </c>
      <c r="J30" s="44">
        <v>119</v>
      </c>
      <c r="K30" s="44">
        <v>49471914.960000001</v>
      </c>
      <c r="L30" s="42">
        <f t="shared" si="3"/>
        <v>176</v>
      </c>
      <c r="M30" s="42">
        <f t="shared" si="3"/>
        <v>823941606.78999996</v>
      </c>
      <c r="N30" s="44">
        <v>6</v>
      </c>
      <c r="O30" s="44">
        <v>35504424.780000001</v>
      </c>
      <c r="P30" s="44">
        <v>32</v>
      </c>
      <c r="Q30" s="44">
        <v>524833881.64999998</v>
      </c>
      <c r="R30" s="42">
        <f t="shared" si="2"/>
        <v>38</v>
      </c>
      <c r="S30" s="42">
        <f t="shared" si="2"/>
        <v>560338306.42999995</v>
      </c>
      <c r="T30" s="42">
        <f t="shared" si="4"/>
        <v>214</v>
      </c>
      <c r="U30" s="42">
        <f t="shared" si="4"/>
        <v>1384279913.2199998</v>
      </c>
      <c r="V30" s="16"/>
    </row>
    <row r="31" spans="1:22" s="9" customFormat="1">
      <c r="A31" s="30">
        <v>24</v>
      </c>
      <c r="B31" s="53" t="s">
        <v>63</v>
      </c>
      <c r="C31" s="32" t="s">
        <v>64</v>
      </c>
      <c r="D31" s="43">
        <v>158</v>
      </c>
      <c r="E31" s="43">
        <v>99981726.599999994</v>
      </c>
      <c r="F31" s="43">
        <v>607</v>
      </c>
      <c r="G31" s="43">
        <v>125759161.05</v>
      </c>
      <c r="H31" s="43">
        <v>399</v>
      </c>
      <c r="I31" s="43">
        <v>428216953.16000003</v>
      </c>
      <c r="J31" s="43">
        <v>485</v>
      </c>
      <c r="K31" s="43">
        <v>41714442.340000004</v>
      </c>
      <c r="L31" s="43">
        <f t="shared" si="3"/>
        <v>1649</v>
      </c>
      <c r="M31" s="43">
        <f t="shared" si="3"/>
        <v>695672283.14999998</v>
      </c>
      <c r="N31" s="43">
        <v>84</v>
      </c>
      <c r="O31" s="43">
        <v>151616131.59</v>
      </c>
      <c r="P31" s="43">
        <v>106</v>
      </c>
      <c r="Q31" s="43">
        <v>526793403.23000002</v>
      </c>
      <c r="R31" s="43">
        <f t="shared" si="2"/>
        <v>190</v>
      </c>
      <c r="S31" s="43">
        <f t="shared" si="2"/>
        <v>678409534.82000005</v>
      </c>
      <c r="T31" s="43">
        <f t="shared" si="4"/>
        <v>1839</v>
      </c>
      <c r="U31" s="43">
        <f t="shared" si="4"/>
        <v>1374081817.97</v>
      </c>
      <c r="V31" s="16"/>
    </row>
    <row r="32" spans="1:22" s="9" customFormat="1">
      <c r="A32" s="33">
        <v>25</v>
      </c>
      <c r="B32" s="54" t="s">
        <v>49</v>
      </c>
      <c r="C32" s="1" t="s">
        <v>50</v>
      </c>
      <c r="D32" s="44">
        <v>19</v>
      </c>
      <c r="E32" s="44">
        <v>93777813.469999999</v>
      </c>
      <c r="F32" s="44">
        <v>7</v>
      </c>
      <c r="G32" s="44">
        <v>32369579.219999999</v>
      </c>
      <c r="H32" s="44">
        <v>26</v>
      </c>
      <c r="I32" s="44">
        <v>88585365.290000007</v>
      </c>
      <c r="J32" s="44">
        <v>53</v>
      </c>
      <c r="K32" s="44">
        <v>66568340.700000003</v>
      </c>
      <c r="L32" s="42">
        <f t="shared" si="3"/>
        <v>105</v>
      </c>
      <c r="M32" s="42">
        <f t="shared" si="3"/>
        <v>281301098.68000001</v>
      </c>
      <c r="N32" s="44">
        <v>122</v>
      </c>
      <c r="O32" s="44">
        <v>476263659.50999999</v>
      </c>
      <c r="P32" s="44">
        <v>120</v>
      </c>
      <c r="Q32" s="44">
        <v>522971126.68000001</v>
      </c>
      <c r="R32" s="42">
        <f t="shared" si="2"/>
        <v>242</v>
      </c>
      <c r="S32" s="42">
        <f t="shared" si="2"/>
        <v>999234786.19000006</v>
      </c>
      <c r="T32" s="42">
        <f t="shared" si="4"/>
        <v>347</v>
      </c>
      <c r="U32" s="42">
        <f t="shared" si="4"/>
        <v>1280535884.8700001</v>
      </c>
      <c r="V32" s="16"/>
    </row>
    <row r="33" spans="1:22" s="9" customFormat="1">
      <c r="A33" s="30">
        <v>26</v>
      </c>
      <c r="B33" s="53" t="s">
        <v>55</v>
      </c>
      <c r="C33" s="32" t="s">
        <v>56</v>
      </c>
      <c r="D33" s="43">
        <v>137</v>
      </c>
      <c r="E33" s="43">
        <v>72795709.480000004</v>
      </c>
      <c r="F33" s="43">
        <v>652</v>
      </c>
      <c r="G33" s="43">
        <v>148078337.06</v>
      </c>
      <c r="H33" s="43">
        <v>957</v>
      </c>
      <c r="I33" s="43">
        <v>314841357.48000002</v>
      </c>
      <c r="J33" s="43">
        <v>1441</v>
      </c>
      <c r="K33" s="43">
        <v>112615887.2</v>
      </c>
      <c r="L33" s="43">
        <f t="shared" si="3"/>
        <v>3187</v>
      </c>
      <c r="M33" s="43">
        <f t="shared" si="3"/>
        <v>648331291.22000003</v>
      </c>
      <c r="N33" s="43">
        <v>137</v>
      </c>
      <c r="O33" s="43">
        <v>136326385.46000001</v>
      </c>
      <c r="P33" s="43">
        <v>135</v>
      </c>
      <c r="Q33" s="43">
        <v>257947224.38999999</v>
      </c>
      <c r="R33" s="43">
        <f t="shared" si="2"/>
        <v>272</v>
      </c>
      <c r="S33" s="43">
        <f t="shared" si="2"/>
        <v>394273609.85000002</v>
      </c>
      <c r="T33" s="43">
        <f t="shared" si="4"/>
        <v>3459</v>
      </c>
      <c r="U33" s="43">
        <f t="shared" si="4"/>
        <v>1042604901.0700001</v>
      </c>
      <c r="V33" s="16"/>
    </row>
    <row r="34" spans="1:22" s="9" customFormat="1">
      <c r="A34" s="33">
        <v>27</v>
      </c>
      <c r="B34" s="54" t="s">
        <v>65</v>
      </c>
      <c r="C34" s="1" t="s">
        <v>66</v>
      </c>
      <c r="D34" s="44">
        <v>550</v>
      </c>
      <c r="E34" s="44">
        <v>69592710.180000007</v>
      </c>
      <c r="F34" s="44">
        <v>521</v>
      </c>
      <c r="G34" s="44">
        <v>46216109.68</v>
      </c>
      <c r="H34" s="44">
        <v>3421</v>
      </c>
      <c r="I34" s="44">
        <v>239597478.41999999</v>
      </c>
      <c r="J34" s="44">
        <v>1541</v>
      </c>
      <c r="K34" s="44">
        <v>84656295.813199997</v>
      </c>
      <c r="L34" s="42">
        <f t="shared" si="3"/>
        <v>6033</v>
      </c>
      <c r="M34" s="42">
        <f t="shared" si="3"/>
        <v>440062594.09319997</v>
      </c>
      <c r="N34" s="44">
        <v>364</v>
      </c>
      <c r="O34" s="44">
        <v>154317387.94999999</v>
      </c>
      <c r="P34" s="44">
        <v>645</v>
      </c>
      <c r="Q34" s="44">
        <v>352305298.75999999</v>
      </c>
      <c r="R34" s="42">
        <f t="shared" si="2"/>
        <v>1009</v>
      </c>
      <c r="S34" s="42">
        <f t="shared" si="2"/>
        <v>506622686.70999998</v>
      </c>
      <c r="T34" s="42">
        <f t="shared" si="4"/>
        <v>7042</v>
      </c>
      <c r="U34" s="42">
        <f t="shared" si="4"/>
        <v>946685280.80320001</v>
      </c>
      <c r="V34" s="16"/>
    </row>
    <row r="35" spans="1:22" s="9" customFormat="1">
      <c r="A35" s="30">
        <v>28</v>
      </c>
      <c r="B35" s="53" t="s">
        <v>71</v>
      </c>
      <c r="C35" s="32" t="s">
        <v>72</v>
      </c>
      <c r="D35" s="43">
        <v>41</v>
      </c>
      <c r="E35" s="43">
        <v>2401718.66</v>
      </c>
      <c r="F35" s="43">
        <v>156</v>
      </c>
      <c r="G35" s="43">
        <v>41918630.979999997</v>
      </c>
      <c r="H35" s="43">
        <v>103911</v>
      </c>
      <c r="I35" s="43">
        <v>321018161.08999997</v>
      </c>
      <c r="J35" s="43">
        <v>6946</v>
      </c>
      <c r="K35" s="43">
        <v>99536655.810000002</v>
      </c>
      <c r="L35" s="43">
        <f t="shared" si="3"/>
        <v>111054</v>
      </c>
      <c r="M35" s="43">
        <f t="shared" si="3"/>
        <v>464875166.54000002</v>
      </c>
      <c r="N35" s="43">
        <v>1232</v>
      </c>
      <c r="O35" s="43">
        <v>111213314.34</v>
      </c>
      <c r="P35" s="43">
        <v>5751</v>
      </c>
      <c r="Q35" s="43">
        <v>291943852.39999998</v>
      </c>
      <c r="R35" s="43">
        <f t="shared" si="2"/>
        <v>6983</v>
      </c>
      <c r="S35" s="43">
        <f t="shared" si="2"/>
        <v>403157166.74000001</v>
      </c>
      <c r="T35" s="43">
        <f t="shared" si="4"/>
        <v>118037</v>
      </c>
      <c r="U35" s="43">
        <f t="shared" si="4"/>
        <v>868032333.27999997</v>
      </c>
      <c r="V35" s="16"/>
    </row>
    <row r="36" spans="1:22" s="9" customFormat="1">
      <c r="A36" s="33">
        <v>29</v>
      </c>
      <c r="B36" s="54" t="s">
        <v>75</v>
      </c>
      <c r="C36" s="1" t="s">
        <v>76</v>
      </c>
      <c r="D36" s="44">
        <v>251</v>
      </c>
      <c r="E36" s="44">
        <v>29148329.379999999</v>
      </c>
      <c r="F36" s="44">
        <v>1451</v>
      </c>
      <c r="G36" s="44">
        <v>80466994.859999999</v>
      </c>
      <c r="H36" s="44">
        <v>1670</v>
      </c>
      <c r="I36" s="44">
        <v>87339626.689999998</v>
      </c>
      <c r="J36" s="44">
        <v>1654</v>
      </c>
      <c r="K36" s="44">
        <v>100303954.36</v>
      </c>
      <c r="L36" s="42">
        <f t="shared" si="3"/>
        <v>5026</v>
      </c>
      <c r="M36" s="42">
        <f t="shared" si="3"/>
        <v>297258905.29000002</v>
      </c>
      <c r="N36" s="44">
        <v>1161</v>
      </c>
      <c r="O36" s="44">
        <v>276366492.73000002</v>
      </c>
      <c r="P36" s="44">
        <v>3487</v>
      </c>
      <c r="Q36" s="44">
        <v>220834682.33000001</v>
      </c>
      <c r="R36" s="42">
        <f t="shared" si="2"/>
        <v>4648</v>
      </c>
      <c r="S36" s="42">
        <f t="shared" si="2"/>
        <v>497201175.06000006</v>
      </c>
      <c r="T36" s="42">
        <f t="shared" si="4"/>
        <v>9674</v>
      </c>
      <c r="U36" s="42">
        <f t="shared" si="4"/>
        <v>794460080.35000014</v>
      </c>
      <c r="V36" s="16"/>
    </row>
    <row r="37" spans="1:22" s="9" customFormat="1">
      <c r="A37" s="30">
        <v>30</v>
      </c>
      <c r="B37" s="53" t="s">
        <v>106</v>
      </c>
      <c r="C37" s="32" t="s">
        <v>107</v>
      </c>
      <c r="D37" s="43">
        <v>80</v>
      </c>
      <c r="E37" s="43">
        <v>4639616.09</v>
      </c>
      <c r="F37" s="43">
        <v>462</v>
      </c>
      <c r="G37" s="43">
        <v>20271908.410300002</v>
      </c>
      <c r="H37" s="43">
        <v>255</v>
      </c>
      <c r="I37" s="43">
        <v>164638160.65000001</v>
      </c>
      <c r="J37" s="43">
        <v>95654</v>
      </c>
      <c r="K37" s="43">
        <v>107085825.38</v>
      </c>
      <c r="L37" s="43">
        <f t="shared" si="3"/>
        <v>96451</v>
      </c>
      <c r="M37" s="43">
        <f t="shared" si="3"/>
        <v>296635510.53029996</v>
      </c>
      <c r="N37" s="43">
        <v>258</v>
      </c>
      <c r="O37" s="43">
        <v>220303179.03</v>
      </c>
      <c r="P37" s="43">
        <v>327</v>
      </c>
      <c r="Q37" s="43">
        <v>264291947.44</v>
      </c>
      <c r="R37" s="43">
        <f t="shared" si="2"/>
        <v>585</v>
      </c>
      <c r="S37" s="43">
        <f t="shared" si="2"/>
        <v>484595126.47000003</v>
      </c>
      <c r="T37" s="43">
        <f t="shared" si="4"/>
        <v>97036</v>
      </c>
      <c r="U37" s="43">
        <f t="shared" si="4"/>
        <v>781230637.00029993</v>
      </c>
      <c r="V37" s="16"/>
    </row>
    <row r="38" spans="1:22" s="9" customFormat="1">
      <c r="A38" s="33">
        <v>31</v>
      </c>
      <c r="B38" s="23" t="s">
        <v>53</v>
      </c>
      <c r="C38" s="1" t="s">
        <v>54</v>
      </c>
      <c r="D38" s="44">
        <v>29</v>
      </c>
      <c r="E38" s="44">
        <v>38515923.979999997</v>
      </c>
      <c r="F38" s="44"/>
      <c r="G38" s="44"/>
      <c r="H38" s="44">
        <v>30</v>
      </c>
      <c r="I38" s="44">
        <v>20008019.48</v>
      </c>
      <c r="J38" s="44">
        <v>1</v>
      </c>
      <c r="K38" s="44">
        <v>61095.02</v>
      </c>
      <c r="L38" s="42">
        <f t="shared" si="3"/>
        <v>60</v>
      </c>
      <c r="M38" s="42">
        <f t="shared" si="3"/>
        <v>58585038.479999997</v>
      </c>
      <c r="N38" s="44"/>
      <c r="O38" s="44"/>
      <c r="P38" s="44">
        <v>25</v>
      </c>
      <c r="Q38" s="44">
        <v>684221480</v>
      </c>
      <c r="R38" s="42">
        <f t="shared" si="2"/>
        <v>25</v>
      </c>
      <c r="S38" s="42">
        <f t="shared" si="2"/>
        <v>684221480</v>
      </c>
      <c r="T38" s="42">
        <f t="shared" si="4"/>
        <v>85</v>
      </c>
      <c r="U38" s="42">
        <f t="shared" si="4"/>
        <v>742806518.48000002</v>
      </c>
      <c r="V38" s="16"/>
    </row>
    <row r="39" spans="1:22" s="9" customFormat="1">
      <c r="A39" s="30">
        <v>32</v>
      </c>
      <c r="B39" s="31" t="s">
        <v>73</v>
      </c>
      <c r="C39" s="32" t="s">
        <v>318</v>
      </c>
      <c r="D39" s="43">
        <v>395</v>
      </c>
      <c r="E39" s="43">
        <v>41283836.109999999</v>
      </c>
      <c r="F39" s="43">
        <v>1135</v>
      </c>
      <c r="G39" s="43">
        <v>36486839.780000001</v>
      </c>
      <c r="H39" s="43">
        <v>1491</v>
      </c>
      <c r="I39" s="43">
        <v>85885263.329999998</v>
      </c>
      <c r="J39" s="43">
        <v>2418</v>
      </c>
      <c r="K39" s="43">
        <v>134325005.53</v>
      </c>
      <c r="L39" s="43">
        <f t="shared" si="3"/>
        <v>5439</v>
      </c>
      <c r="M39" s="43">
        <f t="shared" si="3"/>
        <v>297980944.75</v>
      </c>
      <c r="N39" s="43">
        <v>1406</v>
      </c>
      <c r="O39" s="43">
        <v>231551464.41999999</v>
      </c>
      <c r="P39" s="43">
        <v>4304</v>
      </c>
      <c r="Q39" s="43">
        <v>178089215.46000001</v>
      </c>
      <c r="R39" s="43">
        <f t="shared" si="2"/>
        <v>5710</v>
      </c>
      <c r="S39" s="43">
        <f t="shared" si="2"/>
        <v>409640679.88</v>
      </c>
      <c r="T39" s="43">
        <f t="shared" si="4"/>
        <v>11149</v>
      </c>
      <c r="U39" s="43">
        <f t="shared" si="4"/>
        <v>707621624.63</v>
      </c>
      <c r="V39" s="16"/>
    </row>
    <row r="40" spans="1:22" s="9" customFormat="1">
      <c r="A40" s="33">
        <v>33</v>
      </c>
      <c r="B40" s="54" t="s">
        <v>77</v>
      </c>
      <c r="C40" s="1" t="s">
        <v>78</v>
      </c>
      <c r="D40" s="44">
        <v>71</v>
      </c>
      <c r="E40" s="44">
        <v>114360608.23</v>
      </c>
      <c r="F40" s="44">
        <v>193</v>
      </c>
      <c r="G40" s="44">
        <v>12586291.9</v>
      </c>
      <c r="H40" s="44">
        <v>22</v>
      </c>
      <c r="I40" s="44">
        <v>47128747.890000001</v>
      </c>
      <c r="J40" s="44">
        <v>165</v>
      </c>
      <c r="K40" s="44">
        <v>28287188.109999999</v>
      </c>
      <c r="L40" s="42">
        <f t="shared" si="3"/>
        <v>451</v>
      </c>
      <c r="M40" s="42">
        <f t="shared" si="3"/>
        <v>202362836.13</v>
      </c>
      <c r="N40" s="44">
        <v>39</v>
      </c>
      <c r="O40" s="44">
        <v>204929421.53999999</v>
      </c>
      <c r="P40" s="44">
        <v>54</v>
      </c>
      <c r="Q40" s="44">
        <v>255638785.40000001</v>
      </c>
      <c r="R40" s="42">
        <f t="shared" si="2"/>
        <v>93</v>
      </c>
      <c r="S40" s="42">
        <f t="shared" si="2"/>
        <v>460568206.94</v>
      </c>
      <c r="T40" s="42">
        <f t="shared" si="4"/>
        <v>544</v>
      </c>
      <c r="U40" s="42">
        <f t="shared" si="4"/>
        <v>662931043.06999993</v>
      </c>
      <c r="V40" s="16"/>
    </row>
    <row r="41" spans="1:22" s="9" customFormat="1">
      <c r="A41" s="30">
        <v>34</v>
      </c>
      <c r="B41" s="53" t="s">
        <v>104</v>
      </c>
      <c r="C41" s="32" t="s">
        <v>105</v>
      </c>
      <c r="D41" s="43">
        <v>61</v>
      </c>
      <c r="E41" s="43">
        <v>37724291.350000001</v>
      </c>
      <c r="F41" s="43">
        <v>594</v>
      </c>
      <c r="G41" s="43">
        <v>85803188.909999996</v>
      </c>
      <c r="H41" s="43">
        <v>94</v>
      </c>
      <c r="I41" s="43">
        <v>23935039.75</v>
      </c>
      <c r="J41" s="43">
        <v>178</v>
      </c>
      <c r="K41" s="43">
        <v>29429702.629999999</v>
      </c>
      <c r="L41" s="43">
        <f t="shared" si="3"/>
        <v>927</v>
      </c>
      <c r="M41" s="43">
        <f t="shared" si="3"/>
        <v>176892222.63999999</v>
      </c>
      <c r="N41" s="43">
        <v>42</v>
      </c>
      <c r="O41" s="43">
        <v>238124858.61000001</v>
      </c>
      <c r="P41" s="43">
        <v>35</v>
      </c>
      <c r="Q41" s="43">
        <v>188145161.36000001</v>
      </c>
      <c r="R41" s="43">
        <f t="shared" si="2"/>
        <v>77</v>
      </c>
      <c r="S41" s="43">
        <f t="shared" si="2"/>
        <v>426270019.97000003</v>
      </c>
      <c r="T41" s="43">
        <f t="shared" si="4"/>
        <v>1004</v>
      </c>
      <c r="U41" s="43">
        <f t="shared" si="4"/>
        <v>603162242.61000001</v>
      </c>
      <c r="V41" s="16"/>
    </row>
    <row r="42" spans="1:22" s="9" customFormat="1">
      <c r="A42" s="33">
        <v>35</v>
      </c>
      <c r="B42" s="54" t="s">
        <v>59</v>
      </c>
      <c r="C42" s="1" t="s">
        <v>60</v>
      </c>
      <c r="D42" s="44"/>
      <c r="E42" s="44"/>
      <c r="F42" s="44"/>
      <c r="G42" s="44"/>
      <c r="H42" s="44">
        <v>128</v>
      </c>
      <c r="I42" s="44">
        <v>30935574.539999999</v>
      </c>
      <c r="J42" s="44">
        <v>515</v>
      </c>
      <c r="K42" s="44">
        <v>192775660.65000001</v>
      </c>
      <c r="L42" s="42">
        <f t="shared" si="3"/>
        <v>643</v>
      </c>
      <c r="M42" s="42">
        <f t="shared" si="3"/>
        <v>223711235.19</v>
      </c>
      <c r="N42" s="44">
        <v>93</v>
      </c>
      <c r="O42" s="44">
        <v>264326777</v>
      </c>
      <c r="P42" s="44">
        <v>4</v>
      </c>
      <c r="Q42" s="44">
        <v>52800000</v>
      </c>
      <c r="R42" s="42">
        <f t="shared" si="2"/>
        <v>97</v>
      </c>
      <c r="S42" s="42">
        <f t="shared" si="2"/>
        <v>317126777</v>
      </c>
      <c r="T42" s="42">
        <f t="shared" si="4"/>
        <v>740</v>
      </c>
      <c r="U42" s="42">
        <f t="shared" si="4"/>
        <v>540838012.19000006</v>
      </c>
      <c r="V42" s="16"/>
    </row>
    <row r="43" spans="1:22" s="9" customFormat="1">
      <c r="A43" s="30">
        <v>36</v>
      </c>
      <c r="B43" s="53" t="s">
        <v>85</v>
      </c>
      <c r="C43" s="32" t="s">
        <v>86</v>
      </c>
      <c r="D43" s="43">
        <v>15</v>
      </c>
      <c r="E43" s="43">
        <v>78573941.379999995</v>
      </c>
      <c r="F43" s="43">
        <v>8</v>
      </c>
      <c r="G43" s="43">
        <v>554223.81999999995</v>
      </c>
      <c r="H43" s="43">
        <v>69598</v>
      </c>
      <c r="I43" s="43">
        <v>61074590.729999997</v>
      </c>
      <c r="J43" s="43">
        <v>10484</v>
      </c>
      <c r="K43" s="43">
        <v>144942586.25999999</v>
      </c>
      <c r="L43" s="43">
        <f t="shared" si="3"/>
        <v>80105</v>
      </c>
      <c r="M43" s="43">
        <f t="shared" si="3"/>
        <v>285145342.18999994</v>
      </c>
      <c r="N43" s="43">
        <v>89</v>
      </c>
      <c r="O43" s="43">
        <v>126205932.86</v>
      </c>
      <c r="P43" s="43">
        <v>61</v>
      </c>
      <c r="Q43" s="43">
        <v>123071339.37</v>
      </c>
      <c r="R43" s="43">
        <f t="shared" si="2"/>
        <v>150</v>
      </c>
      <c r="S43" s="43">
        <f t="shared" si="2"/>
        <v>249277272.23000002</v>
      </c>
      <c r="T43" s="43">
        <f t="shared" si="4"/>
        <v>80255</v>
      </c>
      <c r="U43" s="43">
        <f t="shared" si="4"/>
        <v>534422614.41999996</v>
      </c>
      <c r="V43" s="16"/>
    </row>
    <row r="44" spans="1:22" s="9" customFormat="1">
      <c r="A44" s="33">
        <v>37</v>
      </c>
      <c r="B44" s="54" t="s">
        <v>81</v>
      </c>
      <c r="C44" s="1" t="s">
        <v>82</v>
      </c>
      <c r="D44" s="44">
        <v>54</v>
      </c>
      <c r="E44" s="44">
        <v>72916595.689999998</v>
      </c>
      <c r="F44" s="44">
        <v>159</v>
      </c>
      <c r="G44" s="44">
        <v>24861744.890000001</v>
      </c>
      <c r="H44" s="44">
        <v>93</v>
      </c>
      <c r="I44" s="44">
        <v>82973673.890000001</v>
      </c>
      <c r="J44" s="44">
        <v>156</v>
      </c>
      <c r="K44" s="44">
        <v>78097824.019999996</v>
      </c>
      <c r="L44" s="42">
        <f t="shared" si="3"/>
        <v>462</v>
      </c>
      <c r="M44" s="42">
        <f t="shared" si="3"/>
        <v>258849838.49000001</v>
      </c>
      <c r="N44" s="44">
        <v>81</v>
      </c>
      <c r="O44" s="44">
        <v>80579304.569999993</v>
      </c>
      <c r="P44" s="44">
        <v>95</v>
      </c>
      <c r="Q44" s="44">
        <v>180396155.11000001</v>
      </c>
      <c r="R44" s="42">
        <f t="shared" si="2"/>
        <v>176</v>
      </c>
      <c r="S44" s="42">
        <f t="shared" si="2"/>
        <v>260975459.68000001</v>
      </c>
      <c r="T44" s="42">
        <f t="shared" si="4"/>
        <v>638</v>
      </c>
      <c r="U44" s="42">
        <f t="shared" si="4"/>
        <v>519825298.17000002</v>
      </c>
      <c r="V44" s="16"/>
    </row>
    <row r="45" spans="1:22" s="9" customFormat="1">
      <c r="A45" s="30">
        <v>38</v>
      </c>
      <c r="B45" s="53" t="s">
        <v>69</v>
      </c>
      <c r="C45" s="32" t="s">
        <v>70</v>
      </c>
      <c r="D45" s="43">
        <v>130</v>
      </c>
      <c r="E45" s="43">
        <v>21361103.23</v>
      </c>
      <c r="F45" s="43">
        <v>47</v>
      </c>
      <c r="G45" s="43">
        <v>18690635.170000002</v>
      </c>
      <c r="H45" s="43">
        <v>9151</v>
      </c>
      <c r="I45" s="43">
        <v>124202898.2</v>
      </c>
      <c r="J45" s="43">
        <v>825</v>
      </c>
      <c r="K45" s="43">
        <v>81576577.109999999</v>
      </c>
      <c r="L45" s="43">
        <f t="shared" ref="L45:M60" si="5">J45+H45+F45+D45</f>
        <v>10153</v>
      </c>
      <c r="M45" s="43">
        <f t="shared" si="5"/>
        <v>245831213.71000001</v>
      </c>
      <c r="N45" s="43">
        <v>223</v>
      </c>
      <c r="O45" s="43">
        <v>103992453.59999999</v>
      </c>
      <c r="P45" s="43">
        <v>226</v>
      </c>
      <c r="Q45" s="43">
        <v>126245209.98999999</v>
      </c>
      <c r="R45" s="43">
        <f t="shared" si="2"/>
        <v>449</v>
      </c>
      <c r="S45" s="43">
        <f t="shared" si="2"/>
        <v>230237663.58999997</v>
      </c>
      <c r="T45" s="43">
        <f t="shared" ref="T45:U60" si="6">R45+L45</f>
        <v>10602</v>
      </c>
      <c r="U45" s="43">
        <f t="shared" si="6"/>
        <v>476068877.29999995</v>
      </c>
      <c r="V45" s="16"/>
    </row>
    <row r="46" spans="1:22" s="9" customFormat="1">
      <c r="A46" s="33">
        <v>39</v>
      </c>
      <c r="B46" s="54" t="s">
        <v>115</v>
      </c>
      <c r="C46" s="1" t="s">
        <v>116</v>
      </c>
      <c r="D46" s="44">
        <v>21</v>
      </c>
      <c r="E46" s="44">
        <v>16546893.289999999</v>
      </c>
      <c r="F46" s="44">
        <v>222</v>
      </c>
      <c r="G46" s="44">
        <v>23750699.309999999</v>
      </c>
      <c r="H46" s="44">
        <v>7</v>
      </c>
      <c r="I46" s="44">
        <v>7222848.5499999998</v>
      </c>
      <c r="J46" s="44">
        <v>36</v>
      </c>
      <c r="K46" s="44">
        <v>8693402.8599999994</v>
      </c>
      <c r="L46" s="42">
        <f t="shared" si="5"/>
        <v>286</v>
      </c>
      <c r="M46" s="42">
        <f t="shared" si="5"/>
        <v>56213844.009999998</v>
      </c>
      <c r="N46" s="44">
        <v>64</v>
      </c>
      <c r="O46" s="44">
        <v>193783869.22999999</v>
      </c>
      <c r="P46" s="44">
        <v>144</v>
      </c>
      <c r="Q46" s="44">
        <v>183824735</v>
      </c>
      <c r="R46" s="42">
        <f t="shared" si="2"/>
        <v>208</v>
      </c>
      <c r="S46" s="42">
        <f t="shared" si="2"/>
        <v>377608604.23000002</v>
      </c>
      <c r="T46" s="42">
        <f t="shared" si="6"/>
        <v>494</v>
      </c>
      <c r="U46" s="42">
        <f t="shared" si="6"/>
        <v>433822448.24000001</v>
      </c>
      <c r="V46" s="16"/>
    </row>
    <row r="47" spans="1:22" s="9" customFormat="1">
      <c r="A47" s="30">
        <v>40</v>
      </c>
      <c r="B47" s="53" t="s">
        <v>114</v>
      </c>
      <c r="C47" s="32" t="s">
        <v>320</v>
      </c>
      <c r="D47" s="43"/>
      <c r="E47" s="43"/>
      <c r="F47" s="43"/>
      <c r="G47" s="43"/>
      <c r="H47" s="43">
        <v>227</v>
      </c>
      <c r="I47" s="43">
        <v>122570023.45999999</v>
      </c>
      <c r="J47" s="43">
        <v>186</v>
      </c>
      <c r="K47" s="43">
        <v>128815689.93000001</v>
      </c>
      <c r="L47" s="43">
        <f t="shared" si="5"/>
        <v>413</v>
      </c>
      <c r="M47" s="43">
        <f t="shared" si="5"/>
        <v>251385713.38999999</v>
      </c>
      <c r="N47" s="43">
        <v>87</v>
      </c>
      <c r="O47" s="43">
        <v>81188087.700000003</v>
      </c>
      <c r="P47" s="43">
        <v>45</v>
      </c>
      <c r="Q47" s="43">
        <v>74958690.439999998</v>
      </c>
      <c r="R47" s="43">
        <f t="shared" si="2"/>
        <v>132</v>
      </c>
      <c r="S47" s="43">
        <f t="shared" si="2"/>
        <v>156146778.13999999</v>
      </c>
      <c r="T47" s="43">
        <f t="shared" si="6"/>
        <v>545</v>
      </c>
      <c r="U47" s="43">
        <f t="shared" si="6"/>
        <v>407532491.52999997</v>
      </c>
      <c r="V47" s="16"/>
    </row>
    <row r="48" spans="1:22" s="9" customFormat="1">
      <c r="A48" s="33">
        <v>41</v>
      </c>
      <c r="B48" s="23" t="s">
        <v>133</v>
      </c>
      <c r="C48" s="1" t="s">
        <v>325</v>
      </c>
      <c r="D48" s="44">
        <v>21</v>
      </c>
      <c r="E48" s="44">
        <v>15548442.699999999</v>
      </c>
      <c r="F48" s="44">
        <v>10</v>
      </c>
      <c r="G48" s="44">
        <v>542272.44999999995</v>
      </c>
      <c r="H48" s="44">
        <v>27</v>
      </c>
      <c r="I48" s="44">
        <v>198575587.66</v>
      </c>
      <c r="J48" s="44">
        <v>166</v>
      </c>
      <c r="K48" s="44">
        <v>161772422.5</v>
      </c>
      <c r="L48" s="42">
        <f t="shared" si="5"/>
        <v>224</v>
      </c>
      <c r="M48" s="42">
        <f t="shared" si="5"/>
        <v>376438725.30999994</v>
      </c>
      <c r="N48" s="44">
        <v>5</v>
      </c>
      <c r="O48" s="44">
        <v>30178125.5</v>
      </c>
      <c r="P48" s="44">
        <v>2</v>
      </c>
      <c r="Q48" s="44">
        <v>179699.75</v>
      </c>
      <c r="R48" s="42">
        <f t="shared" si="2"/>
        <v>7</v>
      </c>
      <c r="S48" s="42">
        <f t="shared" si="2"/>
        <v>30357825.25</v>
      </c>
      <c r="T48" s="42">
        <f t="shared" si="6"/>
        <v>231</v>
      </c>
      <c r="U48" s="42">
        <f t="shared" si="6"/>
        <v>406796550.55999994</v>
      </c>
      <c r="V48" s="16"/>
    </row>
    <row r="49" spans="1:22" s="9" customFormat="1">
      <c r="A49" s="30">
        <v>42</v>
      </c>
      <c r="B49" s="31" t="s">
        <v>138</v>
      </c>
      <c r="C49" s="32" t="s">
        <v>139</v>
      </c>
      <c r="D49" s="43">
        <v>31</v>
      </c>
      <c r="E49" s="43">
        <v>79697500.969999999</v>
      </c>
      <c r="F49" s="43">
        <v>18</v>
      </c>
      <c r="G49" s="43">
        <v>20039666.09</v>
      </c>
      <c r="H49" s="43">
        <v>57</v>
      </c>
      <c r="I49" s="43">
        <v>203540.14</v>
      </c>
      <c r="J49" s="43">
        <v>115</v>
      </c>
      <c r="K49" s="43">
        <v>7201805.21</v>
      </c>
      <c r="L49" s="43">
        <f t="shared" si="5"/>
        <v>221</v>
      </c>
      <c r="M49" s="43">
        <f t="shared" si="5"/>
        <v>107142512.41</v>
      </c>
      <c r="N49" s="43">
        <v>5</v>
      </c>
      <c r="O49" s="43">
        <v>5078936.53</v>
      </c>
      <c r="P49" s="43">
        <v>13</v>
      </c>
      <c r="Q49" s="43">
        <v>275078566.97000003</v>
      </c>
      <c r="R49" s="43">
        <f t="shared" si="2"/>
        <v>18</v>
      </c>
      <c r="S49" s="43">
        <f t="shared" si="2"/>
        <v>280157503.5</v>
      </c>
      <c r="T49" s="43">
        <f t="shared" si="6"/>
        <v>239</v>
      </c>
      <c r="U49" s="43">
        <f t="shared" si="6"/>
        <v>387300015.90999997</v>
      </c>
      <c r="V49" s="16"/>
    </row>
    <row r="50" spans="1:22" s="9" customFormat="1">
      <c r="A50" s="33">
        <v>43</v>
      </c>
      <c r="B50" s="54" t="s">
        <v>221</v>
      </c>
      <c r="C50" s="1" t="s">
        <v>222</v>
      </c>
      <c r="D50" s="44">
        <v>131</v>
      </c>
      <c r="E50" s="44">
        <v>55330656.965999998</v>
      </c>
      <c r="F50" s="44">
        <v>243</v>
      </c>
      <c r="G50" s="44">
        <v>31304896.809999999</v>
      </c>
      <c r="H50" s="44">
        <v>4682</v>
      </c>
      <c r="I50" s="44">
        <v>70226722.340000004</v>
      </c>
      <c r="J50" s="44">
        <v>24297</v>
      </c>
      <c r="K50" s="44">
        <v>54267096.990000002</v>
      </c>
      <c r="L50" s="42">
        <f t="shared" si="5"/>
        <v>29353</v>
      </c>
      <c r="M50" s="42">
        <f t="shared" si="5"/>
        <v>211129373.10600001</v>
      </c>
      <c r="N50" s="44">
        <v>69</v>
      </c>
      <c r="O50" s="44">
        <v>41642948.170000002</v>
      </c>
      <c r="P50" s="44">
        <v>84</v>
      </c>
      <c r="Q50" s="44">
        <v>84497281.170000002</v>
      </c>
      <c r="R50" s="42">
        <f t="shared" si="2"/>
        <v>153</v>
      </c>
      <c r="S50" s="42">
        <f t="shared" si="2"/>
        <v>126140229.34</v>
      </c>
      <c r="T50" s="42">
        <f t="shared" si="6"/>
        <v>29506</v>
      </c>
      <c r="U50" s="42">
        <f t="shared" si="6"/>
        <v>337269602.44599998</v>
      </c>
      <c r="V50" s="16"/>
    </row>
    <row r="51" spans="1:22" s="9" customFormat="1">
      <c r="A51" s="30">
        <v>44</v>
      </c>
      <c r="B51" s="53" t="s">
        <v>79</v>
      </c>
      <c r="C51" s="32" t="s">
        <v>80</v>
      </c>
      <c r="D51" s="43"/>
      <c r="E51" s="43"/>
      <c r="F51" s="43"/>
      <c r="G51" s="43"/>
      <c r="H51" s="43">
        <v>29</v>
      </c>
      <c r="I51" s="43">
        <v>48181897.450000003</v>
      </c>
      <c r="J51" s="43">
        <v>22</v>
      </c>
      <c r="K51" s="43">
        <v>122064316.22</v>
      </c>
      <c r="L51" s="43">
        <f t="shared" si="5"/>
        <v>51</v>
      </c>
      <c r="M51" s="43">
        <f t="shared" si="5"/>
        <v>170246213.67000002</v>
      </c>
      <c r="N51" s="43">
        <v>3</v>
      </c>
      <c r="O51" s="43">
        <v>114300000</v>
      </c>
      <c r="P51" s="43">
        <v>4</v>
      </c>
      <c r="Q51" s="43">
        <v>42300000</v>
      </c>
      <c r="R51" s="43">
        <f t="shared" si="2"/>
        <v>7</v>
      </c>
      <c r="S51" s="43">
        <f t="shared" si="2"/>
        <v>156600000</v>
      </c>
      <c r="T51" s="43">
        <f t="shared" si="6"/>
        <v>58</v>
      </c>
      <c r="U51" s="43">
        <f t="shared" si="6"/>
        <v>326846213.67000002</v>
      </c>
      <c r="V51" s="16"/>
    </row>
    <row r="52" spans="1:22" s="9" customFormat="1">
      <c r="A52" s="33">
        <v>45</v>
      </c>
      <c r="B52" s="54" t="s">
        <v>261</v>
      </c>
      <c r="C52" s="1" t="s">
        <v>262</v>
      </c>
      <c r="D52" s="44">
        <v>13</v>
      </c>
      <c r="E52" s="44">
        <v>26912131.280000001</v>
      </c>
      <c r="F52" s="44">
        <v>60</v>
      </c>
      <c r="G52" s="44">
        <v>19046445.329999998</v>
      </c>
      <c r="H52" s="44">
        <v>10</v>
      </c>
      <c r="I52" s="44">
        <v>5483311.5300000003</v>
      </c>
      <c r="J52" s="44">
        <v>68</v>
      </c>
      <c r="K52" s="44">
        <v>12311534.960000001</v>
      </c>
      <c r="L52" s="42">
        <f t="shared" si="5"/>
        <v>151</v>
      </c>
      <c r="M52" s="42">
        <f t="shared" si="5"/>
        <v>63753423.100000001</v>
      </c>
      <c r="N52" s="44">
        <v>28</v>
      </c>
      <c r="O52" s="44">
        <v>122224344.26000001</v>
      </c>
      <c r="P52" s="44">
        <v>29</v>
      </c>
      <c r="Q52" s="44">
        <v>135417575.88999999</v>
      </c>
      <c r="R52" s="42">
        <f t="shared" si="2"/>
        <v>57</v>
      </c>
      <c r="S52" s="42">
        <f t="shared" si="2"/>
        <v>257641920.14999998</v>
      </c>
      <c r="T52" s="42">
        <f t="shared" si="6"/>
        <v>208</v>
      </c>
      <c r="U52" s="42">
        <f t="shared" si="6"/>
        <v>321395343.25</v>
      </c>
      <c r="V52" s="16"/>
    </row>
    <row r="53" spans="1:22" s="9" customFormat="1">
      <c r="A53" s="30">
        <v>46</v>
      </c>
      <c r="B53" s="53" t="s">
        <v>74</v>
      </c>
      <c r="C53" s="32" t="s">
        <v>319</v>
      </c>
      <c r="D53" s="43">
        <v>172</v>
      </c>
      <c r="E53" s="43">
        <v>19911414.920000002</v>
      </c>
      <c r="F53" s="43">
        <v>592</v>
      </c>
      <c r="G53" s="43">
        <v>29696462.640000001</v>
      </c>
      <c r="H53" s="43">
        <v>3783</v>
      </c>
      <c r="I53" s="43">
        <v>108733284.70999999</v>
      </c>
      <c r="J53" s="43">
        <v>7445</v>
      </c>
      <c r="K53" s="43">
        <v>36287053.928300001</v>
      </c>
      <c r="L53" s="43">
        <f t="shared" si="5"/>
        <v>11992</v>
      </c>
      <c r="M53" s="43">
        <f t="shared" si="5"/>
        <v>194628216.1983</v>
      </c>
      <c r="N53" s="43">
        <v>109</v>
      </c>
      <c r="O53" s="43">
        <v>13037821.1</v>
      </c>
      <c r="P53" s="43">
        <v>693</v>
      </c>
      <c r="Q53" s="43">
        <v>79036664.099999994</v>
      </c>
      <c r="R53" s="43">
        <f t="shared" si="2"/>
        <v>802</v>
      </c>
      <c r="S53" s="43">
        <f t="shared" si="2"/>
        <v>92074485.199999988</v>
      </c>
      <c r="T53" s="43">
        <f t="shared" si="6"/>
        <v>12794</v>
      </c>
      <c r="U53" s="43">
        <f t="shared" si="6"/>
        <v>286702701.39829999</v>
      </c>
      <c r="V53" s="16"/>
    </row>
    <row r="54" spans="1:22" s="9" customFormat="1">
      <c r="A54" s="33">
        <v>47</v>
      </c>
      <c r="B54" s="54" t="s">
        <v>131</v>
      </c>
      <c r="C54" s="1" t="s">
        <v>132</v>
      </c>
      <c r="D54" s="44">
        <v>26</v>
      </c>
      <c r="E54" s="44">
        <v>48155895.25</v>
      </c>
      <c r="F54" s="44">
        <v>32</v>
      </c>
      <c r="G54" s="44">
        <v>46954859.420000002</v>
      </c>
      <c r="H54" s="44">
        <v>26</v>
      </c>
      <c r="I54" s="44">
        <v>76709945.090000004</v>
      </c>
      <c r="J54" s="44">
        <v>50</v>
      </c>
      <c r="K54" s="44">
        <v>17643384.440000001</v>
      </c>
      <c r="L54" s="42">
        <f t="shared" si="5"/>
        <v>134</v>
      </c>
      <c r="M54" s="42">
        <f t="shared" si="5"/>
        <v>189464084.19999999</v>
      </c>
      <c r="N54" s="44">
        <v>27</v>
      </c>
      <c r="O54" s="44">
        <v>8315346.0899999999</v>
      </c>
      <c r="P54" s="44">
        <v>51</v>
      </c>
      <c r="Q54" s="44">
        <v>68672905.030000001</v>
      </c>
      <c r="R54" s="42">
        <f t="shared" si="2"/>
        <v>78</v>
      </c>
      <c r="S54" s="42">
        <f t="shared" si="2"/>
        <v>76988251.120000005</v>
      </c>
      <c r="T54" s="42">
        <f t="shared" si="6"/>
        <v>212</v>
      </c>
      <c r="U54" s="42">
        <f t="shared" si="6"/>
        <v>266452335.31999999</v>
      </c>
      <c r="V54" s="16"/>
    </row>
    <row r="55" spans="1:22" s="9" customFormat="1">
      <c r="A55" s="30">
        <v>48</v>
      </c>
      <c r="B55" s="53" t="s">
        <v>102</v>
      </c>
      <c r="C55" s="32" t="s">
        <v>103</v>
      </c>
      <c r="D55" s="43">
        <v>641</v>
      </c>
      <c r="E55" s="43">
        <v>67456902.299999997</v>
      </c>
      <c r="F55" s="43">
        <v>964</v>
      </c>
      <c r="G55" s="43">
        <v>41825937.299999997</v>
      </c>
      <c r="H55" s="43">
        <v>420</v>
      </c>
      <c r="I55" s="43">
        <v>4631136.3</v>
      </c>
      <c r="J55" s="43">
        <v>628</v>
      </c>
      <c r="K55" s="43">
        <v>39391498.119999997</v>
      </c>
      <c r="L55" s="43">
        <f t="shared" si="5"/>
        <v>2653</v>
      </c>
      <c r="M55" s="43">
        <f t="shared" si="5"/>
        <v>153305474.01999998</v>
      </c>
      <c r="N55" s="43">
        <v>23</v>
      </c>
      <c r="O55" s="43">
        <v>39230657.700000003</v>
      </c>
      <c r="P55" s="43">
        <v>25</v>
      </c>
      <c r="Q55" s="43">
        <v>28641651.989999998</v>
      </c>
      <c r="R55" s="43">
        <f t="shared" si="2"/>
        <v>48</v>
      </c>
      <c r="S55" s="43">
        <f t="shared" si="2"/>
        <v>67872309.689999998</v>
      </c>
      <c r="T55" s="43">
        <f t="shared" si="6"/>
        <v>2701</v>
      </c>
      <c r="U55" s="43">
        <f t="shared" si="6"/>
        <v>221177783.70999998</v>
      </c>
      <c r="V55" s="16"/>
    </row>
    <row r="56" spans="1:22" s="9" customFormat="1">
      <c r="A56" s="33">
        <v>49</v>
      </c>
      <c r="B56" s="54" t="s">
        <v>97</v>
      </c>
      <c r="C56" s="1" t="s">
        <v>98</v>
      </c>
      <c r="D56" s="44">
        <v>24</v>
      </c>
      <c r="E56" s="44">
        <v>20729801.390000001</v>
      </c>
      <c r="F56" s="44">
        <v>73</v>
      </c>
      <c r="G56" s="44">
        <v>3338752.17</v>
      </c>
      <c r="H56" s="44">
        <v>128</v>
      </c>
      <c r="I56" s="44">
        <v>42507261.670000002</v>
      </c>
      <c r="J56" s="44">
        <v>113</v>
      </c>
      <c r="K56" s="44">
        <v>58776774.630000003</v>
      </c>
      <c r="L56" s="42">
        <f t="shared" si="5"/>
        <v>338</v>
      </c>
      <c r="M56" s="42">
        <f t="shared" si="5"/>
        <v>125352589.86000001</v>
      </c>
      <c r="N56" s="44">
        <v>14</v>
      </c>
      <c r="O56" s="44">
        <v>45945547.640000001</v>
      </c>
      <c r="P56" s="44">
        <v>7</v>
      </c>
      <c r="Q56" s="44">
        <v>46021880.200000003</v>
      </c>
      <c r="R56" s="42">
        <f t="shared" si="2"/>
        <v>21</v>
      </c>
      <c r="S56" s="42">
        <f t="shared" si="2"/>
        <v>91967427.840000004</v>
      </c>
      <c r="T56" s="42">
        <f t="shared" si="6"/>
        <v>359</v>
      </c>
      <c r="U56" s="42">
        <f t="shared" si="6"/>
        <v>217320017.70000002</v>
      </c>
      <c r="V56" s="16"/>
    </row>
    <row r="57" spans="1:22" s="9" customFormat="1">
      <c r="A57" s="30">
        <v>50</v>
      </c>
      <c r="B57" s="53" t="s">
        <v>101</v>
      </c>
      <c r="C57" s="32" t="s">
        <v>306</v>
      </c>
      <c r="D57" s="43">
        <v>178</v>
      </c>
      <c r="E57" s="43">
        <v>3506402.09</v>
      </c>
      <c r="F57" s="43">
        <v>506</v>
      </c>
      <c r="G57" s="43">
        <v>12889991.310000001</v>
      </c>
      <c r="H57" s="43">
        <v>12168</v>
      </c>
      <c r="I57" s="43">
        <v>28278358.960000001</v>
      </c>
      <c r="J57" s="43">
        <v>2421</v>
      </c>
      <c r="K57" s="43">
        <v>22819976.666900001</v>
      </c>
      <c r="L57" s="43">
        <f t="shared" si="5"/>
        <v>15273</v>
      </c>
      <c r="M57" s="43">
        <f t="shared" si="5"/>
        <v>67494729.026900008</v>
      </c>
      <c r="N57" s="43">
        <v>838</v>
      </c>
      <c r="O57" s="43">
        <v>74030365.980000004</v>
      </c>
      <c r="P57" s="43">
        <v>327</v>
      </c>
      <c r="Q57" s="43">
        <v>70131660.459999993</v>
      </c>
      <c r="R57" s="43">
        <f t="shared" si="2"/>
        <v>1165</v>
      </c>
      <c r="S57" s="43">
        <f t="shared" si="2"/>
        <v>144162026.44</v>
      </c>
      <c r="T57" s="43">
        <f t="shared" si="6"/>
        <v>16438</v>
      </c>
      <c r="U57" s="43">
        <f t="shared" si="6"/>
        <v>211656755.46689999</v>
      </c>
      <c r="V57" s="16"/>
    </row>
    <row r="58" spans="1:22" s="9" customFormat="1">
      <c r="A58" s="33">
        <v>51</v>
      </c>
      <c r="B58" s="23" t="s">
        <v>300</v>
      </c>
      <c r="C58" s="1" t="s">
        <v>301</v>
      </c>
      <c r="D58" s="44"/>
      <c r="E58" s="44"/>
      <c r="F58" s="44"/>
      <c r="G58" s="44"/>
      <c r="H58" s="44">
        <v>1</v>
      </c>
      <c r="I58" s="44">
        <v>1901.58</v>
      </c>
      <c r="J58" s="44">
        <v>8</v>
      </c>
      <c r="K58" s="44">
        <v>1234990.1499999999</v>
      </c>
      <c r="L58" s="42">
        <f t="shared" si="5"/>
        <v>9</v>
      </c>
      <c r="M58" s="42">
        <f t="shared" si="5"/>
        <v>1236891.73</v>
      </c>
      <c r="N58" s="44"/>
      <c r="O58" s="44"/>
      <c r="P58" s="44">
        <v>1</v>
      </c>
      <c r="Q58" s="44">
        <v>198731501.06</v>
      </c>
      <c r="R58" s="42">
        <f t="shared" si="2"/>
        <v>1</v>
      </c>
      <c r="S58" s="42">
        <f t="shared" si="2"/>
        <v>198731501.06</v>
      </c>
      <c r="T58" s="42">
        <f t="shared" si="6"/>
        <v>10</v>
      </c>
      <c r="U58" s="42">
        <f t="shared" si="6"/>
        <v>199968392.78999999</v>
      </c>
      <c r="V58" s="16"/>
    </row>
    <row r="59" spans="1:22" s="9" customFormat="1">
      <c r="A59" s="30">
        <v>52</v>
      </c>
      <c r="B59" s="31" t="s">
        <v>142</v>
      </c>
      <c r="C59" s="32" t="s">
        <v>143</v>
      </c>
      <c r="D59" s="43">
        <v>1</v>
      </c>
      <c r="E59" s="43">
        <v>4700000</v>
      </c>
      <c r="F59" s="43"/>
      <c r="G59" s="43"/>
      <c r="H59" s="43">
        <v>2</v>
      </c>
      <c r="I59" s="43">
        <v>7529.01</v>
      </c>
      <c r="J59" s="43">
        <v>268</v>
      </c>
      <c r="K59" s="43">
        <v>82415545.319999993</v>
      </c>
      <c r="L59" s="43">
        <f t="shared" si="5"/>
        <v>271</v>
      </c>
      <c r="M59" s="43">
        <f t="shared" si="5"/>
        <v>87123074.329999998</v>
      </c>
      <c r="N59" s="43">
        <v>16</v>
      </c>
      <c r="O59" s="43">
        <v>86000000</v>
      </c>
      <c r="P59" s="43"/>
      <c r="Q59" s="43"/>
      <c r="R59" s="43">
        <f t="shared" si="2"/>
        <v>16</v>
      </c>
      <c r="S59" s="43">
        <f t="shared" si="2"/>
        <v>86000000</v>
      </c>
      <c r="T59" s="43">
        <f t="shared" si="6"/>
        <v>287</v>
      </c>
      <c r="U59" s="43">
        <f t="shared" si="6"/>
        <v>173123074.32999998</v>
      </c>
      <c r="V59" s="16"/>
    </row>
    <row r="60" spans="1:22" s="9" customFormat="1">
      <c r="A60" s="33">
        <v>53</v>
      </c>
      <c r="B60" s="54" t="s">
        <v>112</v>
      </c>
      <c r="C60" s="1" t="s">
        <v>113</v>
      </c>
      <c r="D60" s="44">
        <v>203</v>
      </c>
      <c r="E60" s="44">
        <v>4137823.15</v>
      </c>
      <c r="F60" s="44">
        <v>1351</v>
      </c>
      <c r="G60" s="44">
        <v>19550800.5</v>
      </c>
      <c r="H60" s="44">
        <v>1887</v>
      </c>
      <c r="I60" s="44">
        <v>15485576.470000001</v>
      </c>
      <c r="J60" s="44">
        <v>3532</v>
      </c>
      <c r="K60" s="44">
        <v>21841289.199999999</v>
      </c>
      <c r="L60" s="42">
        <f t="shared" si="5"/>
        <v>6973</v>
      </c>
      <c r="M60" s="42">
        <f t="shared" si="5"/>
        <v>61015489.32</v>
      </c>
      <c r="N60" s="44">
        <v>473</v>
      </c>
      <c r="O60" s="44">
        <v>60072275.310000002</v>
      </c>
      <c r="P60" s="44">
        <v>252</v>
      </c>
      <c r="Q60" s="44">
        <v>38370139.939999998</v>
      </c>
      <c r="R60" s="42">
        <f t="shared" si="2"/>
        <v>725</v>
      </c>
      <c r="S60" s="42">
        <f t="shared" si="2"/>
        <v>98442415.25</v>
      </c>
      <c r="T60" s="42">
        <f t="shared" si="6"/>
        <v>7698</v>
      </c>
      <c r="U60" s="42">
        <f t="shared" si="6"/>
        <v>159457904.56999999</v>
      </c>
      <c r="V60" s="16"/>
    </row>
    <row r="61" spans="1:22" s="9" customFormat="1">
      <c r="A61" s="30">
        <v>54</v>
      </c>
      <c r="B61" s="53" t="s">
        <v>321</v>
      </c>
      <c r="C61" s="32" t="s">
        <v>322</v>
      </c>
      <c r="D61" s="43">
        <v>15</v>
      </c>
      <c r="E61" s="43">
        <v>1701655.49</v>
      </c>
      <c r="F61" s="43">
        <v>21</v>
      </c>
      <c r="G61" s="43">
        <v>764858.02</v>
      </c>
      <c r="H61" s="43">
        <v>2914</v>
      </c>
      <c r="I61" s="43">
        <v>58690589.590000004</v>
      </c>
      <c r="J61" s="43">
        <v>281</v>
      </c>
      <c r="K61" s="43">
        <v>11435043.550000001</v>
      </c>
      <c r="L61" s="43">
        <f t="shared" ref="L61:M76" si="7">J61+H61+F61+D61</f>
        <v>3231</v>
      </c>
      <c r="M61" s="43">
        <f t="shared" si="7"/>
        <v>72592146.649999991</v>
      </c>
      <c r="N61" s="43">
        <v>87</v>
      </c>
      <c r="O61" s="43">
        <v>8748251.6099999994</v>
      </c>
      <c r="P61" s="43">
        <v>116</v>
      </c>
      <c r="Q61" s="43">
        <v>56940563.170000002</v>
      </c>
      <c r="R61" s="43">
        <f t="shared" si="2"/>
        <v>203</v>
      </c>
      <c r="S61" s="43">
        <f t="shared" si="2"/>
        <v>65688814.780000001</v>
      </c>
      <c r="T61" s="43">
        <f t="shared" ref="T61:U76" si="8">R61+L61</f>
        <v>3434</v>
      </c>
      <c r="U61" s="43">
        <f t="shared" si="8"/>
        <v>138280961.43000001</v>
      </c>
      <c r="V61" s="16"/>
    </row>
    <row r="62" spans="1:22" s="9" customFormat="1">
      <c r="A62" s="33">
        <v>55</v>
      </c>
      <c r="B62" s="54" t="s">
        <v>128</v>
      </c>
      <c r="C62" s="1" t="s">
        <v>329</v>
      </c>
      <c r="D62" s="44">
        <v>19</v>
      </c>
      <c r="E62" s="44">
        <v>1391482.82</v>
      </c>
      <c r="F62" s="44">
        <v>18</v>
      </c>
      <c r="G62" s="44">
        <v>947036.77</v>
      </c>
      <c r="H62" s="44">
        <v>193</v>
      </c>
      <c r="I62" s="44">
        <v>11820619.119999999</v>
      </c>
      <c r="J62" s="44">
        <v>378</v>
      </c>
      <c r="K62" s="44">
        <v>48672057.090000004</v>
      </c>
      <c r="L62" s="42">
        <f t="shared" si="7"/>
        <v>608</v>
      </c>
      <c r="M62" s="42">
        <f t="shared" si="7"/>
        <v>62831195.800000004</v>
      </c>
      <c r="N62" s="44">
        <v>44</v>
      </c>
      <c r="O62" s="44">
        <v>43074262.189999998</v>
      </c>
      <c r="P62" s="44">
        <v>12</v>
      </c>
      <c r="Q62" s="44">
        <v>6633304.9400000004</v>
      </c>
      <c r="R62" s="42">
        <f t="shared" si="2"/>
        <v>56</v>
      </c>
      <c r="S62" s="42">
        <f t="shared" si="2"/>
        <v>49707567.129999995</v>
      </c>
      <c r="T62" s="42">
        <f t="shared" si="8"/>
        <v>664</v>
      </c>
      <c r="U62" s="42">
        <f t="shared" si="8"/>
        <v>112538762.93000001</v>
      </c>
      <c r="V62" s="16"/>
    </row>
    <row r="63" spans="1:22" s="9" customFormat="1">
      <c r="A63" s="30">
        <v>56</v>
      </c>
      <c r="B63" s="53" t="s">
        <v>108</v>
      </c>
      <c r="C63" s="32" t="s">
        <v>109</v>
      </c>
      <c r="D63" s="43"/>
      <c r="E63" s="43"/>
      <c r="F63" s="43"/>
      <c r="G63" s="43"/>
      <c r="H63" s="43">
        <v>945</v>
      </c>
      <c r="I63" s="43">
        <v>34887776.340000004</v>
      </c>
      <c r="J63" s="43">
        <v>9915</v>
      </c>
      <c r="K63" s="43">
        <v>40756990.68</v>
      </c>
      <c r="L63" s="43">
        <f t="shared" si="7"/>
        <v>10860</v>
      </c>
      <c r="M63" s="43">
        <f t="shared" si="7"/>
        <v>75644767.020000011</v>
      </c>
      <c r="N63" s="43">
        <v>138</v>
      </c>
      <c r="O63" s="43">
        <v>13643920.5</v>
      </c>
      <c r="P63" s="43">
        <v>118</v>
      </c>
      <c r="Q63" s="43">
        <v>8693058.0800000001</v>
      </c>
      <c r="R63" s="43">
        <f t="shared" si="2"/>
        <v>256</v>
      </c>
      <c r="S63" s="43">
        <f t="shared" si="2"/>
        <v>22336978.579999998</v>
      </c>
      <c r="T63" s="43">
        <f t="shared" si="8"/>
        <v>11116</v>
      </c>
      <c r="U63" s="43">
        <f t="shared" si="8"/>
        <v>97981745.600000009</v>
      </c>
      <c r="V63" s="16"/>
    </row>
    <row r="64" spans="1:22" s="9" customFormat="1">
      <c r="A64" s="33">
        <v>57</v>
      </c>
      <c r="B64" s="54" t="s">
        <v>179</v>
      </c>
      <c r="C64" s="1" t="s">
        <v>180</v>
      </c>
      <c r="D64" s="44">
        <v>5</v>
      </c>
      <c r="E64" s="44">
        <v>35819750.729999997</v>
      </c>
      <c r="F64" s="44">
        <v>3</v>
      </c>
      <c r="G64" s="44">
        <v>164007.76</v>
      </c>
      <c r="H64" s="44">
        <v>1</v>
      </c>
      <c r="I64" s="44">
        <v>54179.3</v>
      </c>
      <c r="J64" s="44">
        <v>111</v>
      </c>
      <c r="K64" s="44">
        <v>15394948.810000001</v>
      </c>
      <c r="L64" s="42">
        <f t="shared" si="7"/>
        <v>120</v>
      </c>
      <c r="M64" s="42">
        <f t="shared" si="7"/>
        <v>51432886.599999994</v>
      </c>
      <c r="N64" s="44">
        <v>11</v>
      </c>
      <c r="O64" s="44">
        <v>13190000</v>
      </c>
      <c r="P64" s="44">
        <v>6</v>
      </c>
      <c r="Q64" s="44">
        <v>33100000</v>
      </c>
      <c r="R64" s="42">
        <f t="shared" si="2"/>
        <v>17</v>
      </c>
      <c r="S64" s="42">
        <f t="shared" si="2"/>
        <v>46290000</v>
      </c>
      <c r="T64" s="42">
        <f t="shared" si="8"/>
        <v>137</v>
      </c>
      <c r="U64" s="42">
        <f t="shared" si="8"/>
        <v>97722886.599999994</v>
      </c>
      <c r="V64" s="16"/>
    </row>
    <row r="65" spans="1:22" s="9" customFormat="1">
      <c r="A65" s="30">
        <v>58</v>
      </c>
      <c r="B65" s="53" t="s">
        <v>134</v>
      </c>
      <c r="C65" s="32" t="s">
        <v>135</v>
      </c>
      <c r="D65" s="43">
        <v>615</v>
      </c>
      <c r="E65" s="43">
        <v>26276696.739999998</v>
      </c>
      <c r="F65" s="43">
        <v>479</v>
      </c>
      <c r="G65" s="43">
        <v>12373958.609999999</v>
      </c>
      <c r="H65" s="43">
        <v>395</v>
      </c>
      <c r="I65" s="43">
        <v>8165747.54</v>
      </c>
      <c r="J65" s="43">
        <v>251</v>
      </c>
      <c r="K65" s="43">
        <v>14294915.066400001</v>
      </c>
      <c r="L65" s="43">
        <f t="shared" si="7"/>
        <v>1740</v>
      </c>
      <c r="M65" s="43">
        <f t="shared" si="7"/>
        <v>61111317.956399992</v>
      </c>
      <c r="N65" s="43">
        <v>10</v>
      </c>
      <c r="O65" s="43">
        <v>15996335.789999999</v>
      </c>
      <c r="P65" s="43">
        <v>13</v>
      </c>
      <c r="Q65" s="43">
        <v>17888798.559999999</v>
      </c>
      <c r="R65" s="43">
        <f t="shared" si="2"/>
        <v>23</v>
      </c>
      <c r="S65" s="43">
        <f t="shared" si="2"/>
        <v>33885134.349999994</v>
      </c>
      <c r="T65" s="43">
        <f t="shared" si="8"/>
        <v>1763</v>
      </c>
      <c r="U65" s="43">
        <f t="shared" si="8"/>
        <v>94996452.306399986</v>
      </c>
      <c r="V65" s="16"/>
    </row>
    <row r="66" spans="1:22" s="9" customFormat="1">
      <c r="A66" s="33">
        <v>59</v>
      </c>
      <c r="B66" s="54" t="s">
        <v>223</v>
      </c>
      <c r="C66" s="1" t="s">
        <v>224</v>
      </c>
      <c r="D66" s="44">
        <v>6</v>
      </c>
      <c r="E66" s="44">
        <v>3583192.5</v>
      </c>
      <c r="F66" s="44">
        <v>12</v>
      </c>
      <c r="G66" s="44">
        <v>224412.76</v>
      </c>
      <c r="H66" s="44">
        <v>719</v>
      </c>
      <c r="I66" s="44">
        <v>3228199.43</v>
      </c>
      <c r="J66" s="44">
        <v>205</v>
      </c>
      <c r="K66" s="44">
        <v>40257918.439999998</v>
      </c>
      <c r="L66" s="42">
        <f t="shared" si="7"/>
        <v>942</v>
      </c>
      <c r="M66" s="42">
        <f t="shared" si="7"/>
        <v>47293723.129999995</v>
      </c>
      <c r="N66" s="44">
        <v>120</v>
      </c>
      <c r="O66" s="44">
        <v>37297130.200000003</v>
      </c>
      <c r="P66" s="44">
        <v>15</v>
      </c>
      <c r="Q66" s="44">
        <v>3648080.34</v>
      </c>
      <c r="R66" s="42">
        <f t="shared" si="2"/>
        <v>135</v>
      </c>
      <c r="S66" s="42">
        <f t="shared" si="2"/>
        <v>40945210.540000007</v>
      </c>
      <c r="T66" s="42">
        <f t="shared" si="8"/>
        <v>1077</v>
      </c>
      <c r="U66" s="42">
        <f t="shared" si="8"/>
        <v>88238933.670000002</v>
      </c>
      <c r="V66" s="16"/>
    </row>
    <row r="67" spans="1:22" s="9" customFormat="1">
      <c r="A67" s="30">
        <v>60</v>
      </c>
      <c r="B67" s="53" t="s">
        <v>95</v>
      </c>
      <c r="C67" s="32" t="s">
        <v>96</v>
      </c>
      <c r="D67" s="43">
        <v>14</v>
      </c>
      <c r="E67" s="43">
        <v>16122615.609999999</v>
      </c>
      <c r="F67" s="43">
        <v>1</v>
      </c>
      <c r="G67" s="43">
        <v>39925.199999999997</v>
      </c>
      <c r="H67" s="43"/>
      <c r="I67" s="43"/>
      <c r="J67" s="43">
        <v>25</v>
      </c>
      <c r="K67" s="43">
        <v>13981585.9</v>
      </c>
      <c r="L67" s="43">
        <f t="shared" si="7"/>
        <v>40</v>
      </c>
      <c r="M67" s="43">
        <f t="shared" si="7"/>
        <v>30144126.710000001</v>
      </c>
      <c r="N67" s="43">
        <v>2</v>
      </c>
      <c r="O67" s="43">
        <v>57000000</v>
      </c>
      <c r="P67" s="43"/>
      <c r="Q67" s="43"/>
      <c r="R67" s="43">
        <f t="shared" si="2"/>
        <v>2</v>
      </c>
      <c r="S67" s="43">
        <f t="shared" si="2"/>
        <v>57000000</v>
      </c>
      <c r="T67" s="43">
        <f t="shared" si="8"/>
        <v>42</v>
      </c>
      <c r="U67" s="43">
        <f t="shared" si="8"/>
        <v>87144126.710000008</v>
      </c>
      <c r="V67" s="16"/>
    </row>
    <row r="68" spans="1:22" s="9" customFormat="1">
      <c r="A68" s="33">
        <v>61</v>
      </c>
      <c r="B68" s="23" t="s">
        <v>148</v>
      </c>
      <c r="C68" s="1" t="s">
        <v>149</v>
      </c>
      <c r="D68" s="44">
        <v>28</v>
      </c>
      <c r="E68" s="44">
        <v>31987792.550000001</v>
      </c>
      <c r="F68" s="44">
        <v>32</v>
      </c>
      <c r="G68" s="44">
        <v>2460442.02</v>
      </c>
      <c r="H68" s="44">
        <v>59</v>
      </c>
      <c r="I68" s="44">
        <v>2188555.58</v>
      </c>
      <c r="J68" s="44">
        <v>59</v>
      </c>
      <c r="K68" s="44">
        <v>3056115.51</v>
      </c>
      <c r="L68" s="42">
        <f t="shared" si="7"/>
        <v>178</v>
      </c>
      <c r="M68" s="42">
        <f t="shared" si="7"/>
        <v>39692905.659999996</v>
      </c>
      <c r="N68" s="44">
        <v>33</v>
      </c>
      <c r="O68" s="44">
        <v>4531021.46</v>
      </c>
      <c r="P68" s="44">
        <v>27</v>
      </c>
      <c r="Q68" s="44">
        <v>39176030.149999999</v>
      </c>
      <c r="R68" s="42">
        <f t="shared" si="2"/>
        <v>60</v>
      </c>
      <c r="S68" s="42">
        <f t="shared" si="2"/>
        <v>43707051.609999999</v>
      </c>
      <c r="T68" s="42">
        <f t="shared" si="8"/>
        <v>238</v>
      </c>
      <c r="U68" s="42">
        <f t="shared" si="8"/>
        <v>83399957.269999996</v>
      </c>
      <c r="V68" s="16"/>
    </row>
    <row r="69" spans="1:22" s="9" customFormat="1">
      <c r="A69" s="30">
        <v>62</v>
      </c>
      <c r="B69" s="31" t="s">
        <v>99</v>
      </c>
      <c r="C69" s="32" t="s">
        <v>100</v>
      </c>
      <c r="D69" s="43">
        <v>3</v>
      </c>
      <c r="E69" s="43">
        <v>44836.82</v>
      </c>
      <c r="F69" s="43">
        <v>46</v>
      </c>
      <c r="G69" s="43">
        <v>11218100.800000001</v>
      </c>
      <c r="H69" s="43">
        <v>81</v>
      </c>
      <c r="I69" s="43">
        <v>25648839.82</v>
      </c>
      <c r="J69" s="43">
        <v>145</v>
      </c>
      <c r="K69" s="43">
        <v>28132190.629999999</v>
      </c>
      <c r="L69" s="43">
        <f t="shared" si="7"/>
        <v>275</v>
      </c>
      <c r="M69" s="43">
        <f t="shared" si="7"/>
        <v>65043968.07</v>
      </c>
      <c r="N69" s="43">
        <v>59</v>
      </c>
      <c r="O69" s="43">
        <v>14648100</v>
      </c>
      <c r="P69" s="43">
        <v>13</v>
      </c>
      <c r="Q69" s="43">
        <v>992000</v>
      </c>
      <c r="R69" s="43">
        <f t="shared" si="2"/>
        <v>72</v>
      </c>
      <c r="S69" s="43">
        <f t="shared" si="2"/>
        <v>15640100</v>
      </c>
      <c r="T69" s="43">
        <f t="shared" si="8"/>
        <v>347</v>
      </c>
      <c r="U69" s="43">
        <f t="shared" si="8"/>
        <v>80684068.069999993</v>
      </c>
      <c r="V69" s="16"/>
    </row>
    <row r="70" spans="1:22" s="9" customFormat="1">
      <c r="A70" s="33">
        <v>63</v>
      </c>
      <c r="B70" s="54" t="s">
        <v>146</v>
      </c>
      <c r="C70" s="1" t="s">
        <v>147</v>
      </c>
      <c r="D70" s="44">
        <v>10</v>
      </c>
      <c r="E70" s="44">
        <v>35840000</v>
      </c>
      <c r="F70" s="44">
        <v>14</v>
      </c>
      <c r="G70" s="44">
        <v>901795.31</v>
      </c>
      <c r="H70" s="44">
        <v>13</v>
      </c>
      <c r="I70" s="44">
        <v>2423308.27</v>
      </c>
      <c r="J70" s="44">
        <v>35</v>
      </c>
      <c r="K70" s="44">
        <v>727521.47</v>
      </c>
      <c r="L70" s="42">
        <f t="shared" si="7"/>
        <v>72</v>
      </c>
      <c r="M70" s="42">
        <f t="shared" si="7"/>
        <v>39892625.049999997</v>
      </c>
      <c r="N70" s="44">
        <v>5</v>
      </c>
      <c r="O70" s="44">
        <v>925000</v>
      </c>
      <c r="P70" s="44">
        <v>14</v>
      </c>
      <c r="Q70" s="44">
        <v>37457396.920000002</v>
      </c>
      <c r="R70" s="42">
        <f t="shared" si="2"/>
        <v>19</v>
      </c>
      <c r="S70" s="42">
        <f t="shared" si="2"/>
        <v>38382396.920000002</v>
      </c>
      <c r="T70" s="42">
        <f t="shared" si="8"/>
        <v>91</v>
      </c>
      <c r="U70" s="42">
        <f t="shared" si="8"/>
        <v>78275021.969999999</v>
      </c>
      <c r="V70" s="16"/>
    </row>
    <row r="71" spans="1:22" s="9" customFormat="1">
      <c r="A71" s="30">
        <v>64</v>
      </c>
      <c r="B71" s="53" t="s">
        <v>120</v>
      </c>
      <c r="C71" s="32" t="s">
        <v>121</v>
      </c>
      <c r="D71" s="43">
        <v>56</v>
      </c>
      <c r="E71" s="43">
        <v>5338583.41</v>
      </c>
      <c r="F71" s="43">
        <v>193</v>
      </c>
      <c r="G71" s="43">
        <v>26050058</v>
      </c>
      <c r="H71" s="43">
        <v>55</v>
      </c>
      <c r="I71" s="43">
        <v>3966198.92</v>
      </c>
      <c r="J71" s="43">
        <v>85</v>
      </c>
      <c r="K71" s="43">
        <v>2627104.31</v>
      </c>
      <c r="L71" s="43">
        <f t="shared" si="7"/>
        <v>389</v>
      </c>
      <c r="M71" s="43">
        <f t="shared" si="7"/>
        <v>37981944.640000001</v>
      </c>
      <c r="N71" s="43">
        <v>175</v>
      </c>
      <c r="O71" s="43">
        <v>29688974.190000001</v>
      </c>
      <c r="P71" s="43">
        <v>89</v>
      </c>
      <c r="Q71" s="43">
        <v>9995507.4000000004</v>
      </c>
      <c r="R71" s="43">
        <f t="shared" si="2"/>
        <v>264</v>
      </c>
      <c r="S71" s="43">
        <f t="shared" si="2"/>
        <v>39684481.590000004</v>
      </c>
      <c r="T71" s="43">
        <f t="shared" si="8"/>
        <v>653</v>
      </c>
      <c r="U71" s="43">
        <f t="shared" si="8"/>
        <v>77666426.230000004</v>
      </c>
      <c r="V71" s="16"/>
    </row>
    <row r="72" spans="1:22" s="9" customFormat="1">
      <c r="A72" s="33">
        <v>65</v>
      </c>
      <c r="B72" s="54" t="s">
        <v>93</v>
      </c>
      <c r="C72" s="1" t="s">
        <v>94</v>
      </c>
      <c r="D72" s="44">
        <v>11</v>
      </c>
      <c r="E72" s="44">
        <v>30011166.170000002</v>
      </c>
      <c r="F72" s="44">
        <v>1</v>
      </c>
      <c r="G72" s="44">
        <v>23264.43</v>
      </c>
      <c r="H72" s="44">
        <v>5</v>
      </c>
      <c r="I72" s="44">
        <v>3207455.19</v>
      </c>
      <c r="J72" s="44">
        <v>22</v>
      </c>
      <c r="K72" s="44">
        <v>4800870.8600000003</v>
      </c>
      <c r="L72" s="42">
        <f t="shared" si="7"/>
        <v>39</v>
      </c>
      <c r="M72" s="42">
        <f t="shared" si="7"/>
        <v>38042756.650000006</v>
      </c>
      <c r="N72" s="44">
        <v>4</v>
      </c>
      <c r="O72" s="44">
        <v>2515360.79</v>
      </c>
      <c r="P72" s="44">
        <v>9</v>
      </c>
      <c r="Q72" s="44">
        <v>29000000</v>
      </c>
      <c r="R72" s="42">
        <f t="shared" si="2"/>
        <v>13</v>
      </c>
      <c r="S72" s="42">
        <f t="shared" si="2"/>
        <v>31515360.789999999</v>
      </c>
      <c r="T72" s="42">
        <f t="shared" si="8"/>
        <v>52</v>
      </c>
      <c r="U72" s="42">
        <f t="shared" si="8"/>
        <v>69558117.439999998</v>
      </c>
      <c r="V72" s="16"/>
    </row>
    <row r="73" spans="1:22" s="9" customFormat="1">
      <c r="A73" s="30">
        <v>66</v>
      </c>
      <c r="B73" s="53" t="s">
        <v>126</v>
      </c>
      <c r="C73" s="32" t="s">
        <v>127</v>
      </c>
      <c r="D73" s="43">
        <v>86</v>
      </c>
      <c r="E73" s="43">
        <v>1256225.54</v>
      </c>
      <c r="F73" s="43">
        <v>756</v>
      </c>
      <c r="G73" s="43">
        <v>14393007.109999999</v>
      </c>
      <c r="H73" s="43">
        <v>590</v>
      </c>
      <c r="I73" s="43">
        <v>9215640.9299999997</v>
      </c>
      <c r="J73" s="43">
        <v>1207</v>
      </c>
      <c r="K73" s="43">
        <v>11632158.76</v>
      </c>
      <c r="L73" s="43">
        <f t="shared" si="7"/>
        <v>2639</v>
      </c>
      <c r="M73" s="43">
        <f t="shared" si="7"/>
        <v>36497032.339999996</v>
      </c>
      <c r="N73" s="43">
        <v>413</v>
      </c>
      <c r="O73" s="43">
        <v>21797976.09</v>
      </c>
      <c r="P73" s="43">
        <v>60</v>
      </c>
      <c r="Q73" s="43">
        <v>6279371.3300000001</v>
      </c>
      <c r="R73" s="43">
        <f t="shared" si="2"/>
        <v>473</v>
      </c>
      <c r="S73" s="43">
        <f t="shared" si="2"/>
        <v>28077347.420000002</v>
      </c>
      <c r="T73" s="43">
        <f t="shared" si="8"/>
        <v>3112</v>
      </c>
      <c r="U73" s="43">
        <f t="shared" si="8"/>
        <v>64574379.759999998</v>
      </c>
      <c r="V73" s="16"/>
    </row>
    <row r="74" spans="1:22" s="9" customFormat="1">
      <c r="A74" s="33">
        <v>67</v>
      </c>
      <c r="B74" s="54" t="s">
        <v>154</v>
      </c>
      <c r="C74" s="1" t="s">
        <v>155</v>
      </c>
      <c r="D74" s="44">
        <v>19</v>
      </c>
      <c r="E74" s="44">
        <v>17508517.27</v>
      </c>
      <c r="F74" s="44">
        <v>12</v>
      </c>
      <c r="G74" s="44">
        <v>3147450.64</v>
      </c>
      <c r="H74" s="44">
        <v>19</v>
      </c>
      <c r="I74" s="44">
        <v>13171659.689999999</v>
      </c>
      <c r="J74" s="44">
        <v>38</v>
      </c>
      <c r="K74" s="44">
        <v>3472113.02</v>
      </c>
      <c r="L74" s="42">
        <f t="shared" si="7"/>
        <v>88</v>
      </c>
      <c r="M74" s="42">
        <f t="shared" si="7"/>
        <v>37299740.619999997</v>
      </c>
      <c r="N74" s="44">
        <v>6</v>
      </c>
      <c r="O74" s="44">
        <v>292169.36</v>
      </c>
      <c r="P74" s="44">
        <v>11</v>
      </c>
      <c r="Q74" s="44">
        <v>23894257.620000001</v>
      </c>
      <c r="R74" s="42">
        <f t="shared" si="2"/>
        <v>17</v>
      </c>
      <c r="S74" s="42">
        <f t="shared" si="2"/>
        <v>24186426.98</v>
      </c>
      <c r="T74" s="42">
        <f t="shared" si="8"/>
        <v>105</v>
      </c>
      <c r="U74" s="42">
        <f t="shared" si="8"/>
        <v>61486167.599999994</v>
      </c>
      <c r="V74" s="16"/>
    </row>
    <row r="75" spans="1:22" s="9" customFormat="1">
      <c r="A75" s="30">
        <v>68</v>
      </c>
      <c r="B75" s="53" t="s">
        <v>122</v>
      </c>
      <c r="C75" s="32" t="s">
        <v>123</v>
      </c>
      <c r="D75" s="43">
        <v>67</v>
      </c>
      <c r="E75" s="43">
        <v>12193628.92</v>
      </c>
      <c r="F75" s="43">
        <v>42</v>
      </c>
      <c r="G75" s="43">
        <v>4243783.2699999996</v>
      </c>
      <c r="H75" s="43">
        <v>7</v>
      </c>
      <c r="I75" s="43">
        <v>2006717.1</v>
      </c>
      <c r="J75" s="43">
        <v>42</v>
      </c>
      <c r="K75" s="43">
        <v>1062817.99</v>
      </c>
      <c r="L75" s="43">
        <f t="shared" si="7"/>
        <v>158</v>
      </c>
      <c r="M75" s="43">
        <f t="shared" si="7"/>
        <v>19506947.280000001</v>
      </c>
      <c r="N75" s="43">
        <v>12</v>
      </c>
      <c r="O75" s="43">
        <v>31549565.329999998</v>
      </c>
      <c r="P75" s="43">
        <v>4</v>
      </c>
      <c r="Q75" s="43">
        <v>6514793.7999999998</v>
      </c>
      <c r="R75" s="43">
        <f t="shared" si="2"/>
        <v>16</v>
      </c>
      <c r="S75" s="43">
        <f t="shared" si="2"/>
        <v>38064359.129999995</v>
      </c>
      <c r="T75" s="43">
        <f t="shared" si="8"/>
        <v>174</v>
      </c>
      <c r="U75" s="43">
        <f t="shared" si="8"/>
        <v>57571306.409999996</v>
      </c>
      <c r="V75" s="16"/>
    </row>
    <row r="76" spans="1:22" s="9" customFormat="1">
      <c r="A76" s="33">
        <v>69</v>
      </c>
      <c r="B76" s="54" t="s">
        <v>150</v>
      </c>
      <c r="C76" s="1" t="s">
        <v>151</v>
      </c>
      <c r="D76" s="44">
        <v>27</v>
      </c>
      <c r="E76" s="44">
        <v>15986426.9</v>
      </c>
      <c r="F76" s="44">
        <v>18</v>
      </c>
      <c r="G76" s="44">
        <v>2809696.36</v>
      </c>
      <c r="H76" s="44">
        <v>15</v>
      </c>
      <c r="I76" s="44">
        <v>344690.96</v>
      </c>
      <c r="J76" s="44">
        <v>23</v>
      </c>
      <c r="K76" s="44">
        <v>8333697.3700000001</v>
      </c>
      <c r="L76" s="42">
        <f t="shared" si="7"/>
        <v>83</v>
      </c>
      <c r="M76" s="42">
        <f t="shared" si="7"/>
        <v>27474511.59</v>
      </c>
      <c r="N76" s="44">
        <v>9</v>
      </c>
      <c r="O76" s="44">
        <v>12371578.800000001</v>
      </c>
      <c r="P76" s="44">
        <v>15</v>
      </c>
      <c r="Q76" s="44">
        <v>17543097.199999999</v>
      </c>
      <c r="R76" s="42">
        <f t="shared" si="2"/>
        <v>24</v>
      </c>
      <c r="S76" s="42">
        <f t="shared" si="2"/>
        <v>29914676</v>
      </c>
      <c r="T76" s="42">
        <f t="shared" si="8"/>
        <v>107</v>
      </c>
      <c r="U76" s="42">
        <f t="shared" si="8"/>
        <v>57389187.590000004</v>
      </c>
      <c r="V76" s="16"/>
    </row>
    <row r="77" spans="1:22" s="9" customFormat="1">
      <c r="A77" s="30">
        <v>70</v>
      </c>
      <c r="B77" s="53" t="s">
        <v>140</v>
      </c>
      <c r="C77" s="32" t="s">
        <v>141</v>
      </c>
      <c r="D77" s="43">
        <v>1</v>
      </c>
      <c r="E77" s="43">
        <v>7000000</v>
      </c>
      <c r="F77" s="43">
        <v>13</v>
      </c>
      <c r="G77" s="43">
        <v>4125487.92</v>
      </c>
      <c r="H77" s="43">
        <v>48</v>
      </c>
      <c r="I77" s="43">
        <v>13151065.199999999</v>
      </c>
      <c r="J77" s="43">
        <v>75</v>
      </c>
      <c r="K77" s="43">
        <v>9476961.0399999991</v>
      </c>
      <c r="L77" s="43">
        <f t="shared" ref="L77:M92" si="9">J77+H77+F77+D77</f>
        <v>137</v>
      </c>
      <c r="M77" s="43">
        <f t="shared" si="9"/>
        <v>33753514.159999996</v>
      </c>
      <c r="N77" s="43">
        <v>29</v>
      </c>
      <c r="O77" s="43">
        <v>8517383.2599999998</v>
      </c>
      <c r="P77" s="43">
        <v>9</v>
      </c>
      <c r="Q77" s="43">
        <v>15025950.02</v>
      </c>
      <c r="R77" s="43">
        <f t="shared" si="2"/>
        <v>38</v>
      </c>
      <c r="S77" s="43">
        <f t="shared" si="2"/>
        <v>23543333.280000001</v>
      </c>
      <c r="T77" s="43">
        <f t="shared" ref="T77:U92" si="10">R77+L77</f>
        <v>175</v>
      </c>
      <c r="U77" s="43">
        <f t="shared" si="10"/>
        <v>57296847.439999998</v>
      </c>
      <c r="V77" s="16"/>
    </row>
    <row r="78" spans="1:22" s="9" customFormat="1">
      <c r="A78" s="33">
        <v>71</v>
      </c>
      <c r="B78" s="23" t="s">
        <v>118</v>
      </c>
      <c r="C78" s="1" t="s">
        <v>119</v>
      </c>
      <c r="D78" s="44"/>
      <c r="E78" s="44"/>
      <c r="F78" s="44"/>
      <c r="G78" s="44"/>
      <c r="H78" s="44">
        <v>921</v>
      </c>
      <c r="I78" s="44">
        <v>10934112.810000001</v>
      </c>
      <c r="J78" s="44">
        <v>1792</v>
      </c>
      <c r="K78" s="44">
        <v>16237297.43</v>
      </c>
      <c r="L78" s="42">
        <f t="shared" si="9"/>
        <v>2713</v>
      </c>
      <c r="M78" s="42">
        <f t="shared" si="9"/>
        <v>27171410.240000002</v>
      </c>
      <c r="N78" s="44">
        <v>1432</v>
      </c>
      <c r="O78" s="44">
        <v>12359809.91</v>
      </c>
      <c r="P78" s="44">
        <v>317</v>
      </c>
      <c r="Q78" s="44">
        <v>10984571.01</v>
      </c>
      <c r="R78" s="42">
        <f t="shared" si="2"/>
        <v>1749</v>
      </c>
      <c r="S78" s="42">
        <f t="shared" si="2"/>
        <v>23344380.920000002</v>
      </c>
      <c r="T78" s="42">
        <f t="shared" si="10"/>
        <v>4462</v>
      </c>
      <c r="U78" s="42">
        <f t="shared" si="10"/>
        <v>50515791.160000004</v>
      </c>
      <c r="V78" s="16"/>
    </row>
    <row r="79" spans="1:22" s="9" customFormat="1">
      <c r="A79" s="30">
        <v>72</v>
      </c>
      <c r="B79" s="31" t="s">
        <v>156</v>
      </c>
      <c r="C79" s="32" t="s">
        <v>157</v>
      </c>
      <c r="D79" s="43">
        <v>142</v>
      </c>
      <c r="E79" s="43">
        <v>2077164.04</v>
      </c>
      <c r="F79" s="43">
        <v>953</v>
      </c>
      <c r="G79" s="43">
        <v>16455169.02</v>
      </c>
      <c r="H79" s="43">
        <v>360</v>
      </c>
      <c r="I79" s="43">
        <v>4502294.33</v>
      </c>
      <c r="J79" s="43">
        <v>867</v>
      </c>
      <c r="K79" s="43">
        <v>5725525.2699999996</v>
      </c>
      <c r="L79" s="43">
        <f t="shared" si="9"/>
        <v>2322</v>
      </c>
      <c r="M79" s="43">
        <f t="shared" si="9"/>
        <v>28760152.659999996</v>
      </c>
      <c r="N79" s="43">
        <v>285</v>
      </c>
      <c r="O79" s="43">
        <v>17435432.02</v>
      </c>
      <c r="P79" s="43">
        <v>24</v>
      </c>
      <c r="Q79" s="43">
        <v>1797952.36</v>
      </c>
      <c r="R79" s="43">
        <f t="shared" si="2"/>
        <v>309</v>
      </c>
      <c r="S79" s="43">
        <f t="shared" si="2"/>
        <v>19233384.379999999</v>
      </c>
      <c r="T79" s="43">
        <f t="shared" si="10"/>
        <v>2631</v>
      </c>
      <c r="U79" s="43">
        <f t="shared" si="10"/>
        <v>47993537.039999992</v>
      </c>
      <c r="V79" s="16"/>
    </row>
    <row r="80" spans="1:22" s="9" customFormat="1">
      <c r="A80" s="33">
        <v>73</v>
      </c>
      <c r="B80" s="54" t="s">
        <v>110</v>
      </c>
      <c r="C80" s="1" t="s">
        <v>111</v>
      </c>
      <c r="D80" s="44">
        <v>3</v>
      </c>
      <c r="E80" s="44">
        <v>3613950.07</v>
      </c>
      <c r="F80" s="44">
        <v>2</v>
      </c>
      <c r="G80" s="44">
        <v>1281718.83</v>
      </c>
      <c r="H80" s="44">
        <v>3</v>
      </c>
      <c r="I80" s="44">
        <v>113106.6</v>
      </c>
      <c r="J80" s="44">
        <v>25</v>
      </c>
      <c r="K80" s="44">
        <v>6144692.96</v>
      </c>
      <c r="L80" s="42">
        <f t="shared" si="9"/>
        <v>33</v>
      </c>
      <c r="M80" s="42">
        <f t="shared" si="9"/>
        <v>11153468.459999999</v>
      </c>
      <c r="N80" s="44">
        <v>3</v>
      </c>
      <c r="O80" s="44">
        <v>21127800</v>
      </c>
      <c r="P80" s="44">
        <v>1</v>
      </c>
      <c r="Q80" s="44">
        <v>15000000</v>
      </c>
      <c r="R80" s="42">
        <f t="shared" si="2"/>
        <v>4</v>
      </c>
      <c r="S80" s="42">
        <f t="shared" si="2"/>
        <v>36127800</v>
      </c>
      <c r="T80" s="42">
        <f t="shared" si="10"/>
        <v>37</v>
      </c>
      <c r="U80" s="42">
        <f t="shared" si="10"/>
        <v>47281268.460000001</v>
      </c>
      <c r="V80" s="16"/>
    </row>
    <row r="81" spans="1:22" s="9" customFormat="1">
      <c r="A81" s="30">
        <v>74</v>
      </c>
      <c r="B81" s="53" t="s">
        <v>129</v>
      </c>
      <c r="C81" s="32" t="s">
        <v>130</v>
      </c>
      <c r="D81" s="43">
        <v>177</v>
      </c>
      <c r="E81" s="43">
        <v>3075994.01</v>
      </c>
      <c r="F81" s="43">
        <v>660</v>
      </c>
      <c r="G81" s="43">
        <v>15249604.9001</v>
      </c>
      <c r="H81" s="43">
        <v>470</v>
      </c>
      <c r="I81" s="43">
        <v>5145783.4400000004</v>
      </c>
      <c r="J81" s="43">
        <v>527</v>
      </c>
      <c r="K81" s="43">
        <v>4304681.49</v>
      </c>
      <c r="L81" s="43">
        <f t="shared" si="9"/>
        <v>1834</v>
      </c>
      <c r="M81" s="43">
        <f t="shared" si="9"/>
        <v>27776063.840099998</v>
      </c>
      <c r="N81" s="43">
        <v>246</v>
      </c>
      <c r="O81" s="43">
        <v>15128191.970000001</v>
      </c>
      <c r="P81" s="43">
        <v>57</v>
      </c>
      <c r="Q81" s="43">
        <v>3805789.66</v>
      </c>
      <c r="R81" s="43">
        <f t="shared" si="2"/>
        <v>303</v>
      </c>
      <c r="S81" s="43">
        <f t="shared" si="2"/>
        <v>18933981.630000003</v>
      </c>
      <c r="T81" s="43">
        <f t="shared" si="10"/>
        <v>2137</v>
      </c>
      <c r="U81" s="43">
        <f t="shared" si="10"/>
        <v>46710045.470100001</v>
      </c>
      <c r="V81" s="16"/>
    </row>
    <row r="82" spans="1:22" s="9" customFormat="1">
      <c r="A82" s="33">
        <v>75</v>
      </c>
      <c r="B82" s="54" t="s">
        <v>166</v>
      </c>
      <c r="C82" s="1" t="s">
        <v>332</v>
      </c>
      <c r="D82" s="44">
        <v>8</v>
      </c>
      <c r="E82" s="44">
        <v>195608.56</v>
      </c>
      <c r="F82" s="44">
        <v>40</v>
      </c>
      <c r="G82" s="44">
        <v>670451.5</v>
      </c>
      <c r="H82" s="44">
        <v>268</v>
      </c>
      <c r="I82" s="44">
        <v>7631507.7199999997</v>
      </c>
      <c r="J82" s="44">
        <v>706</v>
      </c>
      <c r="K82" s="44">
        <v>13807114.449999999</v>
      </c>
      <c r="L82" s="42">
        <f t="shared" si="9"/>
        <v>1022</v>
      </c>
      <c r="M82" s="42">
        <f t="shared" si="9"/>
        <v>22304682.229999997</v>
      </c>
      <c r="N82" s="44">
        <v>144</v>
      </c>
      <c r="O82" s="44">
        <v>15156753.18</v>
      </c>
      <c r="P82" s="44">
        <v>80</v>
      </c>
      <c r="Q82" s="44">
        <v>8561945.4900000002</v>
      </c>
      <c r="R82" s="42">
        <f t="shared" si="2"/>
        <v>224</v>
      </c>
      <c r="S82" s="42">
        <f t="shared" si="2"/>
        <v>23718698.670000002</v>
      </c>
      <c r="T82" s="42">
        <f t="shared" si="10"/>
        <v>1246</v>
      </c>
      <c r="U82" s="42">
        <f t="shared" si="10"/>
        <v>46023380.899999999</v>
      </c>
      <c r="V82" s="16"/>
    </row>
    <row r="83" spans="1:22" s="9" customFormat="1">
      <c r="A83" s="30">
        <v>76</v>
      </c>
      <c r="B83" s="53" t="s">
        <v>124</v>
      </c>
      <c r="C83" s="32" t="s">
        <v>125</v>
      </c>
      <c r="D83" s="43">
        <v>59</v>
      </c>
      <c r="E83" s="43">
        <v>809387.34</v>
      </c>
      <c r="F83" s="43">
        <v>188</v>
      </c>
      <c r="G83" s="43">
        <v>2070613.2</v>
      </c>
      <c r="H83" s="43">
        <v>1490</v>
      </c>
      <c r="I83" s="43">
        <v>12162372.609999999</v>
      </c>
      <c r="J83" s="43">
        <v>2161</v>
      </c>
      <c r="K83" s="43">
        <v>18296483.280000001</v>
      </c>
      <c r="L83" s="43">
        <f t="shared" si="9"/>
        <v>3898</v>
      </c>
      <c r="M83" s="43">
        <f t="shared" si="9"/>
        <v>33338856.43</v>
      </c>
      <c r="N83" s="43">
        <v>321</v>
      </c>
      <c r="O83" s="43">
        <v>9538802.1400000006</v>
      </c>
      <c r="P83" s="43">
        <v>45</v>
      </c>
      <c r="Q83" s="43">
        <v>2519222.77</v>
      </c>
      <c r="R83" s="43">
        <f t="shared" si="2"/>
        <v>366</v>
      </c>
      <c r="S83" s="43">
        <f t="shared" si="2"/>
        <v>12058024.91</v>
      </c>
      <c r="T83" s="43">
        <f t="shared" si="10"/>
        <v>4264</v>
      </c>
      <c r="U83" s="43">
        <f t="shared" si="10"/>
        <v>45396881.340000004</v>
      </c>
      <c r="V83" s="16"/>
    </row>
    <row r="84" spans="1:22" s="9" customFormat="1">
      <c r="A84" s="33">
        <v>77</v>
      </c>
      <c r="B84" s="54" t="s">
        <v>160</v>
      </c>
      <c r="C84" s="1" t="s">
        <v>161</v>
      </c>
      <c r="D84" s="44">
        <v>40</v>
      </c>
      <c r="E84" s="44">
        <v>636964.5</v>
      </c>
      <c r="F84" s="44">
        <v>632</v>
      </c>
      <c r="G84" s="44">
        <v>17647267.800000001</v>
      </c>
      <c r="H84" s="44">
        <v>219</v>
      </c>
      <c r="I84" s="44">
        <v>2937182.17</v>
      </c>
      <c r="J84" s="44">
        <v>481</v>
      </c>
      <c r="K84" s="44">
        <v>4567831.75</v>
      </c>
      <c r="L84" s="42">
        <f t="shared" si="9"/>
        <v>1372</v>
      </c>
      <c r="M84" s="42">
        <f t="shared" si="9"/>
        <v>25789246.219999999</v>
      </c>
      <c r="N84" s="44">
        <v>421</v>
      </c>
      <c r="O84" s="44">
        <v>18988530.789999999</v>
      </c>
      <c r="P84" s="44">
        <v>21</v>
      </c>
      <c r="Q84" s="44">
        <v>346212.86</v>
      </c>
      <c r="R84" s="42">
        <f t="shared" si="2"/>
        <v>442</v>
      </c>
      <c r="S84" s="42">
        <f t="shared" si="2"/>
        <v>19334743.649999999</v>
      </c>
      <c r="T84" s="42">
        <f t="shared" si="10"/>
        <v>1814</v>
      </c>
      <c r="U84" s="42">
        <f t="shared" si="10"/>
        <v>45123989.869999997</v>
      </c>
      <c r="V84" s="16"/>
    </row>
    <row r="85" spans="1:22" s="9" customFormat="1">
      <c r="A85" s="30">
        <v>78</v>
      </c>
      <c r="B85" s="53" t="s">
        <v>158</v>
      </c>
      <c r="C85" s="32" t="s">
        <v>159</v>
      </c>
      <c r="D85" s="43"/>
      <c r="E85" s="43"/>
      <c r="F85" s="43">
        <v>8</v>
      </c>
      <c r="G85" s="43">
        <v>85515.87</v>
      </c>
      <c r="H85" s="43">
        <v>415</v>
      </c>
      <c r="I85" s="43">
        <v>2571045.5099999998</v>
      </c>
      <c r="J85" s="43">
        <v>539</v>
      </c>
      <c r="K85" s="43">
        <v>3334415.22</v>
      </c>
      <c r="L85" s="43">
        <f t="shared" si="9"/>
        <v>962</v>
      </c>
      <c r="M85" s="43">
        <f t="shared" si="9"/>
        <v>5990976.6000000006</v>
      </c>
      <c r="N85" s="43">
        <v>486</v>
      </c>
      <c r="O85" s="43">
        <v>17306388.460000001</v>
      </c>
      <c r="P85" s="43">
        <v>97</v>
      </c>
      <c r="Q85" s="43">
        <v>16631732.02</v>
      </c>
      <c r="R85" s="43">
        <f t="shared" si="2"/>
        <v>583</v>
      </c>
      <c r="S85" s="43">
        <f t="shared" si="2"/>
        <v>33938120.480000004</v>
      </c>
      <c r="T85" s="43">
        <f t="shared" si="10"/>
        <v>1545</v>
      </c>
      <c r="U85" s="43">
        <f t="shared" si="10"/>
        <v>39929097.080000006</v>
      </c>
      <c r="V85" s="16"/>
    </row>
    <row r="86" spans="1:22" s="9" customFormat="1">
      <c r="A86" s="33">
        <v>79</v>
      </c>
      <c r="B86" s="54" t="s">
        <v>144</v>
      </c>
      <c r="C86" s="1" t="s">
        <v>145</v>
      </c>
      <c r="D86" s="44">
        <v>28</v>
      </c>
      <c r="E86" s="44">
        <v>546621.32999999996</v>
      </c>
      <c r="F86" s="44">
        <v>407</v>
      </c>
      <c r="G86" s="44">
        <v>9115557.6799999997</v>
      </c>
      <c r="H86" s="44">
        <v>258</v>
      </c>
      <c r="I86" s="44">
        <v>2447910.87</v>
      </c>
      <c r="J86" s="44">
        <v>628</v>
      </c>
      <c r="K86" s="44">
        <v>5842415.0599999996</v>
      </c>
      <c r="L86" s="42">
        <f t="shared" si="9"/>
        <v>1321</v>
      </c>
      <c r="M86" s="42">
        <f t="shared" si="9"/>
        <v>17952504.939999998</v>
      </c>
      <c r="N86" s="44">
        <v>716</v>
      </c>
      <c r="O86" s="44">
        <v>14632322.380000001</v>
      </c>
      <c r="P86" s="44">
        <v>167</v>
      </c>
      <c r="Q86" s="44">
        <v>2691436.06</v>
      </c>
      <c r="R86" s="42">
        <f t="shared" si="2"/>
        <v>883</v>
      </c>
      <c r="S86" s="42">
        <f t="shared" si="2"/>
        <v>17323758.440000001</v>
      </c>
      <c r="T86" s="42">
        <f t="shared" si="10"/>
        <v>2204</v>
      </c>
      <c r="U86" s="42">
        <f t="shared" si="10"/>
        <v>35276263.379999995</v>
      </c>
      <c r="V86" s="16"/>
    </row>
    <row r="87" spans="1:22" s="9" customFormat="1">
      <c r="A87" s="30">
        <v>80</v>
      </c>
      <c r="B87" s="53" t="s">
        <v>136</v>
      </c>
      <c r="C87" s="32" t="s">
        <v>137</v>
      </c>
      <c r="D87" s="43">
        <v>37</v>
      </c>
      <c r="E87" s="43">
        <v>655648.18999999994</v>
      </c>
      <c r="F87" s="43">
        <v>327</v>
      </c>
      <c r="G87" s="43">
        <v>5791023.4900000002</v>
      </c>
      <c r="H87" s="43">
        <v>423</v>
      </c>
      <c r="I87" s="43">
        <v>7303257.4400000004</v>
      </c>
      <c r="J87" s="43">
        <v>694</v>
      </c>
      <c r="K87" s="43">
        <v>6535837.5199999996</v>
      </c>
      <c r="L87" s="43">
        <f t="shared" si="9"/>
        <v>1481</v>
      </c>
      <c r="M87" s="43">
        <f t="shared" si="9"/>
        <v>20285766.640000004</v>
      </c>
      <c r="N87" s="43">
        <v>396</v>
      </c>
      <c r="O87" s="43">
        <v>8825653.9299999997</v>
      </c>
      <c r="P87" s="43">
        <v>159</v>
      </c>
      <c r="Q87" s="43">
        <v>4455492.9400000004</v>
      </c>
      <c r="R87" s="43">
        <f t="shared" si="2"/>
        <v>555</v>
      </c>
      <c r="S87" s="43">
        <f t="shared" si="2"/>
        <v>13281146.870000001</v>
      </c>
      <c r="T87" s="43">
        <f t="shared" si="10"/>
        <v>2036</v>
      </c>
      <c r="U87" s="43">
        <f t="shared" si="10"/>
        <v>33566913.510000005</v>
      </c>
      <c r="V87" s="16"/>
    </row>
    <row r="88" spans="1:22" s="9" customFormat="1">
      <c r="A88" s="33">
        <v>81</v>
      </c>
      <c r="B88" s="23" t="s">
        <v>183</v>
      </c>
      <c r="C88" s="1" t="s">
        <v>184</v>
      </c>
      <c r="D88" s="44">
        <v>125</v>
      </c>
      <c r="E88" s="44">
        <v>6810844.9100000001</v>
      </c>
      <c r="F88" s="44">
        <v>275</v>
      </c>
      <c r="G88" s="44">
        <v>6467697.6500000004</v>
      </c>
      <c r="H88" s="44">
        <v>557</v>
      </c>
      <c r="I88" s="44">
        <v>4212615.41</v>
      </c>
      <c r="J88" s="44">
        <v>795</v>
      </c>
      <c r="K88" s="44">
        <v>4207232.59</v>
      </c>
      <c r="L88" s="42">
        <f t="shared" si="9"/>
        <v>1752</v>
      </c>
      <c r="M88" s="42">
        <f t="shared" si="9"/>
        <v>21698390.560000002</v>
      </c>
      <c r="N88" s="44">
        <v>414</v>
      </c>
      <c r="O88" s="44">
        <v>5391911.6600000001</v>
      </c>
      <c r="P88" s="44">
        <v>135</v>
      </c>
      <c r="Q88" s="44">
        <v>5710061.7999999998</v>
      </c>
      <c r="R88" s="42">
        <f t="shared" si="2"/>
        <v>549</v>
      </c>
      <c r="S88" s="42">
        <f t="shared" si="2"/>
        <v>11101973.460000001</v>
      </c>
      <c r="T88" s="42">
        <f t="shared" si="10"/>
        <v>2301</v>
      </c>
      <c r="U88" s="42">
        <f t="shared" si="10"/>
        <v>32800364.020000003</v>
      </c>
      <c r="V88" s="16"/>
    </row>
    <row r="89" spans="1:22" s="9" customFormat="1">
      <c r="A89" s="30">
        <v>82</v>
      </c>
      <c r="B89" s="31" t="s">
        <v>228</v>
      </c>
      <c r="C89" s="32" t="s">
        <v>229</v>
      </c>
      <c r="D89" s="43"/>
      <c r="E89" s="43"/>
      <c r="F89" s="43"/>
      <c r="G89" s="43"/>
      <c r="H89" s="43">
        <v>293</v>
      </c>
      <c r="I89" s="43">
        <v>2385658.9</v>
      </c>
      <c r="J89" s="43">
        <v>245</v>
      </c>
      <c r="K89" s="43">
        <v>2716892.52</v>
      </c>
      <c r="L89" s="43">
        <f t="shared" si="9"/>
        <v>538</v>
      </c>
      <c r="M89" s="43">
        <f t="shared" si="9"/>
        <v>5102551.42</v>
      </c>
      <c r="N89" s="43">
        <v>170</v>
      </c>
      <c r="O89" s="43">
        <v>13505219.119999999</v>
      </c>
      <c r="P89" s="43">
        <v>117</v>
      </c>
      <c r="Q89" s="43">
        <v>13171866.35</v>
      </c>
      <c r="R89" s="43">
        <f t="shared" si="2"/>
        <v>287</v>
      </c>
      <c r="S89" s="43">
        <f t="shared" si="2"/>
        <v>26677085.469999999</v>
      </c>
      <c r="T89" s="43">
        <f t="shared" si="10"/>
        <v>825</v>
      </c>
      <c r="U89" s="43">
        <f t="shared" si="10"/>
        <v>31779636.890000001</v>
      </c>
      <c r="V89" s="16"/>
    </row>
    <row r="90" spans="1:22" s="9" customFormat="1">
      <c r="A90" s="33">
        <v>83</v>
      </c>
      <c r="B90" s="54" t="s">
        <v>173</v>
      </c>
      <c r="C90" s="1" t="s">
        <v>174</v>
      </c>
      <c r="D90" s="44">
        <v>51</v>
      </c>
      <c r="E90" s="44">
        <v>687708.42</v>
      </c>
      <c r="F90" s="44">
        <v>324</v>
      </c>
      <c r="G90" s="44">
        <v>7324009.3600000003</v>
      </c>
      <c r="H90" s="44">
        <v>535</v>
      </c>
      <c r="I90" s="44">
        <v>2061387.36</v>
      </c>
      <c r="J90" s="44">
        <v>1001</v>
      </c>
      <c r="K90" s="44">
        <v>4266286.32</v>
      </c>
      <c r="L90" s="42">
        <f t="shared" si="9"/>
        <v>1911</v>
      </c>
      <c r="M90" s="42">
        <f t="shared" si="9"/>
        <v>14339391.460000001</v>
      </c>
      <c r="N90" s="44">
        <v>603</v>
      </c>
      <c r="O90" s="44">
        <v>10165519.619999999</v>
      </c>
      <c r="P90" s="44">
        <v>75</v>
      </c>
      <c r="Q90" s="44">
        <v>1325554.18</v>
      </c>
      <c r="R90" s="42">
        <f t="shared" si="2"/>
        <v>678</v>
      </c>
      <c r="S90" s="42">
        <f t="shared" si="2"/>
        <v>11491073.799999999</v>
      </c>
      <c r="T90" s="42">
        <f t="shared" si="10"/>
        <v>2589</v>
      </c>
      <c r="U90" s="42">
        <f t="shared" si="10"/>
        <v>25830465.259999998</v>
      </c>
      <c r="V90" s="16"/>
    </row>
    <row r="91" spans="1:22" s="9" customFormat="1">
      <c r="A91" s="30">
        <v>84</v>
      </c>
      <c r="B91" s="53" t="s">
        <v>330</v>
      </c>
      <c r="C91" s="32" t="s">
        <v>331</v>
      </c>
      <c r="D91" s="43">
        <v>6</v>
      </c>
      <c r="E91" s="43">
        <v>1073200.9099999999</v>
      </c>
      <c r="F91" s="43">
        <v>18</v>
      </c>
      <c r="G91" s="43">
        <v>1456960.36</v>
      </c>
      <c r="H91" s="43">
        <v>378</v>
      </c>
      <c r="I91" s="43">
        <v>3687326.35</v>
      </c>
      <c r="J91" s="43">
        <v>3757</v>
      </c>
      <c r="K91" s="43">
        <v>5568068.2000000002</v>
      </c>
      <c r="L91" s="43">
        <f t="shared" si="9"/>
        <v>4159</v>
      </c>
      <c r="M91" s="43">
        <f t="shared" si="9"/>
        <v>11785555.82</v>
      </c>
      <c r="N91" s="43">
        <v>4</v>
      </c>
      <c r="O91" s="43">
        <v>5123468</v>
      </c>
      <c r="P91" s="43">
        <v>2</v>
      </c>
      <c r="Q91" s="43">
        <v>7500000</v>
      </c>
      <c r="R91" s="43">
        <f t="shared" si="2"/>
        <v>6</v>
      </c>
      <c r="S91" s="43">
        <f t="shared" si="2"/>
        <v>12623468</v>
      </c>
      <c r="T91" s="43">
        <f t="shared" si="10"/>
        <v>4165</v>
      </c>
      <c r="U91" s="43">
        <f t="shared" si="10"/>
        <v>24409023.82</v>
      </c>
      <c r="V91" s="16"/>
    </row>
    <row r="92" spans="1:22" s="9" customFormat="1">
      <c r="A92" s="33">
        <v>85</v>
      </c>
      <c r="B92" s="54" t="s">
        <v>175</v>
      </c>
      <c r="C92" s="1" t="s">
        <v>176</v>
      </c>
      <c r="D92" s="44">
        <v>16</v>
      </c>
      <c r="E92" s="44">
        <v>6492613.8799999999</v>
      </c>
      <c r="F92" s="44">
        <v>45</v>
      </c>
      <c r="G92" s="44">
        <v>5140337.3600000003</v>
      </c>
      <c r="H92" s="44">
        <v>15</v>
      </c>
      <c r="I92" s="44">
        <v>574839.35</v>
      </c>
      <c r="J92" s="44">
        <v>41</v>
      </c>
      <c r="K92" s="44">
        <v>1711559.32</v>
      </c>
      <c r="L92" s="42">
        <f t="shared" si="9"/>
        <v>117</v>
      </c>
      <c r="M92" s="42">
        <f t="shared" si="9"/>
        <v>13919349.91</v>
      </c>
      <c r="N92" s="44">
        <v>12</v>
      </c>
      <c r="O92" s="44">
        <v>5000000</v>
      </c>
      <c r="P92" s="44">
        <v>5</v>
      </c>
      <c r="Q92" s="44">
        <v>5084208.42</v>
      </c>
      <c r="R92" s="42">
        <f t="shared" si="2"/>
        <v>17</v>
      </c>
      <c r="S92" s="42">
        <f t="shared" si="2"/>
        <v>10084208.42</v>
      </c>
      <c r="T92" s="42">
        <f t="shared" si="10"/>
        <v>134</v>
      </c>
      <c r="U92" s="42">
        <f t="shared" si="10"/>
        <v>24003558.329999998</v>
      </c>
      <c r="V92" s="16"/>
    </row>
    <row r="93" spans="1:22" s="9" customFormat="1">
      <c r="A93" s="30">
        <v>86</v>
      </c>
      <c r="B93" s="53" t="s">
        <v>336</v>
      </c>
      <c r="C93" s="32" t="s">
        <v>337</v>
      </c>
      <c r="D93" s="43"/>
      <c r="E93" s="43"/>
      <c r="F93" s="43"/>
      <c r="G93" s="43"/>
      <c r="H93" s="43">
        <v>11</v>
      </c>
      <c r="I93" s="43">
        <v>6637055.1200000001</v>
      </c>
      <c r="J93" s="43">
        <v>21</v>
      </c>
      <c r="K93" s="43">
        <v>6537848.6500000004</v>
      </c>
      <c r="L93" s="43">
        <f t="shared" ref="L93:M95" si="11">J93+H93+F93+D93</f>
        <v>32</v>
      </c>
      <c r="M93" s="43">
        <f t="shared" si="11"/>
        <v>13174903.77</v>
      </c>
      <c r="N93" s="43">
        <v>11</v>
      </c>
      <c r="O93" s="43">
        <v>5413554.5300000003</v>
      </c>
      <c r="P93" s="43">
        <v>4</v>
      </c>
      <c r="Q93" s="43">
        <v>5240000</v>
      </c>
      <c r="R93" s="43">
        <f t="shared" si="2"/>
        <v>15</v>
      </c>
      <c r="S93" s="43">
        <f t="shared" si="2"/>
        <v>10653554.530000001</v>
      </c>
      <c r="T93" s="43">
        <f t="shared" ref="T93:U95" si="12">R93+L93</f>
        <v>47</v>
      </c>
      <c r="U93" s="43">
        <f t="shared" si="12"/>
        <v>23828458.300000001</v>
      </c>
      <c r="V93" s="16"/>
    </row>
    <row r="94" spans="1:22" s="9" customFormat="1">
      <c r="A94" s="33">
        <v>87</v>
      </c>
      <c r="B94" s="54" t="s">
        <v>225</v>
      </c>
      <c r="C94" s="1" t="s">
        <v>307</v>
      </c>
      <c r="D94" s="44">
        <v>17</v>
      </c>
      <c r="E94" s="44">
        <v>131401.76</v>
      </c>
      <c r="F94" s="44">
        <v>25</v>
      </c>
      <c r="G94" s="44">
        <v>324711.74</v>
      </c>
      <c r="H94" s="44">
        <v>3604</v>
      </c>
      <c r="I94" s="44">
        <v>6641831.6299999999</v>
      </c>
      <c r="J94" s="44">
        <v>492</v>
      </c>
      <c r="K94" s="44">
        <v>5272092.7300000004</v>
      </c>
      <c r="L94" s="42">
        <f t="shared" si="11"/>
        <v>4138</v>
      </c>
      <c r="M94" s="42">
        <f t="shared" si="11"/>
        <v>12370037.859999999</v>
      </c>
      <c r="N94" s="44">
        <v>144</v>
      </c>
      <c r="O94" s="44">
        <v>4217617.7699999996</v>
      </c>
      <c r="P94" s="44">
        <v>151</v>
      </c>
      <c r="Q94" s="44">
        <v>6802650.5300000003</v>
      </c>
      <c r="R94" s="42">
        <f t="shared" si="2"/>
        <v>295</v>
      </c>
      <c r="S94" s="42">
        <f t="shared" si="2"/>
        <v>11020268.300000001</v>
      </c>
      <c r="T94" s="42">
        <f t="shared" si="12"/>
        <v>4433</v>
      </c>
      <c r="U94" s="42">
        <f t="shared" si="12"/>
        <v>23390306.16</v>
      </c>
      <c r="V94" s="16"/>
    </row>
    <row r="95" spans="1:22" s="9" customFormat="1">
      <c r="A95" s="30">
        <v>88</v>
      </c>
      <c r="B95" s="53" t="s">
        <v>269</v>
      </c>
      <c r="C95" s="32" t="s">
        <v>270</v>
      </c>
      <c r="D95" s="43"/>
      <c r="E95" s="43"/>
      <c r="F95" s="43"/>
      <c r="G95" s="43"/>
      <c r="H95" s="43">
        <v>1240</v>
      </c>
      <c r="I95" s="43">
        <v>392629.75</v>
      </c>
      <c r="J95" s="43">
        <v>639</v>
      </c>
      <c r="K95" s="43">
        <v>503239.98</v>
      </c>
      <c r="L95" s="43">
        <f t="shared" si="11"/>
        <v>1879</v>
      </c>
      <c r="M95" s="43">
        <f t="shared" si="11"/>
        <v>895869.73</v>
      </c>
      <c r="N95" s="43">
        <v>63</v>
      </c>
      <c r="O95" s="43">
        <v>10441358.76</v>
      </c>
      <c r="P95" s="43">
        <v>49</v>
      </c>
      <c r="Q95" s="43">
        <v>10346797.699999999</v>
      </c>
      <c r="R95" s="43">
        <f t="shared" si="2"/>
        <v>112</v>
      </c>
      <c r="S95" s="43">
        <f t="shared" si="2"/>
        <v>20788156.460000001</v>
      </c>
      <c r="T95" s="43">
        <f t="shared" si="12"/>
        <v>1991</v>
      </c>
      <c r="U95" s="43">
        <f t="shared" si="12"/>
        <v>21684026.190000001</v>
      </c>
      <c r="V95" s="16"/>
    </row>
    <row r="96" spans="1:22" s="9" customFormat="1">
      <c r="A96" s="33">
        <v>89</v>
      </c>
      <c r="B96" s="54" t="s">
        <v>171</v>
      </c>
      <c r="C96" s="1" t="s">
        <v>172</v>
      </c>
      <c r="D96" s="44">
        <v>4</v>
      </c>
      <c r="E96" s="44">
        <v>95436.5</v>
      </c>
      <c r="F96" s="44">
        <v>15</v>
      </c>
      <c r="G96" s="44">
        <v>275037.45</v>
      </c>
      <c r="H96" s="44">
        <v>3</v>
      </c>
      <c r="I96" s="44">
        <v>14958.62</v>
      </c>
      <c r="J96" s="44">
        <v>15</v>
      </c>
      <c r="K96" s="44">
        <v>10797885.560000001</v>
      </c>
      <c r="L96" s="42">
        <f>J96+H96+F96+D96</f>
        <v>37</v>
      </c>
      <c r="M96" s="42">
        <f>K96+I96+G96+E96</f>
        <v>11183318.129999999</v>
      </c>
      <c r="N96" s="44">
        <v>2</v>
      </c>
      <c r="O96" s="44">
        <v>10500000</v>
      </c>
      <c r="P96" s="44"/>
      <c r="Q96" s="44"/>
      <c r="R96" s="42">
        <f t="shared" si="2"/>
        <v>2</v>
      </c>
      <c r="S96" s="42">
        <f t="shared" si="2"/>
        <v>10500000</v>
      </c>
      <c r="T96" s="42">
        <f>R96+L96</f>
        <v>39</v>
      </c>
      <c r="U96" s="42">
        <f>S96+M96</f>
        <v>21683318.129999999</v>
      </c>
      <c r="V96" s="16"/>
    </row>
    <row r="97" spans="1:22" s="9" customFormat="1">
      <c r="A97" s="30">
        <v>90</v>
      </c>
      <c r="B97" s="53" t="s">
        <v>213</v>
      </c>
      <c r="C97" s="32" t="s">
        <v>214</v>
      </c>
      <c r="D97" s="43">
        <v>43</v>
      </c>
      <c r="E97" s="43">
        <v>2836050.19</v>
      </c>
      <c r="F97" s="43">
        <v>12</v>
      </c>
      <c r="G97" s="43">
        <v>2583091.0299999998</v>
      </c>
      <c r="H97" s="43">
        <v>7</v>
      </c>
      <c r="I97" s="43">
        <v>94080.55</v>
      </c>
      <c r="J97" s="43">
        <v>78</v>
      </c>
      <c r="K97" s="43">
        <v>2943469.91</v>
      </c>
      <c r="L97" s="43">
        <f t="shared" ref="L97:M112" si="13">J97+H97+F97+D97</f>
        <v>140</v>
      </c>
      <c r="M97" s="43">
        <f t="shared" si="13"/>
        <v>8456691.6799999997</v>
      </c>
      <c r="N97" s="43">
        <v>8</v>
      </c>
      <c r="O97" s="43">
        <v>8770000</v>
      </c>
      <c r="P97" s="43">
        <v>12</v>
      </c>
      <c r="Q97" s="43">
        <v>1982466</v>
      </c>
      <c r="R97" s="43">
        <f t="shared" si="2"/>
        <v>20</v>
      </c>
      <c r="S97" s="43">
        <f t="shared" si="2"/>
        <v>10752466</v>
      </c>
      <c r="T97" s="43">
        <f t="shared" ref="T97:U112" si="14">R97+L97</f>
        <v>160</v>
      </c>
      <c r="U97" s="43">
        <f t="shared" si="14"/>
        <v>19209157.68</v>
      </c>
      <c r="V97" s="16"/>
    </row>
    <row r="98" spans="1:22" s="9" customFormat="1">
      <c r="A98" s="33">
        <v>91</v>
      </c>
      <c r="B98" s="23" t="s">
        <v>152</v>
      </c>
      <c r="C98" s="1" t="s">
        <v>153</v>
      </c>
      <c r="D98" s="44">
        <v>1</v>
      </c>
      <c r="E98" s="44">
        <v>3398232.86</v>
      </c>
      <c r="F98" s="44">
        <v>1</v>
      </c>
      <c r="G98" s="44">
        <v>820428.73</v>
      </c>
      <c r="H98" s="44">
        <v>11</v>
      </c>
      <c r="I98" s="44">
        <v>159129.42939999999</v>
      </c>
      <c r="J98" s="44">
        <v>43</v>
      </c>
      <c r="K98" s="44">
        <v>1245277.8700000001</v>
      </c>
      <c r="L98" s="42">
        <f t="shared" si="13"/>
        <v>56</v>
      </c>
      <c r="M98" s="42">
        <f t="shared" si="13"/>
        <v>5623068.8893999998</v>
      </c>
      <c r="N98" s="44">
        <v>5</v>
      </c>
      <c r="O98" s="44">
        <v>3481870</v>
      </c>
      <c r="P98" s="44">
        <v>6</v>
      </c>
      <c r="Q98" s="44">
        <v>8472110</v>
      </c>
      <c r="R98" s="42">
        <f t="shared" si="2"/>
        <v>11</v>
      </c>
      <c r="S98" s="42">
        <f t="shared" si="2"/>
        <v>11953980</v>
      </c>
      <c r="T98" s="42">
        <f t="shared" si="14"/>
        <v>67</v>
      </c>
      <c r="U98" s="42">
        <f t="shared" si="14"/>
        <v>17577048.889399998</v>
      </c>
      <c r="V98" s="16"/>
    </row>
    <row r="99" spans="1:22" s="9" customFormat="1">
      <c r="A99" s="30">
        <v>92</v>
      </c>
      <c r="B99" s="31" t="s">
        <v>189</v>
      </c>
      <c r="C99" s="32" t="s">
        <v>190</v>
      </c>
      <c r="D99" s="43">
        <v>17</v>
      </c>
      <c r="E99" s="43">
        <v>152386.67000000001</v>
      </c>
      <c r="F99" s="43">
        <v>120</v>
      </c>
      <c r="G99" s="43">
        <v>2825527.19</v>
      </c>
      <c r="H99" s="43">
        <v>255</v>
      </c>
      <c r="I99" s="43">
        <v>2721851.9</v>
      </c>
      <c r="J99" s="43">
        <v>435</v>
      </c>
      <c r="K99" s="43">
        <v>4023775.12</v>
      </c>
      <c r="L99" s="43">
        <f t="shared" si="13"/>
        <v>827</v>
      </c>
      <c r="M99" s="43">
        <f t="shared" si="13"/>
        <v>9723540.879999999</v>
      </c>
      <c r="N99" s="43">
        <v>413</v>
      </c>
      <c r="O99" s="43">
        <v>5520740.5999999996</v>
      </c>
      <c r="P99" s="43">
        <v>106</v>
      </c>
      <c r="Q99" s="43">
        <v>1580867.44</v>
      </c>
      <c r="R99" s="43">
        <f t="shared" si="2"/>
        <v>519</v>
      </c>
      <c r="S99" s="43">
        <f t="shared" si="2"/>
        <v>7101608.0399999991</v>
      </c>
      <c r="T99" s="43">
        <f t="shared" si="14"/>
        <v>1346</v>
      </c>
      <c r="U99" s="43">
        <f t="shared" si="14"/>
        <v>16825148.919999998</v>
      </c>
      <c r="V99" s="16"/>
    </row>
    <row r="100" spans="1:22" s="9" customFormat="1">
      <c r="A100" s="33">
        <v>93</v>
      </c>
      <c r="B100" s="54" t="s">
        <v>209</v>
      </c>
      <c r="C100" s="1" t="s">
        <v>210</v>
      </c>
      <c r="D100" s="44"/>
      <c r="E100" s="44"/>
      <c r="F100" s="44"/>
      <c r="G100" s="44"/>
      <c r="H100" s="44">
        <v>136</v>
      </c>
      <c r="I100" s="44">
        <v>2930225.08</v>
      </c>
      <c r="J100" s="44">
        <v>372</v>
      </c>
      <c r="K100" s="44">
        <v>5452129.75</v>
      </c>
      <c r="L100" s="42">
        <f t="shared" si="13"/>
        <v>508</v>
      </c>
      <c r="M100" s="42">
        <f t="shared" si="13"/>
        <v>8382354.8300000001</v>
      </c>
      <c r="N100" s="44">
        <v>349</v>
      </c>
      <c r="O100" s="44">
        <v>5456280.7400000002</v>
      </c>
      <c r="P100" s="44">
        <v>137</v>
      </c>
      <c r="Q100" s="44">
        <v>2931549.94</v>
      </c>
      <c r="R100" s="42">
        <f t="shared" si="2"/>
        <v>486</v>
      </c>
      <c r="S100" s="42">
        <f t="shared" si="2"/>
        <v>8387830.6799999997</v>
      </c>
      <c r="T100" s="42">
        <f t="shared" si="14"/>
        <v>994</v>
      </c>
      <c r="U100" s="42">
        <f t="shared" si="14"/>
        <v>16770185.51</v>
      </c>
      <c r="V100" s="16"/>
    </row>
    <row r="101" spans="1:22" s="9" customFormat="1">
      <c r="A101" s="30">
        <v>94</v>
      </c>
      <c r="B101" s="53" t="s">
        <v>231</v>
      </c>
      <c r="C101" s="32" t="s">
        <v>232</v>
      </c>
      <c r="D101" s="43"/>
      <c r="E101" s="43"/>
      <c r="F101" s="43"/>
      <c r="G101" s="43"/>
      <c r="H101" s="43">
        <v>45</v>
      </c>
      <c r="I101" s="43">
        <v>11707.85</v>
      </c>
      <c r="J101" s="43">
        <v>62</v>
      </c>
      <c r="K101" s="43">
        <v>250967.72</v>
      </c>
      <c r="L101" s="43">
        <f t="shared" si="13"/>
        <v>107</v>
      </c>
      <c r="M101" s="43">
        <f t="shared" si="13"/>
        <v>262675.57</v>
      </c>
      <c r="N101" s="43">
        <v>16</v>
      </c>
      <c r="O101" s="43">
        <v>8305626.0199999996</v>
      </c>
      <c r="P101" s="43">
        <v>10</v>
      </c>
      <c r="Q101" s="43">
        <v>8055699.8700000001</v>
      </c>
      <c r="R101" s="43">
        <f t="shared" si="2"/>
        <v>26</v>
      </c>
      <c r="S101" s="43">
        <f t="shared" si="2"/>
        <v>16361325.890000001</v>
      </c>
      <c r="T101" s="43">
        <f t="shared" si="14"/>
        <v>133</v>
      </c>
      <c r="U101" s="43">
        <f t="shared" si="14"/>
        <v>16624001.460000001</v>
      </c>
      <c r="V101" s="16"/>
    </row>
    <row r="102" spans="1:22" s="9" customFormat="1">
      <c r="A102" s="33">
        <v>95</v>
      </c>
      <c r="B102" s="54" t="s">
        <v>162</v>
      </c>
      <c r="C102" s="1" t="s">
        <v>163</v>
      </c>
      <c r="D102" s="44">
        <v>290</v>
      </c>
      <c r="E102" s="44">
        <v>7672264.8099999996</v>
      </c>
      <c r="F102" s="44">
        <v>53</v>
      </c>
      <c r="G102" s="44">
        <v>1074685.22</v>
      </c>
      <c r="H102" s="44">
        <v>53</v>
      </c>
      <c r="I102" s="44">
        <v>392850.69</v>
      </c>
      <c r="J102" s="44">
        <v>75</v>
      </c>
      <c r="K102" s="44">
        <v>482990.49</v>
      </c>
      <c r="L102" s="42">
        <f t="shared" si="13"/>
        <v>471</v>
      </c>
      <c r="M102" s="42">
        <f t="shared" si="13"/>
        <v>9622791.209999999</v>
      </c>
      <c r="N102" s="44">
        <v>3</v>
      </c>
      <c r="O102" s="44">
        <v>238635</v>
      </c>
      <c r="P102" s="44">
        <v>32</v>
      </c>
      <c r="Q102" s="44">
        <v>6683488.9100000001</v>
      </c>
      <c r="R102" s="42">
        <f t="shared" ref="R102:S118" si="15">N102+P102</f>
        <v>35</v>
      </c>
      <c r="S102" s="42">
        <f t="shared" si="15"/>
        <v>6922123.9100000001</v>
      </c>
      <c r="T102" s="42">
        <f t="shared" si="14"/>
        <v>506</v>
      </c>
      <c r="U102" s="42">
        <f t="shared" si="14"/>
        <v>16544915.119999999</v>
      </c>
      <c r="V102" s="16"/>
    </row>
    <row r="103" spans="1:22" s="9" customFormat="1">
      <c r="A103" s="30">
        <v>96</v>
      </c>
      <c r="B103" s="53" t="s">
        <v>205</v>
      </c>
      <c r="C103" s="32" t="s">
        <v>206</v>
      </c>
      <c r="D103" s="43">
        <v>3</v>
      </c>
      <c r="E103" s="43">
        <v>33312</v>
      </c>
      <c r="F103" s="43">
        <v>26</v>
      </c>
      <c r="G103" s="43">
        <v>420930.75</v>
      </c>
      <c r="H103" s="43">
        <v>128</v>
      </c>
      <c r="I103" s="43">
        <v>679997.95</v>
      </c>
      <c r="J103" s="43">
        <v>239</v>
      </c>
      <c r="K103" s="43">
        <v>937457.3</v>
      </c>
      <c r="L103" s="43">
        <f t="shared" si="13"/>
        <v>396</v>
      </c>
      <c r="M103" s="43">
        <f t="shared" si="13"/>
        <v>2071698</v>
      </c>
      <c r="N103" s="43">
        <v>136</v>
      </c>
      <c r="O103" s="43">
        <v>6639375.4699999997</v>
      </c>
      <c r="P103" s="43">
        <v>90</v>
      </c>
      <c r="Q103" s="43">
        <v>6017822.5499999998</v>
      </c>
      <c r="R103" s="43">
        <f t="shared" si="15"/>
        <v>226</v>
      </c>
      <c r="S103" s="43">
        <f t="shared" si="15"/>
        <v>12657198.02</v>
      </c>
      <c r="T103" s="43">
        <f t="shared" si="14"/>
        <v>622</v>
      </c>
      <c r="U103" s="43">
        <f t="shared" si="14"/>
        <v>14728896.02</v>
      </c>
      <c r="V103" s="16"/>
    </row>
    <row r="104" spans="1:22" s="9" customFormat="1">
      <c r="A104" s="33">
        <v>97</v>
      </c>
      <c r="B104" s="54" t="s">
        <v>187</v>
      </c>
      <c r="C104" s="1" t="s">
        <v>188</v>
      </c>
      <c r="D104" s="44">
        <v>1</v>
      </c>
      <c r="E104" s="44">
        <v>16427.45</v>
      </c>
      <c r="F104" s="44">
        <v>19</v>
      </c>
      <c r="G104" s="44">
        <v>527778.17000000004</v>
      </c>
      <c r="H104" s="44">
        <v>1103</v>
      </c>
      <c r="I104" s="44">
        <v>2447790.9</v>
      </c>
      <c r="J104" s="44">
        <v>996</v>
      </c>
      <c r="K104" s="44">
        <v>3749680.85</v>
      </c>
      <c r="L104" s="42">
        <f t="shared" si="13"/>
        <v>2119</v>
      </c>
      <c r="M104" s="42">
        <f t="shared" si="13"/>
        <v>6741677.3700000001</v>
      </c>
      <c r="N104" s="44">
        <v>333</v>
      </c>
      <c r="O104" s="44">
        <v>4195299.92</v>
      </c>
      <c r="P104" s="44">
        <v>86</v>
      </c>
      <c r="Q104" s="44">
        <v>2477743.27</v>
      </c>
      <c r="R104" s="42">
        <f t="shared" si="15"/>
        <v>419</v>
      </c>
      <c r="S104" s="42">
        <f t="shared" si="15"/>
        <v>6673043.1899999995</v>
      </c>
      <c r="T104" s="42">
        <f t="shared" si="14"/>
        <v>2538</v>
      </c>
      <c r="U104" s="42">
        <f t="shared" si="14"/>
        <v>13414720.559999999</v>
      </c>
      <c r="V104" s="16"/>
    </row>
    <row r="105" spans="1:22" s="9" customFormat="1">
      <c r="A105" s="30">
        <v>98</v>
      </c>
      <c r="B105" s="53" t="s">
        <v>169</v>
      </c>
      <c r="C105" s="32" t="s">
        <v>170</v>
      </c>
      <c r="D105" s="43">
        <v>15</v>
      </c>
      <c r="E105" s="43">
        <v>322923.12</v>
      </c>
      <c r="F105" s="43">
        <v>45</v>
      </c>
      <c r="G105" s="43">
        <v>230228.97</v>
      </c>
      <c r="H105" s="43">
        <v>441</v>
      </c>
      <c r="I105" s="43">
        <v>3181416.16</v>
      </c>
      <c r="J105" s="43">
        <v>819</v>
      </c>
      <c r="K105" s="43">
        <v>5384940.25</v>
      </c>
      <c r="L105" s="43">
        <f t="shared" si="13"/>
        <v>1320</v>
      </c>
      <c r="M105" s="43">
        <f t="shared" si="13"/>
        <v>9119508.5</v>
      </c>
      <c r="N105" s="43">
        <v>637</v>
      </c>
      <c r="O105" s="43">
        <v>3165700.75</v>
      </c>
      <c r="P105" s="43">
        <v>48</v>
      </c>
      <c r="Q105" s="43">
        <v>954445.97</v>
      </c>
      <c r="R105" s="43">
        <f t="shared" si="15"/>
        <v>685</v>
      </c>
      <c r="S105" s="43">
        <f t="shared" si="15"/>
        <v>4120146.7199999997</v>
      </c>
      <c r="T105" s="43">
        <f t="shared" si="14"/>
        <v>2005</v>
      </c>
      <c r="U105" s="43">
        <f t="shared" si="14"/>
        <v>13239655.219999999</v>
      </c>
      <c r="V105" s="16"/>
    </row>
    <row r="106" spans="1:22" s="9" customFormat="1">
      <c r="A106" s="33">
        <v>99</v>
      </c>
      <c r="B106" s="54" t="s">
        <v>327</v>
      </c>
      <c r="C106" s="1" t="s">
        <v>328</v>
      </c>
      <c r="D106" s="44">
        <v>5</v>
      </c>
      <c r="E106" s="44">
        <v>86521.06</v>
      </c>
      <c r="F106" s="44">
        <v>11</v>
      </c>
      <c r="G106" s="44">
        <v>131195.79</v>
      </c>
      <c r="H106" s="44">
        <v>15</v>
      </c>
      <c r="I106" s="44">
        <v>1529402.03</v>
      </c>
      <c r="J106" s="44">
        <v>17</v>
      </c>
      <c r="K106" s="44">
        <v>8027491.71</v>
      </c>
      <c r="L106" s="42">
        <f t="shared" si="13"/>
        <v>48</v>
      </c>
      <c r="M106" s="42">
        <f t="shared" si="13"/>
        <v>9774610.5899999999</v>
      </c>
      <c r="N106" s="44">
        <v>1</v>
      </c>
      <c r="O106" s="44">
        <v>3000000</v>
      </c>
      <c r="P106" s="44"/>
      <c r="Q106" s="44"/>
      <c r="R106" s="42">
        <f t="shared" si="15"/>
        <v>1</v>
      </c>
      <c r="S106" s="42">
        <f t="shared" si="15"/>
        <v>3000000</v>
      </c>
      <c r="T106" s="42">
        <f t="shared" si="14"/>
        <v>49</v>
      </c>
      <c r="U106" s="42">
        <f t="shared" si="14"/>
        <v>12774610.59</v>
      </c>
      <c r="V106" s="16"/>
    </row>
    <row r="107" spans="1:22" s="9" customFormat="1">
      <c r="A107" s="30">
        <v>100</v>
      </c>
      <c r="B107" s="53" t="s">
        <v>197</v>
      </c>
      <c r="C107" s="32" t="s">
        <v>198</v>
      </c>
      <c r="D107" s="43">
        <v>2</v>
      </c>
      <c r="E107" s="43">
        <v>64605</v>
      </c>
      <c r="F107" s="43">
        <v>100</v>
      </c>
      <c r="G107" s="43">
        <v>3528781.7</v>
      </c>
      <c r="H107" s="43">
        <v>106</v>
      </c>
      <c r="I107" s="43">
        <v>1270300.9099999999</v>
      </c>
      <c r="J107" s="43">
        <v>151</v>
      </c>
      <c r="K107" s="43">
        <v>826303.97</v>
      </c>
      <c r="L107" s="43">
        <f t="shared" si="13"/>
        <v>359</v>
      </c>
      <c r="M107" s="43">
        <f t="shared" si="13"/>
        <v>5689991.5800000001</v>
      </c>
      <c r="N107" s="43">
        <v>186</v>
      </c>
      <c r="O107" s="43">
        <v>4263395.46</v>
      </c>
      <c r="P107" s="43">
        <v>70</v>
      </c>
      <c r="Q107" s="43">
        <v>1219082.8600000001</v>
      </c>
      <c r="R107" s="43">
        <f t="shared" si="15"/>
        <v>256</v>
      </c>
      <c r="S107" s="43">
        <f t="shared" si="15"/>
        <v>5482478.3200000003</v>
      </c>
      <c r="T107" s="43">
        <f t="shared" si="14"/>
        <v>615</v>
      </c>
      <c r="U107" s="43">
        <f t="shared" si="14"/>
        <v>11172469.9</v>
      </c>
      <c r="V107" s="16"/>
    </row>
    <row r="108" spans="1:22" s="9" customFormat="1">
      <c r="A108" s="33">
        <v>101</v>
      </c>
      <c r="B108" s="23" t="s">
        <v>181</v>
      </c>
      <c r="C108" s="1" t="s">
        <v>182</v>
      </c>
      <c r="D108" s="44"/>
      <c r="E108" s="44"/>
      <c r="F108" s="44"/>
      <c r="G108" s="44"/>
      <c r="H108" s="44">
        <v>156</v>
      </c>
      <c r="I108" s="44">
        <v>694373.31</v>
      </c>
      <c r="J108" s="44">
        <v>260</v>
      </c>
      <c r="K108" s="44">
        <v>1087307.3700000001</v>
      </c>
      <c r="L108" s="42">
        <f t="shared" si="13"/>
        <v>416</v>
      </c>
      <c r="M108" s="42">
        <f t="shared" si="13"/>
        <v>1781680.6800000002</v>
      </c>
      <c r="N108" s="44">
        <v>227</v>
      </c>
      <c r="O108" s="44">
        <v>4750976.24</v>
      </c>
      <c r="P108" s="44">
        <v>74</v>
      </c>
      <c r="Q108" s="44">
        <v>4356350.25</v>
      </c>
      <c r="R108" s="42">
        <f t="shared" si="15"/>
        <v>301</v>
      </c>
      <c r="S108" s="42">
        <f t="shared" si="15"/>
        <v>9107326.4900000002</v>
      </c>
      <c r="T108" s="42">
        <f t="shared" si="14"/>
        <v>717</v>
      </c>
      <c r="U108" s="42">
        <f t="shared" si="14"/>
        <v>10889007.17</v>
      </c>
      <c r="V108" s="16"/>
    </row>
    <row r="109" spans="1:22" s="9" customFormat="1">
      <c r="A109" s="30">
        <v>102</v>
      </c>
      <c r="B109" s="31" t="s">
        <v>195</v>
      </c>
      <c r="C109" s="32" t="s">
        <v>196</v>
      </c>
      <c r="D109" s="43">
        <v>19</v>
      </c>
      <c r="E109" s="43">
        <v>330882.67</v>
      </c>
      <c r="F109" s="43">
        <v>50</v>
      </c>
      <c r="G109" s="43">
        <v>837018.59</v>
      </c>
      <c r="H109" s="43">
        <v>365</v>
      </c>
      <c r="I109" s="43">
        <v>2927672.07</v>
      </c>
      <c r="J109" s="43">
        <v>355</v>
      </c>
      <c r="K109" s="43">
        <v>2031846.86</v>
      </c>
      <c r="L109" s="43">
        <f t="shared" si="13"/>
        <v>789</v>
      </c>
      <c r="M109" s="43">
        <f t="shared" si="13"/>
        <v>6127420.1899999995</v>
      </c>
      <c r="N109" s="43">
        <v>211</v>
      </c>
      <c r="O109" s="43">
        <v>1680681.46</v>
      </c>
      <c r="P109" s="43">
        <v>140</v>
      </c>
      <c r="Q109" s="43">
        <v>2048626.95</v>
      </c>
      <c r="R109" s="43">
        <f t="shared" si="15"/>
        <v>351</v>
      </c>
      <c r="S109" s="43">
        <f t="shared" si="15"/>
        <v>3729308.41</v>
      </c>
      <c r="T109" s="43">
        <f t="shared" si="14"/>
        <v>1140</v>
      </c>
      <c r="U109" s="43">
        <f t="shared" si="14"/>
        <v>9856728.5999999996</v>
      </c>
      <c r="V109" s="16"/>
    </row>
    <row r="110" spans="1:22" s="9" customFormat="1">
      <c r="A110" s="33">
        <v>103</v>
      </c>
      <c r="B110" s="54" t="s">
        <v>191</v>
      </c>
      <c r="C110" s="1" t="s">
        <v>192</v>
      </c>
      <c r="D110" s="44">
        <v>2</v>
      </c>
      <c r="E110" s="44">
        <v>14383.4</v>
      </c>
      <c r="F110" s="44">
        <v>5</v>
      </c>
      <c r="G110" s="44">
        <v>51806.720000000001</v>
      </c>
      <c r="H110" s="44">
        <v>277</v>
      </c>
      <c r="I110" s="44">
        <v>1254320.08</v>
      </c>
      <c r="J110" s="44">
        <v>486</v>
      </c>
      <c r="K110" s="44">
        <v>1516644.17</v>
      </c>
      <c r="L110" s="42">
        <f t="shared" si="13"/>
        <v>770</v>
      </c>
      <c r="M110" s="42">
        <f t="shared" si="13"/>
        <v>2837154.37</v>
      </c>
      <c r="N110" s="44">
        <v>143</v>
      </c>
      <c r="O110" s="44">
        <v>3421493.44</v>
      </c>
      <c r="P110" s="44">
        <v>52</v>
      </c>
      <c r="Q110" s="44">
        <v>3115633.57</v>
      </c>
      <c r="R110" s="42">
        <f t="shared" si="15"/>
        <v>195</v>
      </c>
      <c r="S110" s="42">
        <f t="shared" si="15"/>
        <v>6537127.0099999998</v>
      </c>
      <c r="T110" s="42">
        <f t="shared" si="14"/>
        <v>965</v>
      </c>
      <c r="U110" s="42">
        <f t="shared" si="14"/>
        <v>9374281.379999999</v>
      </c>
      <c r="V110" s="16"/>
    </row>
    <row r="111" spans="1:22" s="9" customFormat="1">
      <c r="A111" s="30">
        <v>104</v>
      </c>
      <c r="B111" s="53" t="s">
        <v>185</v>
      </c>
      <c r="C111" s="32" t="s">
        <v>186</v>
      </c>
      <c r="D111" s="43">
        <v>10</v>
      </c>
      <c r="E111" s="43">
        <v>159379.60999999999</v>
      </c>
      <c r="F111" s="43">
        <v>98</v>
      </c>
      <c r="G111" s="43">
        <v>1853825.87</v>
      </c>
      <c r="H111" s="43">
        <v>123</v>
      </c>
      <c r="I111" s="43">
        <v>976836.8</v>
      </c>
      <c r="J111" s="43">
        <v>179</v>
      </c>
      <c r="K111" s="43">
        <v>749930.9</v>
      </c>
      <c r="L111" s="43">
        <f t="shared" si="13"/>
        <v>410</v>
      </c>
      <c r="M111" s="43">
        <f t="shared" si="13"/>
        <v>3739973.18</v>
      </c>
      <c r="N111" s="43">
        <v>159</v>
      </c>
      <c r="O111" s="43">
        <v>3536114.89</v>
      </c>
      <c r="P111" s="43">
        <v>56</v>
      </c>
      <c r="Q111" s="43">
        <v>2064428.5</v>
      </c>
      <c r="R111" s="43">
        <f t="shared" si="15"/>
        <v>215</v>
      </c>
      <c r="S111" s="43">
        <f t="shared" si="15"/>
        <v>5600543.3900000006</v>
      </c>
      <c r="T111" s="43">
        <f t="shared" si="14"/>
        <v>625</v>
      </c>
      <c r="U111" s="43">
        <f t="shared" si="14"/>
        <v>9340516.5700000003</v>
      </c>
      <c r="V111" s="16"/>
    </row>
    <row r="112" spans="1:22" s="9" customFormat="1">
      <c r="A112" s="33">
        <v>105</v>
      </c>
      <c r="B112" s="54" t="s">
        <v>302</v>
      </c>
      <c r="C112" s="1" t="s">
        <v>303</v>
      </c>
      <c r="D112" s="44"/>
      <c r="E112" s="44"/>
      <c r="F112" s="44">
        <v>38</v>
      </c>
      <c r="G112" s="44">
        <v>619115.63</v>
      </c>
      <c r="H112" s="44">
        <v>70</v>
      </c>
      <c r="I112" s="44">
        <v>354366.93</v>
      </c>
      <c r="J112" s="44">
        <v>116</v>
      </c>
      <c r="K112" s="44">
        <v>641622</v>
      </c>
      <c r="L112" s="42">
        <f t="shared" si="13"/>
        <v>224</v>
      </c>
      <c r="M112" s="42">
        <f t="shared" si="13"/>
        <v>1615104.56</v>
      </c>
      <c r="N112" s="44">
        <v>135</v>
      </c>
      <c r="O112" s="44">
        <v>4296986.42</v>
      </c>
      <c r="P112" s="44">
        <v>43</v>
      </c>
      <c r="Q112" s="44">
        <v>3364749.8</v>
      </c>
      <c r="R112" s="42">
        <f t="shared" si="15"/>
        <v>178</v>
      </c>
      <c r="S112" s="42">
        <f t="shared" si="15"/>
        <v>7661736.2199999997</v>
      </c>
      <c r="T112" s="42">
        <f t="shared" si="14"/>
        <v>402</v>
      </c>
      <c r="U112" s="42">
        <f t="shared" si="14"/>
        <v>9276840.7799999993</v>
      </c>
      <c r="V112" s="16"/>
    </row>
    <row r="113" spans="1:22" s="9" customFormat="1">
      <c r="A113" s="30">
        <v>106</v>
      </c>
      <c r="B113" s="53" t="s">
        <v>219</v>
      </c>
      <c r="C113" s="32" t="s">
        <v>220</v>
      </c>
      <c r="D113" s="43"/>
      <c r="E113" s="43"/>
      <c r="F113" s="43"/>
      <c r="G113" s="43"/>
      <c r="H113" s="43">
        <v>38</v>
      </c>
      <c r="I113" s="43">
        <v>1000466.43</v>
      </c>
      <c r="J113" s="43">
        <v>216</v>
      </c>
      <c r="K113" s="43">
        <v>4100092.57</v>
      </c>
      <c r="L113" s="43">
        <f t="shared" ref="L113:M132" si="16">J113+H113+F113+D113</f>
        <v>254</v>
      </c>
      <c r="M113" s="43">
        <f t="shared" si="16"/>
        <v>5100559</v>
      </c>
      <c r="N113" s="43">
        <v>11</v>
      </c>
      <c r="O113" s="43">
        <v>3645904.25</v>
      </c>
      <c r="P113" s="43">
        <v>3</v>
      </c>
      <c r="Q113" s="43">
        <v>480028.94</v>
      </c>
      <c r="R113" s="43">
        <f t="shared" si="15"/>
        <v>14</v>
      </c>
      <c r="S113" s="43">
        <f t="shared" si="15"/>
        <v>4125933.19</v>
      </c>
      <c r="T113" s="43">
        <f t="shared" ref="T113:U132" si="17">R113+L113</f>
        <v>268</v>
      </c>
      <c r="U113" s="43">
        <f t="shared" si="17"/>
        <v>9226492.1899999995</v>
      </c>
      <c r="V113" s="16"/>
    </row>
    <row r="114" spans="1:22" s="9" customFormat="1">
      <c r="A114" s="33">
        <v>107</v>
      </c>
      <c r="B114" s="54" t="s">
        <v>304</v>
      </c>
      <c r="C114" s="1" t="s">
        <v>305</v>
      </c>
      <c r="D114" s="44"/>
      <c r="E114" s="44"/>
      <c r="F114" s="44"/>
      <c r="G114" s="44"/>
      <c r="H114" s="44"/>
      <c r="I114" s="44"/>
      <c r="J114" s="44">
        <v>1</v>
      </c>
      <c r="K114" s="44">
        <v>1051.46</v>
      </c>
      <c r="L114" s="42">
        <f t="shared" si="16"/>
        <v>1</v>
      </c>
      <c r="M114" s="42">
        <f t="shared" si="16"/>
        <v>1051.46</v>
      </c>
      <c r="N114" s="44">
        <v>6</v>
      </c>
      <c r="O114" s="44">
        <v>5567618.4500000002</v>
      </c>
      <c r="P114" s="44">
        <v>7</v>
      </c>
      <c r="Q114" s="44">
        <v>3349097.81</v>
      </c>
      <c r="R114" s="42">
        <f t="shared" si="15"/>
        <v>13</v>
      </c>
      <c r="S114" s="42">
        <f t="shared" si="15"/>
        <v>8916716.2599999998</v>
      </c>
      <c r="T114" s="42">
        <f t="shared" si="17"/>
        <v>14</v>
      </c>
      <c r="U114" s="42">
        <f t="shared" si="17"/>
        <v>8917767.7200000007</v>
      </c>
      <c r="V114" s="16"/>
    </row>
    <row r="115" spans="1:22" s="9" customFormat="1">
      <c r="A115" s="30">
        <v>108</v>
      </c>
      <c r="B115" s="53" t="s">
        <v>309</v>
      </c>
      <c r="C115" s="32" t="s">
        <v>326</v>
      </c>
      <c r="D115" s="43"/>
      <c r="E115" s="43"/>
      <c r="F115" s="43"/>
      <c r="G115" s="43"/>
      <c r="H115" s="43">
        <v>405</v>
      </c>
      <c r="I115" s="43">
        <v>1956342.5</v>
      </c>
      <c r="J115" s="43">
        <v>521</v>
      </c>
      <c r="K115" s="43">
        <v>3606330.54</v>
      </c>
      <c r="L115" s="43">
        <f t="shared" si="16"/>
        <v>926</v>
      </c>
      <c r="M115" s="43">
        <f t="shared" si="16"/>
        <v>5562673.04</v>
      </c>
      <c r="N115" s="43">
        <v>419</v>
      </c>
      <c r="O115" s="43">
        <v>2449491</v>
      </c>
      <c r="P115" s="43">
        <v>44</v>
      </c>
      <c r="Q115" s="43">
        <v>851745.45</v>
      </c>
      <c r="R115" s="43">
        <f t="shared" si="15"/>
        <v>463</v>
      </c>
      <c r="S115" s="43">
        <f t="shared" si="15"/>
        <v>3301236.45</v>
      </c>
      <c r="T115" s="43">
        <f t="shared" si="17"/>
        <v>1389</v>
      </c>
      <c r="U115" s="43">
        <f t="shared" si="17"/>
        <v>8863909.4900000002</v>
      </c>
      <c r="V115" s="16"/>
    </row>
    <row r="116" spans="1:22" s="9" customFormat="1">
      <c r="A116" s="33">
        <v>109</v>
      </c>
      <c r="B116" s="54" t="s">
        <v>275</v>
      </c>
      <c r="C116" s="1" t="s">
        <v>276</v>
      </c>
      <c r="D116" s="44">
        <v>4</v>
      </c>
      <c r="E116" s="44">
        <v>90270.09</v>
      </c>
      <c r="F116" s="44">
        <v>34</v>
      </c>
      <c r="G116" s="44">
        <v>510404.37</v>
      </c>
      <c r="H116" s="44">
        <v>79</v>
      </c>
      <c r="I116" s="44">
        <v>1318022.1299999999</v>
      </c>
      <c r="J116" s="44">
        <v>276</v>
      </c>
      <c r="K116" s="44">
        <v>2380892.1800000002</v>
      </c>
      <c r="L116" s="42">
        <f t="shared" si="16"/>
        <v>393</v>
      </c>
      <c r="M116" s="42">
        <f t="shared" si="16"/>
        <v>4299588.7699999996</v>
      </c>
      <c r="N116" s="44">
        <v>311</v>
      </c>
      <c r="O116" s="44">
        <v>2641030.4300000002</v>
      </c>
      <c r="P116" s="44">
        <v>39</v>
      </c>
      <c r="Q116" s="44">
        <v>1294350.1000000001</v>
      </c>
      <c r="R116" s="42">
        <f t="shared" si="15"/>
        <v>350</v>
      </c>
      <c r="S116" s="42">
        <f t="shared" si="15"/>
        <v>3935380.5300000003</v>
      </c>
      <c r="T116" s="42">
        <f t="shared" si="17"/>
        <v>743</v>
      </c>
      <c r="U116" s="42">
        <f t="shared" si="17"/>
        <v>8234969.2999999998</v>
      </c>
      <c r="V116" s="16"/>
    </row>
    <row r="117" spans="1:22" s="9" customFormat="1">
      <c r="A117" s="30">
        <v>110</v>
      </c>
      <c r="B117" s="53" t="s">
        <v>193</v>
      </c>
      <c r="C117" s="32" t="s">
        <v>194</v>
      </c>
      <c r="D117" s="43">
        <v>4</v>
      </c>
      <c r="E117" s="43">
        <v>106227.63</v>
      </c>
      <c r="F117" s="43">
        <v>35</v>
      </c>
      <c r="G117" s="43">
        <v>751723.82</v>
      </c>
      <c r="H117" s="43">
        <v>223</v>
      </c>
      <c r="I117" s="43">
        <v>2077511.17</v>
      </c>
      <c r="J117" s="43">
        <v>154</v>
      </c>
      <c r="K117" s="43">
        <v>1606393.39</v>
      </c>
      <c r="L117" s="43">
        <f t="shared" si="16"/>
        <v>416</v>
      </c>
      <c r="M117" s="43">
        <f t="shared" si="16"/>
        <v>4541856.01</v>
      </c>
      <c r="N117" s="43">
        <v>63</v>
      </c>
      <c r="O117" s="43">
        <v>1468825.36</v>
      </c>
      <c r="P117" s="43">
        <v>51</v>
      </c>
      <c r="Q117" s="43">
        <v>1293405.57</v>
      </c>
      <c r="R117" s="43">
        <f t="shared" si="15"/>
        <v>114</v>
      </c>
      <c r="S117" s="43">
        <f t="shared" si="15"/>
        <v>2762230.93</v>
      </c>
      <c r="T117" s="43">
        <f t="shared" si="17"/>
        <v>530</v>
      </c>
      <c r="U117" s="43">
        <f t="shared" si="17"/>
        <v>7304086.9399999995</v>
      </c>
      <c r="V117" s="16"/>
    </row>
    <row r="118" spans="1:22" s="9" customFormat="1">
      <c r="A118" s="33">
        <v>111</v>
      </c>
      <c r="B118" s="23" t="s">
        <v>177</v>
      </c>
      <c r="C118" s="1" t="s">
        <v>178</v>
      </c>
      <c r="D118" s="44"/>
      <c r="E118" s="44"/>
      <c r="F118" s="44">
        <v>5</v>
      </c>
      <c r="G118" s="44">
        <v>143033.39000000001</v>
      </c>
      <c r="H118" s="44">
        <v>374</v>
      </c>
      <c r="I118" s="44">
        <v>2550811.1</v>
      </c>
      <c r="J118" s="44">
        <v>411</v>
      </c>
      <c r="K118" s="44">
        <v>2419138.9500000002</v>
      </c>
      <c r="L118" s="42">
        <f t="shared" si="16"/>
        <v>790</v>
      </c>
      <c r="M118" s="42">
        <f t="shared" si="16"/>
        <v>5112983.4400000004</v>
      </c>
      <c r="N118" s="44">
        <v>209</v>
      </c>
      <c r="O118" s="44">
        <v>610648.31000000006</v>
      </c>
      <c r="P118" s="44">
        <v>18</v>
      </c>
      <c r="Q118" s="44">
        <v>516033.5</v>
      </c>
      <c r="R118" s="42">
        <f t="shared" si="15"/>
        <v>227</v>
      </c>
      <c r="S118" s="42">
        <f t="shared" si="15"/>
        <v>1126681.81</v>
      </c>
      <c r="T118" s="42">
        <f t="shared" si="17"/>
        <v>1017</v>
      </c>
      <c r="U118" s="42">
        <f t="shared" si="17"/>
        <v>6239665.25</v>
      </c>
      <c r="V118" s="16"/>
    </row>
    <row r="119" spans="1:22" s="9" customFormat="1">
      <c r="A119" s="30">
        <v>112</v>
      </c>
      <c r="B119" s="31" t="s">
        <v>287</v>
      </c>
      <c r="C119" s="32" t="s">
        <v>288</v>
      </c>
      <c r="D119" s="43">
        <v>1</v>
      </c>
      <c r="E119" s="43">
        <v>6906.3</v>
      </c>
      <c r="F119" s="43">
        <v>8</v>
      </c>
      <c r="G119" s="43">
        <v>74254.3</v>
      </c>
      <c r="H119" s="43">
        <v>83</v>
      </c>
      <c r="I119" s="43">
        <v>396218.52</v>
      </c>
      <c r="J119" s="43">
        <v>488</v>
      </c>
      <c r="K119" s="43">
        <v>2593188.9</v>
      </c>
      <c r="L119" s="43">
        <f t="shared" si="16"/>
        <v>580</v>
      </c>
      <c r="M119" s="43">
        <f t="shared" si="16"/>
        <v>3070568.0199999996</v>
      </c>
      <c r="N119" s="43">
        <v>500</v>
      </c>
      <c r="O119" s="43">
        <v>2459001.7000000002</v>
      </c>
      <c r="P119" s="43">
        <v>9</v>
      </c>
      <c r="Q119" s="43">
        <v>203122.31</v>
      </c>
      <c r="R119" s="43">
        <f t="shared" ref="R119:S134" si="18">N119+P119</f>
        <v>509</v>
      </c>
      <c r="S119" s="43">
        <f t="shared" si="18"/>
        <v>2662124.0100000002</v>
      </c>
      <c r="T119" s="43">
        <f t="shared" si="17"/>
        <v>1089</v>
      </c>
      <c r="U119" s="43">
        <f t="shared" si="17"/>
        <v>5732692.0299999993</v>
      </c>
      <c r="V119" s="16"/>
    </row>
    <row r="120" spans="1:22" s="9" customFormat="1">
      <c r="A120" s="33">
        <v>113</v>
      </c>
      <c r="B120" s="54" t="s">
        <v>265</v>
      </c>
      <c r="C120" s="1" t="s">
        <v>266</v>
      </c>
      <c r="D120" s="44">
        <v>13</v>
      </c>
      <c r="E120" s="44">
        <v>151210.25</v>
      </c>
      <c r="F120" s="44">
        <v>23</v>
      </c>
      <c r="G120" s="44">
        <v>225373.95</v>
      </c>
      <c r="H120" s="44">
        <v>217</v>
      </c>
      <c r="I120" s="44">
        <v>2401791.9300000002</v>
      </c>
      <c r="J120" s="44">
        <v>234</v>
      </c>
      <c r="K120" s="44">
        <v>495994.03</v>
      </c>
      <c r="L120" s="42">
        <f t="shared" si="16"/>
        <v>487</v>
      </c>
      <c r="M120" s="42">
        <f t="shared" si="16"/>
        <v>3274370.16</v>
      </c>
      <c r="N120" s="44">
        <v>30</v>
      </c>
      <c r="O120" s="44">
        <v>147999.47</v>
      </c>
      <c r="P120" s="44">
        <v>42</v>
      </c>
      <c r="Q120" s="44">
        <v>1993111.31</v>
      </c>
      <c r="R120" s="42">
        <f t="shared" si="18"/>
        <v>72</v>
      </c>
      <c r="S120" s="42">
        <f t="shared" si="18"/>
        <v>2141110.7800000003</v>
      </c>
      <c r="T120" s="42">
        <f t="shared" si="17"/>
        <v>559</v>
      </c>
      <c r="U120" s="42">
        <f t="shared" si="17"/>
        <v>5415480.9400000004</v>
      </c>
      <c r="V120" s="16"/>
    </row>
    <row r="121" spans="1:22" s="9" customFormat="1">
      <c r="A121" s="30">
        <v>114</v>
      </c>
      <c r="B121" s="53" t="s">
        <v>239</v>
      </c>
      <c r="C121" s="32" t="s">
        <v>240</v>
      </c>
      <c r="D121" s="43">
        <v>5</v>
      </c>
      <c r="E121" s="43">
        <v>80417.89</v>
      </c>
      <c r="F121" s="43">
        <v>50</v>
      </c>
      <c r="G121" s="43">
        <v>696034.76</v>
      </c>
      <c r="H121" s="43">
        <v>190</v>
      </c>
      <c r="I121" s="43">
        <v>917615.14</v>
      </c>
      <c r="J121" s="43">
        <v>276</v>
      </c>
      <c r="K121" s="43">
        <v>1216985.06</v>
      </c>
      <c r="L121" s="43">
        <f t="shared" si="16"/>
        <v>521</v>
      </c>
      <c r="M121" s="43">
        <f t="shared" si="16"/>
        <v>2911052.85</v>
      </c>
      <c r="N121" s="43">
        <v>166</v>
      </c>
      <c r="O121" s="43">
        <v>1464342.91</v>
      </c>
      <c r="P121" s="43">
        <v>35</v>
      </c>
      <c r="Q121" s="43">
        <v>556787.42000000004</v>
      </c>
      <c r="R121" s="43">
        <f t="shared" si="18"/>
        <v>201</v>
      </c>
      <c r="S121" s="43">
        <f t="shared" si="18"/>
        <v>2021130.33</v>
      </c>
      <c r="T121" s="43">
        <f t="shared" si="17"/>
        <v>722</v>
      </c>
      <c r="U121" s="43">
        <f t="shared" si="17"/>
        <v>4932183.18</v>
      </c>
      <c r="V121" s="16"/>
    </row>
    <row r="122" spans="1:22" s="9" customFormat="1">
      <c r="A122" s="33">
        <v>115</v>
      </c>
      <c r="B122" s="54" t="s">
        <v>247</v>
      </c>
      <c r="C122" s="1" t="s">
        <v>248</v>
      </c>
      <c r="D122" s="44"/>
      <c r="E122" s="44"/>
      <c r="F122" s="44">
        <v>6</v>
      </c>
      <c r="G122" s="44">
        <v>44468.11</v>
      </c>
      <c r="H122" s="44">
        <v>107</v>
      </c>
      <c r="I122" s="44">
        <v>1095661.82</v>
      </c>
      <c r="J122" s="44">
        <v>234</v>
      </c>
      <c r="K122" s="44">
        <v>1988346.05</v>
      </c>
      <c r="L122" s="42">
        <f t="shared" si="16"/>
        <v>347</v>
      </c>
      <c r="M122" s="42">
        <f t="shared" si="16"/>
        <v>3128475.98</v>
      </c>
      <c r="N122" s="44">
        <v>104</v>
      </c>
      <c r="O122" s="44">
        <v>1286336.08</v>
      </c>
      <c r="P122" s="44">
        <v>8</v>
      </c>
      <c r="Q122" s="44">
        <v>408884</v>
      </c>
      <c r="R122" s="42">
        <f t="shared" si="18"/>
        <v>112</v>
      </c>
      <c r="S122" s="42">
        <f t="shared" si="18"/>
        <v>1695220.08</v>
      </c>
      <c r="T122" s="42">
        <f t="shared" si="17"/>
        <v>459</v>
      </c>
      <c r="U122" s="42">
        <f t="shared" si="17"/>
        <v>4823696.0600000005</v>
      </c>
      <c r="V122" s="16"/>
    </row>
    <row r="123" spans="1:22" s="9" customFormat="1">
      <c r="A123" s="30">
        <v>116</v>
      </c>
      <c r="B123" s="53" t="s">
        <v>334</v>
      </c>
      <c r="C123" s="32" t="s">
        <v>335</v>
      </c>
      <c r="D123" s="43"/>
      <c r="E123" s="43"/>
      <c r="F123" s="43"/>
      <c r="G123" s="43"/>
      <c r="H123" s="43">
        <v>3</v>
      </c>
      <c r="I123" s="43">
        <v>2147544.37</v>
      </c>
      <c r="J123" s="43">
        <v>11</v>
      </c>
      <c r="K123" s="43">
        <v>276940.3</v>
      </c>
      <c r="L123" s="43">
        <f t="shared" si="16"/>
        <v>14</v>
      </c>
      <c r="M123" s="43">
        <f t="shared" si="16"/>
        <v>2424484.67</v>
      </c>
      <c r="N123" s="43">
        <v>5</v>
      </c>
      <c r="O123" s="43">
        <v>247000</v>
      </c>
      <c r="P123" s="43">
        <v>2</v>
      </c>
      <c r="Q123" s="43">
        <v>2110000</v>
      </c>
      <c r="R123" s="43">
        <f t="shared" si="18"/>
        <v>7</v>
      </c>
      <c r="S123" s="43">
        <f t="shared" si="18"/>
        <v>2357000</v>
      </c>
      <c r="T123" s="43">
        <f t="shared" si="17"/>
        <v>21</v>
      </c>
      <c r="U123" s="43">
        <f t="shared" si="17"/>
        <v>4781484.67</v>
      </c>
      <c r="V123" s="16"/>
    </row>
    <row r="124" spans="1:22" s="9" customFormat="1">
      <c r="A124" s="33">
        <v>117</v>
      </c>
      <c r="B124" s="54" t="s">
        <v>203</v>
      </c>
      <c r="C124" s="1" t="s">
        <v>204</v>
      </c>
      <c r="D124" s="44">
        <v>39</v>
      </c>
      <c r="E124" s="44">
        <v>2118695.0699999998</v>
      </c>
      <c r="F124" s="44">
        <v>3</v>
      </c>
      <c r="G124" s="44">
        <v>58770.43</v>
      </c>
      <c r="H124" s="44">
        <v>36</v>
      </c>
      <c r="I124" s="44">
        <v>53857.52</v>
      </c>
      <c r="J124" s="44">
        <v>68</v>
      </c>
      <c r="K124" s="44">
        <v>444140.08</v>
      </c>
      <c r="L124" s="42">
        <f t="shared" si="16"/>
        <v>146</v>
      </c>
      <c r="M124" s="42">
        <f t="shared" si="16"/>
        <v>2675463.0999999996</v>
      </c>
      <c r="N124" s="44">
        <v>4</v>
      </c>
      <c r="O124" s="44">
        <v>110794.5</v>
      </c>
      <c r="P124" s="44">
        <v>13</v>
      </c>
      <c r="Q124" s="44">
        <v>1780000</v>
      </c>
      <c r="R124" s="42">
        <f t="shared" si="18"/>
        <v>17</v>
      </c>
      <c r="S124" s="42">
        <f t="shared" si="18"/>
        <v>1890794.5</v>
      </c>
      <c r="T124" s="42">
        <f t="shared" si="17"/>
        <v>163</v>
      </c>
      <c r="U124" s="42">
        <f t="shared" si="17"/>
        <v>4566257.5999999996</v>
      </c>
      <c r="V124" s="16"/>
    </row>
    <row r="125" spans="1:22" s="9" customFormat="1">
      <c r="A125" s="30">
        <v>118</v>
      </c>
      <c r="B125" s="53" t="s">
        <v>217</v>
      </c>
      <c r="C125" s="32" t="s">
        <v>218</v>
      </c>
      <c r="D125" s="43">
        <v>7</v>
      </c>
      <c r="E125" s="43">
        <v>233877.43</v>
      </c>
      <c r="F125" s="43">
        <v>11</v>
      </c>
      <c r="G125" s="43">
        <v>212948.79</v>
      </c>
      <c r="H125" s="43">
        <v>186</v>
      </c>
      <c r="I125" s="43">
        <v>1390272</v>
      </c>
      <c r="J125" s="43">
        <v>258</v>
      </c>
      <c r="K125" s="43">
        <v>1403488</v>
      </c>
      <c r="L125" s="43">
        <f t="shared" si="16"/>
        <v>462</v>
      </c>
      <c r="M125" s="43">
        <f t="shared" si="16"/>
        <v>3240586.22</v>
      </c>
      <c r="N125" s="43">
        <v>64</v>
      </c>
      <c r="O125" s="43">
        <v>605135.56000000006</v>
      </c>
      <c r="P125" s="43">
        <v>26</v>
      </c>
      <c r="Q125" s="43">
        <v>596238.73</v>
      </c>
      <c r="R125" s="43">
        <f t="shared" si="18"/>
        <v>90</v>
      </c>
      <c r="S125" s="43">
        <f t="shared" si="18"/>
        <v>1201374.29</v>
      </c>
      <c r="T125" s="43">
        <f t="shared" si="17"/>
        <v>552</v>
      </c>
      <c r="U125" s="43">
        <f t="shared" si="17"/>
        <v>4441960.51</v>
      </c>
      <c r="V125" s="16"/>
    </row>
    <row r="126" spans="1:22" s="9" customFormat="1">
      <c r="A126" s="33">
        <v>119</v>
      </c>
      <c r="B126" s="54" t="s">
        <v>310</v>
      </c>
      <c r="C126" s="1" t="s">
        <v>333</v>
      </c>
      <c r="D126" s="44">
        <v>5</v>
      </c>
      <c r="E126" s="44">
        <v>95744.56</v>
      </c>
      <c r="F126" s="44">
        <v>38</v>
      </c>
      <c r="G126" s="44">
        <v>453065.4</v>
      </c>
      <c r="H126" s="44">
        <v>40</v>
      </c>
      <c r="I126" s="44">
        <v>530577.01</v>
      </c>
      <c r="J126" s="44">
        <v>319</v>
      </c>
      <c r="K126" s="44">
        <v>961428.17</v>
      </c>
      <c r="L126" s="42">
        <f t="shared" si="16"/>
        <v>402</v>
      </c>
      <c r="M126" s="42">
        <f t="shared" si="16"/>
        <v>2040815.1400000001</v>
      </c>
      <c r="N126" s="44">
        <v>199</v>
      </c>
      <c r="O126" s="44">
        <v>1456560.5</v>
      </c>
      <c r="P126" s="44">
        <v>109</v>
      </c>
      <c r="Q126" s="44">
        <v>747915.01</v>
      </c>
      <c r="R126" s="42">
        <f t="shared" si="18"/>
        <v>308</v>
      </c>
      <c r="S126" s="42">
        <f t="shared" si="18"/>
        <v>2204475.5099999998</v>
      </c>
      <c r="T126" s="42">
        <f t="shared" si="17"/>
        <v>710</v>
      </c>
      <c r="U126" s="42">
        <f t="shared" si="17"/>
        <v>4245290.6500000004</v>
      </c>
      <c r="V126" s="16"/>
    </row>
    <row r="127" spans="1:22" s="9" customFormat="1">
      <c r="A127" s="30">
        <v>120</v>
      </c>
      <c r="B127" s="53" t="s">
        <v>281</v>
      </c>
      <c r="C127" s="32" t="s">
        <v>282</v>
      </c>
      <c r="D127" s="43"/>
      <c r="E127" s="43"/>
      <c r="F127" s="43">
        <v>7</v>
      </c>
      <c r="G127" s="43">
        <v>41142.519999999997</v>
      </c>
      <c r="H127" s="43">
        <v>75</v>
      </c>
      <c r="I127" s="43">
        <v>708873.14</v>
      </c>
      <c r="J127" s="43">
        <v>156</v>
      </c>
      <c r="K127" s="43">
        <v>797603.29</v>
      </c>
      <c r="L127" s="43">
        <f t="shared" si="16"/>
        <v>238</v>
      </c>
      <c r="M127" s="43">
        <f t="shared" si="16"/>
        <v>1547618.9500000002</v>
      </c>
      <c r="N127" s="43">
        <v>162</v>
      </c>
      <c r="O127" s="43">
        <v>1355841.45</v>
      </c>
      <c r="P127" s="43">
        <v>47</v>
      </c>
      <c r="Q127" s="43">
        <v>1227282.8700000001</v>
      </c>
      <c r="R127" s="43">
        <f t="shared" si="18"/>
        <v>209</v>
      </c>
      <c r="S127" s="43">
        <f t="shared" si="18"/>
        <v>2583124.3200000003</v>
      </c>
      <c r="T127" s="43">
        <f t="shared" si="17"/>
        <v>447</v>
      </c>
      <c r="U127" s="43">
        <f t="shared" si="17"/>
        <v>4130743.2700000005</v>
      </c>
      <c r="V127" s="16"/>
    </row>
    <row r="128" spans="1:22" s="9" customFormat="1">
      <c r="A128" s="33">
        <v>121</v>
      </c>
      <c r="B128" s="23" t="s">
        <v>201</v>
      </c>
      <c r="C128" s="1" t="s">
        <v>202</v>
      </c>
      <c r="D128" s="44">
        <v>4</v>
      </c>
      <c r="E128" s="44">
        <v>4081.09</v>
      </c>
      <c r="F128" s="44">
        <v>6</v>
      </c>
      <c r="G128" s="44">
        <v>114566.27</v>
      </c>
      <c r="H128" s="44">
        <v>148</v>
      </c>
      <c r="I128" s="44">
        <v>793732.5</v>
      </c>
      <c r="J128" s="44">
        <v>339</v>
      </c>
      <c r="K128" s="44">
        <v>1516377.56</v>
      </c>
      <c r="L128" s="42">
        <f t="shared" si="16"/>
        <v>497</v>
      </c>
      <c r="M128" s="42">
        <f t="shared" si="16"/>
        <v>2428757.42</v>
      </c>
      <c r="N128" s="44">
        <v>140</v>
      </c>
      <c r="O128" s="44">
        <v>964576.49</v>
      </c>
      <c r="P128" s="44">
        <v>50</v>
      </c>
      <c r="Q128" s="44">
        <v>320561.25</v>
      </c>
      <c r="R128" s="42">
        <f t="shared" si="18"/>
        <v>190</v>
      </c>
      <c r="S128" s="42">
        <f t="shared" si="18"/>
        <v>1285137.74</v>
      </c>
      <c r="T128" s="42">
        <f t="shared" si="17"/>
        <v>687</v>
      </c>
      <c r="U128" s="42">
        <f t="shared" si="17"/>
        <v>3713895.16</v>
      </c>
      <c r="V128" s="16"/>
    </row>
    <row r="129" spans="1:22" s="9" customFormat="1">
      <c r="A129" s="30">
        <v>122</v>
      </c>
      <c r="B129" s="31" t="s">
        <v>230</v>
      </c>
      <c r="C129" s="32" t="s">
        <v>308</v>
      </c>
      <c r="D129" s="43"/>
      <c r="E129" s="43"/>
      <c r="F129" s="43"/>
      <c r="G129" s="43"/>
      <c r="H129" s="43">
        <v>8</v>
      </c>
      <c r="I129" s="43">
        <v>245530.57</v>
      </c>
      <c r="J129" s="43">
        <v>13</v>
      </c>
      <c r="K129" s="43">
        <v>1552580.18</v>
      </c>
      <c r="L129" s="43">
        <f t="shared" si="16"/>
        <v>21</v>
      </c>
      <c r="M129" s="43">
        <f t="shared" si="16"/>
        <v>1798110.75</v>
      </c>
      <c r="N129" s="43">
        <v>3</v>
      </c>
      <c r="O129" s="43">
        <v>1525687</v>
      </c>
      <c r="P129" s="43">
        <v>1</v>
      </c>
      <c r="Q129" s="43">
        <v>200000</v>
      </c>
      <c r="R129" s="43">
        <f t="shared" si="18"/>
        <v>4</v>
      </c>
      <c r="S129" s="43">
        <f t="shared" si="18"/>
        <v>1725687</v>
      </c>
      <c r="T129" s="43">
        <f t="shared" si="17"/>
        <v>25</v>
      </c>
      <c r="U129" s="43">
        <f t="shared" si="17"/>
        <v>3523797.75</v>
      </c>
      <c r="V129" s="16"/>
    </row>
    <row r="130" spans="1:22" s="9" customFormat="1">
      <c r="A130" s="33">
        <v>123</v>
      </c>
      <c r="B130" s="54" t="s">
        <v>235</v>
      </c>
      <c r="C130" s="1" t="s">
        <v>236</v>
      </c>
      <c r="D130" s="44">
        <v>7</v>
      </c>
      <c r="E130" s="44">
        <v>62866.43</v>
      </c>
      <c r="F130" s="44">
        <v>16</v>
      </c>
      <c r="G130" s="44">
        <v>271135.73</v>
      </c>
      <c r="H130" s="44">
        <v>38</v>
      </c>
      <c r="I130" s="44">
        <v>830604.68</v>
      </c>
      <c r="J130" s="44">
        <v>26</v>
      </c>
      <c r="K130" s="44">
        <v>504996.51</v>
      </c>
      <c r="L130" s="42">
        <f t="shared" si="16"/>
        <v>87</v>
      </c>
      <c r="M130" s="42">
        <f t="shared" si="16"/>
        <v>1669603.3499999999</v>
      </c>
      <c r="N130" s="44">
        <v>34</v>
      </c>
      <c r="O130" s="44">
        <v>598969.07999999996</v>
      </c>
      <c r="P130" s="44">
        <v>33</v>
      </c>
      <c r="Q130" s="44">
        <v>714024.49</v>
      </c>
      <c r="R130" s="42">
        <f t="shared" si="18"/>
        <v>67</v>
      </c>
      <c r="S130" s="42">
        <f t="shared" si="18"/>
        <v>1312993.5699999998</v>
      </c>
      <c r="T130" s="42">
        <f t="shared" si="17"/>
        <v>154</v>
      </c>
      <c r="U130" s="42">
        <f t="shared" si="17"/>
        <v>2982596.92</v>
      </c>
      <c r="V130" s="16"/>
    </row>
    <row r="131" spans="1:22" s="9" customFormat="1">
      <c r="A131" s="30">
        <v>124</v>
      </c>
      <c r="B131" s="53" t="s">
        <v>273</v>
      </c>
      <c r="C131" s="32" t="s">
        <v>274</v>
      </c>
      <c r="D131" s="43">
        <v>1</v>
      </c>
      <c r="E131" s="43">
        <v>5139.79</v>
      </c>
      <c r="F131" s="43">
        <v>40</v>
      </c>
      <c r="G131" s="43">
        <v>921950.98</v>
      </c>
      <c r="H131" s="43">
        <v>14</v>
      </c>
      <c r="I131" s="43">
        <v>381620.4</v>
      </c>
      <c r="J131" s="43">
        <v>20</v>
      </c>
      <c r="K131" s="43">
        <v>193815.41</v>
      </c>
      <c r="L131" s="43">
        <f t="shared" si="16"/>
        <v>75</v>
      </c>
      <c r="M131" s="43">
        <f t="shared" si="16"/>
        <v>1502526.58</v>
      </c>
      <c r="N131" s="43">
        <v>29</v>
      </c>
      <c r="O131" s="43">
        <v>1001582.76</v>
      </c>
      <c r="P131" s="43">
        <v>13</v>
      </c>
      <c r="Q131" s="43">
        <v>271887.78999999998</v>
      </c>
      <c r="R131" s="43">
        <f t="shared" si="18"/>
        <v>42</v>
      </c>
      <c r="S131" s="43">
        <f t="shared" si="18"/>
        <v>1273470.55</v>
      </c>
      <c r="T131" s="43">
        <f t="shared" si="17"/>
        <v>117</v>
      </c>
      <c r="U131" s="43">
        <f t="shared" si="17"/>
        <v>2775997.13</v>
      </c>
      <c r="V131" s="16"/>
    </row>
    <row r="132" spans="1:22" s="9" customFormat="1">
      <c r="A132" s="33">
        <v>125</v>
      </c>
      <c r="B132" s="54" t="s">
        <v>233</v>
      </c>
      <c r="C132" s="1" t="s">
        <v>234</v>
      </c>
      <c r="D132" s="44"/>
      <c r="E132" s="44"/>
      <c r="F132" s="44">
        <v>17</v>
      </c>
      <c r="G132" s="44">
        <v>385596.12</v>
      </c>
      <c r="H132" s="44">
        <v>63</v>
      </c>
      <c r="I132" s="44">
        <v>506121.47</v>
      </c>
      <c r="J132" s="44">
        <v>133</v>
      </c>
      <c r="K132" s="44">
        <v>353861.67</v>
      </c>
      <c r="L132" s="42">
        <f t="shared" si="16"/>
        <v>213</v>
      </c>
      <c r="M132" s="42">
        <f t="shared" si="16"/>
        <v>1245579.2599999998</v>
      </c>
      <c r="N132" s="44">
        <v>127</v>
      </c>
      <c r="O132" s="44">
        <v>721911.56</v>
      </c>
      <c r="P132" s="44">
        <v>17</v>
      </c>
      <c r="Q132" s="44">
        <v>483819.41</v>
      </c>
      <c r="R132" s="42">
        <f t="shared" si="18"/>
        <v>144</v>
      </c>
      <c r="S132" s="42">
        <f t="shared" si="18"/>
        <v>1205730.97</v>
      </c>
      <c r="T132" s="42">
        <f t="shared" si="17"/>
        <v>357</v>
      </c>
      <c r="U132" s="42">
        <f t="shared" si="17"/>
        <v>2451310.2299999995</v>
      </c>
      <c r="V132" s="16"/>
    </row>
    <row r="133" spans="1:22" s="9" customFormat="1">
      <c r="A133" s="30">
        <v>126</v>
      </c>
      <c r="B133" s="53" t="s">
        <v>259</v>
      </c>
      <c r="C133" s="32" t="s">
        <v>260</v>
      </c>
      <c r="D133" s="43"/>
      <c r="E133" s="43"/>
      <c r="F133" s="43"/>
      <c r="G133" s="43"/>
      <c r="H133" s="43">
        <v>215</v>
      </c>
      <c r="I133" s="43">
        <v>1153121.92</v>
      </c>
      <c r="J133" s="43">
        <v>191</v>
      </c>
      <c r="K133" s="43">
        <v>641651.84</v>
      </c>
      <c r="L133" s="43">
        <f t="shared" ref="L133:M148" si="19">J133+H133+F133+D133</f>
        <v>406</v>
      </c>
      <c r="M133" s="43">
        <f t="shared" si="19"/>
        <v>1794773.7599999998</v>
      </c>
      <c r="N133" s="43">
        <v>2</v>
      </c>
      <c r="O133" s="43">
        <v>2518.8000000000002</v>
      </c>
      <c r="P133" s="43">
        <v>34</v>
      </c>
      <c r="Q133" s="43">
        <v>639918.04</v>
      </c>
      <c r="R133" s="43">
        <f t="shared" si="18"/>
        <v>36</v>
      </c>
      <c r="S133" s="43">
        <f t="shared" si="18"/>
        <v>642436.84000000008</v>
      </c>
      <c r="T133" s="43">
        <f t="shared" ref="T133:U148" si="20">R133+L133</f>
        <v>442</v>
      </c>
      <c r="U133" s="43">
        <f t="shared" si="20"/>
        <v>2437210.5999999996</v>
      </c>
      <c r="V133" s="16"/>
    </row>
    <row r="134" spans="1:22" s="9" customFormat="1">
      <c r="A134" s="33">
        <v>127</v>
      </c>
      <c r="B134" s="54" t="s">
        <v>215</v>
      </c>
      <c r="C134" s="1" t="s">
        <v>216</v>
      </c>
      <c r="D134" s="44">
        <v>3</v>
      </c>
      <c r="E134" s="44">
        <v>92790.26</v>
      </c>
      <c r="F134" s="44">
        <v>51</v>
      </c>
      <c r="G134" s="44">
        <v>803484.83</v>
      </c>
      <c r="H134" s="44">
        <v>8</v>
      </c>
      <c r="I134" s="44">
        <v>117379.1</v>
      </c>
      <c r="J134" s="44">
        <v>37</v>
      </c>
      <c r="K134" s="44">
        <v>161958.19</v>
      </c>
      <c r="L134" s="42">
        <f t="shared" si="19"/>
        <v>99</v>
      </c>
      <c r="M134" s="42">
        <f t="shared" si="19"/>
        <v>1175612.3800000001</v>
      </c>
      <c r="N134" s="44">
        <v>69</v>
      </c>
      <c r="O134" s="44">
        <v>967714.01</v>
      </c>
      <c r="P134" s="44">
        <v>12</v>
      </c>
      <c r="Q134" s="44">
        <v>212121.2</v>
      </c>
      <c r="R134" s="42">
        <f t="shared" si="18"/>
        <v>81</v>
      </c>
      <c r="S134" s="42">
        <f t="shared" si="18"/>
        <v>1179835.21</v>
      </c>
      <c r="T134" s="42">
        <f t="shared" si="20"/>
        <v>180</v>
      </c>
      <c r="U134" s="42">
        <f t="shared" si="20"/>
        <v>2355447.59</v>
      </c>
      <c r="V134" s="16"/>
    </row>
    <row r="135" spans="1:22" s="9" customFormat="1">
      <c r="A135" s="30">
        <v>128</v>
      </c>
      <c r="B135" s="53" t="s">
        <v>245</v>
      </c>
      <c r="C135" s="32" t="s">
        <v>246</v>
      </c>
      <c r="D135" s="43"/>
      <c r="E135" s="43"/>
      <c r="F135" s="43">
        <v>3</v>
      </c>
      <c r="G135" s="43">
        <v>41603.82</v>
      </c>
      <c r="H135" s="43">
        <v>30</v>
      </c>
      <c r="I135" s="43">
        <v>211696.54</v>
      </c>
      <c r="J135" s="43">
        <v>137</v>
      </c>
      <c r="K135" s="43">
        <v>738863.3</v>
      </c>
      <c r="L135" s="43">
        <f t="shared" si="19"/>
        <v>170</v>
      </c>
      <c r="M135" s="43">
        <f t="shared" si="19"/>
        <v>992163.66</v>
      </c>
      <c r="N135" s="43">
        <v>133</v>
      </c>
      <c r="O135" s="43">
        <v>784256.6</v>
      </c>
      <c r="P135" s="43">
        <v>28</v>
      </c>
      <c r="Q135" s="43">
        <v>215377.33</v>
      </c>
      <c r="R135" s="43">
        <f t="shared" ref="R135:S167" si="21">N135+P135</f>
        <v>161</v>
      </c>
      <c r="S135" s="43">
        <f t="shared" si="21"/>
        <v>999633.92999999993</v>
      </c>
      <c r="T135" s="43">
        <f t="shared" si="20"/>
        <v>331</v>
      </c>
      <c r="U135" s="43">
        <f t="shared" si="20"/>
        <v>1991797.5899999999</v>
      </c>
      <c r="V135" s="16"/>
    </row>
    <row r="136" spans="1:22" s="9" customFormat="1">
      <c r="A136" s="33">
        <v>129</v>
      </c>
      <c r="B136" s="54" t="s">
        <v>293</v>
      </c>
      <c r="C136" s="1" t="s">
        <v>294</v>
      </c>
      <c r="D136" s="44">
        <v>1</v>
      </c>
      <c r="E136" s="44">
        <v>14107.6</v>
      </c>
      <c r="F136" s="44">
        <v>5</v>
      </c>
      <c r="G136" s="44">
        <v>81317.960000000006</v>
      </c>
      <c r="H136" s="44">
        <v>43</v>
      </c>
      <c r="I136" s="44">
        <v>759017.38</v>
      </c>
      <c r="J136" s="44">
        <v>18</v>
      </c>
      <c r="K136" s="44">
        <v>93768.1</v>
      </c>
      <c r="L136" s="42">
        <f t="shared" si="19"/>
        <v>67</v>
      </c>
      <c r="M136" s="42">
        <f t="shared" si="19"/>
        <v>948211.03999999992</v>
      </c>
      <c r="N136" s="44">
        <v>17</v>
      </c>
      <c r="O136" s="44">
        <v>183503.46</v>
      </c>
      <c r="P136" s="44">
        <v>36</v>
      </c>
      <c r="Q136" s="44">
        <v>781542.38</v>
      </c>
      <c r="R136" s="42">
        <f t="shared" si="21"/>
        <v>53</v>
      </c>
      <c r="S136" s="42">
        <f t="shared" si="21"/>
        <v>965045.84</v>
      </c>
      <c r="T136" s="42">
        <f t="shared" si="20"/>
        <v>120</v>
      </c>
      <c r="U136" s="42">
        <f t="shared" si="20"/>
        <v>1913256.88</v>
      </c>
      <c r="V136" s="16"/>
    </row>
    <row r="137" spans="1:22" s="9" customFormat="1">
      <c r="A137" s="30">
        <v>130</v>
      </c>
      <c r="B137" s="53" t="s">
        <v>263</v>
      </c>
      <c r="C137" s="32" t="s">
        <v>264</v>
      </c>
      <c r="D137" s="43"/>
      <c r="E137" s="43"/>
      <c r="F137" s="43">
        <v>15</v>
      </c>
      <c r="G137" s="43">
        <v>707263.62</v>
      </c>
      <c r="H137" s="43">
        <v>7</v>
      </c>
      <c r="I137" s="43">
        <v>98626.13</v>
      </c>
      <c r="J137" s="43">
        <v>20</v>
      </c>
      <c r="K137" s="43">
        <v>130036.4</v>
      </c>
      <c r="L137" s="43">
        <f t="shared" si="19"/>
        <v>42</v>
      </c>
      <c r="M137" s="43">
        <f t="shared" si="19"/>
        <v>935926.15</v>
      </c>
      <c r="N137" s="43">
        <v>30</v>
      </c>
      <c r="O137" s="43">
        <v>840132.82</v>
      </c>
      <c r="P137" s="43">
        <v>8</v>
      </c>
      <c r="Q137" s="43">
        <v>106177.27</v>
      </c>
      <c r="R137" s="43">
        <f t="shared" si="21"/>
        <v>38</v>
      </c>
      <c r="S137" s="43">
        <f t="shared" si="21"/>
        <v>946310.09</v>
      </c>
      <c r="T137" s="43">
        <f t="shared" si="20"/>
        <v>80</v>
      </c>
      <c r="U137" s="43">
        <f t="shared" si="20"/>
        <v>1882236.24</v>
      </c>
      <c r="V137" s="16"/>
    </row>
    <row r="138" spans="1:22" s="9" customFormat="1">
      <c r="A138" s="33">
        <v>131</v>
      </c>
      <c r="B138" s="23" t="s">
        <v>243</v>
      </c>
      <c r="C138" s="1" t="s">
        <v>244</v>
      </c>
      <c r="D138" s="44"/>
      <c r="E138" s="44"/>
      <c r="F138" s="44">
        <v>1</v>
      </c>
      <c r="G138" s="44">
        <v>31221.98</v>
      </c>
      <c r="H138" s="44">
        <v>122</v>
      </c>
      <c r="I138" s="44">
        <v>653373.12</v>
      </c>
      <c r="J138" s="44">
        <v>181</v>
      </c>
      <c r="K138" s="44">
        <v>621107.29</v>
      </c>
      <c r="L138" s="42">
        <f t="shared" si="19"/>
        <v>304</v>
      </c>
      <c r="M138" s="42">
        <f t="shared" si="19"/>
        <v>1305702.3900000001</v>
      </c>
      <c r="N138" s="44">
        <v>51</v>
      </c>
      <c r="O138" s="44">
        <v>228176.38</v>
      </c>
      <c r="P138" s="44">
        <v>22</v>
      </c>
      <c r="Q138" s="44">
        <v>254165.47</v>
      </c>
      <c r="R138" s="42">
        <f t="shared" si="21"/>
        <v>73</v>
      </c>
      <c r="S138" s="42">
        <f t="shared" si="21"/>
        <v>482341.85</v>
      </c>
      <c r="T138" s="42">
        <f t="shared" si="20"/>
        <v>377</v>
      </c>
      <c r="U138" s="42">
        <f t="shared" si="20"/>
        <v>1788044.2400000002</v>
      </c>
      <c r="V138" s="16"/>
    </row>
    <row r="139" spans="1:22" s="9" customFormat="1">
      <c r="A139" s="30">
        <v>132</v>
      </c>
      <c r="B139" s="31" t="s">
        <v>279</v>
      </c>
      <c r="C139" s="32" t="s">
        <v>280</v>
      </c>
      <c r="D139" s="43">
        <v>17</v>
      </c>
      <c r="E139" s="43">
        <v>663506.80000000005</v>
      </c>
      <c r="F139" s="43">
        <v>4</v>
      </c>
      <c r="G139" s="43">
        <v>14877.15</v>
      </c>
      <c r="H139" s="43">
        <v>13</v>
      </c>
      <c r="I139" s="43">
        <v>138375.01999999999</v>
      </c>
      <c r="J139" s="43">
        <v>9</v>
      </c>
      <c r="K139" s="43">
        <v>54489.9</v>
      </c>
      <c r="L139" s="43">
        <f t="shared" si="19"/>
        <v>43</v>
      </c>
      <c r="M139" s="43">
        <f t="shared" si="19"/>
        <v>871248.87</v>
      </c>
      <c r="N139" s="43">
        <v>12</v>
      </c>
      <c r="O139" s="43">
        <v>68346.36</v>
      </c>
      <c r="P139" s="43">
        <v>29</v>
      </c>
      <c r="Q139" s="43">
        <v>801581.82</v>
      </c>
      <c r="R139" s="43">
        <f t="shared" si="21"/>
        <v>41</v>
      </c>
      <c r="S139" s="43">
        <f t="shared" si="21"/>
        <v>869928.17999999993</v>
      </c>
      <c r="T139" s="43">
        <f t="shared" si="20"/>
        <v>84</v>
      </c>
      <c r="U139" s="43">
        <f t="shared" si="20"/>
        <v>1741177.0499999998</v>
      </c>
      <c r="V139" s="16"/>
    </row>
    <row r="140" spans="1:22" s="9" customFormat="1">
      <c r="A140" s="33">
        <v>133</v>
      </c>
      <c r="B140" s="54" t="s">
        <v>257</v>
      </c>
      <c r="C140" s="1" t="s">
        <v>258</v>
      </c>
      <c r="D140" s="44"/>
      <c r="E140" s="44"/>
      <c r="F140" s="44"/>
      <c r="G140" s="44"/>
      <c r="H140" s="44">
        <v>45</v>
      </c>
      <c r="I140" s="44">
        <v>134861.26999999999</v>
      </c>
      <c r="J140" s="44">
        <v>147</v>
      </c>
      <c r="K140" s="44">
        <v>774823.91</v>
      </c>
      <c r="L140" s="42">
        <f t="shared" si="19"/>
        <v>192</v>
      </c>
      <c r="M140" s="42">
        <f t="shared" si="19"/>
        <v>909685.18</v>
      </c>
      <c r="N140" s="44">
        <v>158</v>
      </c>
      <c r="O140" s="44">
        <v>676912.18</v>
      </c>
      <c r="P140" s="44">
        <v>6</v>
      </c>
      <c r="Q140" s="44">
        <v>45186.42</v>
      </c>
      <c r="R140" s="42">
        <f t="shared" si="21"/>
        <v>164</v>
      </c>
      <c r="S140" s="42">
        <f t="shared" si="21"/>
        <v>722098.60000000009</v>
      </c>
      <c r="T140" s="42">
        <f t="shared" si="20"/>
        <v>356</v>
      </c>
      <c r="U140" s="42">
        <f t="shared" si="20"/>
        <v>1631783.7800000003</v>
      </c>
      <c r="V140" s="16"/>
    </row>
    <row r="141" spans="1:22" s="9" customFormat="1">
      <c r="A141" s="30">
        <v>134</v>
      </c>
      <c r="B141" s="53" t="s">
        <v>226</v>
      </c>
      <c r="C141" s="32" t="s">
        <v>227</v>
      </c>
      <c r="D141" s="43"/>
      <c r="E141" s="43"/>
      <c r="F141" s="43">
        <v>1</v>
      </c>
      <c r="G141" s="43">
        <v>1946.75</v>
      </c>
      <c r="H141" s="43">
        <v>71</v>
      </c>
      <c r="I141" s="43">
        <v>192624.1</v>
      </c>
      <c r="J141" s="43">
        <v>168</v>
      </c>
      <c r="K141" s="43">
        <v>759733.02</v>
      </c>
      <c r="L141" s="43">
        <f t="shared" si="19"/>
        <v>240</v>
      </c>
      <c r="M141" s="43">
        <f t="shared" si="19"/>
        <v>954303.87</v>
      </c>
      <c r="N141" s="43">
        <v>386</v>
      </c>
      <c r="O141" s="43">
        <v>592239.06999999995</v>
      </c>
      <c r="P141" s="43">
        <v>3</v>
      </c>
      <c r="Q141" s="43">
        <v>51456.5</v>
      </c>
      <c r="R141" s="43">
        <f t="shared" si="21"/>
        <v>389</v>
      </c>
      <c r="S141" s="43">
        <f t="shared" si="21"/>
        <v>643695.56999999995</v>
      </c>
      <c r="T141" s="43">
        <f t="shared" si="20"/>
        <v>629</v>
      </c>
      <c r="U141" s="43">
        <f t="shared" si="20"/>
        <v>1597999.44</v>
      </c>
      <c r="V141" s="16"/>
    </row>
    <row r="142" spans="1:22" s="9" customFormat="1">
      <c r="A142" s="33">
        <v>135</v>
      </c>
      <c r="B142" s="54" t="s">
        <v>249</v>
      </c>
      <c r="C142" s="1" t="s">
        <v>250</v>
      </c>
      <c r="D142" s="44"/>
      <c r="E142" s="44"/>
      <c r="F142" s="44"/>
      <c r="G142" s="44"/>
      <c r="H142" s="44">
        <v>140</v>
      </c>
      <c r="I142" s="44">
        <v>587396.15</v>
      </c>
      <c r="J142" s="44">
        <v>180</v>
      </c>
      <c r="K142" s="44">
        <v>691789.92</v>
      </c>
      <c r="L142" s="42">
        <f t="shared" si="19"/>
        <v>320</v>
      </c>
      <c r="M142" s="42">
        <f t="shared" si="19"/>
        <v>1279186.07</v>
      </c>
      <c r="N142" s="44">
        <v>39</v>
      </c>
      <c r="O142" s="44">
        <v>195726.66</v>
      </c>
      <c r="P142" s="44">
        <v>6</v>
      </c>
      <c r="Q142" s="44">
        <v>109048</v>
      </c>
      <c r="R142" s="42">
        <f t="shared" si="21"/>
        <v>45</v>
      </c>
      <c r="S142" s="42">
        <f t="shared" si="21"/>
        <v>304774.66000000003</v>
      </c>
      <c r="T142" s="42">
        <f t="shared" si="20"/>
        <v>365</v>
      </c>
      <c r="U142" s="42">
        <f t="shared" si="20"/>
        <v>1583960.73</v>
      </c>
      <c r="V142" s="16"/>
    </row>
    <row r="143" spans="1:22" s="9" customFormat="1">
      <c r="A143" s="30">
        <v>136</v>
      </c>
      <c r="B143" s="53" t="s">
        <v>311</v>
      </c>
      <c r="C143" s="32" t="s">
        <v>312</v>
      </c>
      <c r="D143" s="43">
        <v>1</v>
      </c>
      <c r="E143" s="43">
        <v>9850</v>
      </c>
      <c r="F143" s="43">
        <v>2</v>
      </c>
      <c r="G143" s="43">
        <v>20945</v>
      </c>
      <c r="H143" s="43">
        <v>76</v>
      </c>
      <c r="I143" s="43">
        <v>353196.46</v>
      </c>
      <c r="J143" s="43">
        <v>84</v>
      </c>
      <c r="K143" s="43">
        <v>568696.25</v>
      </c>
      <c r="L143" s="43">
        <f t="shared" si="19"/>
        <v>163</v>
      </c>
      <c r="M143" s="43">
        <f t="shared" si="19"/>
        <v>952687.71</v>
      </c>
      <c r="N143" s="43">
        <v>40</v>
      </c>
      <c r="O143" s="43">
        <v>373327.58</v>
      </c>
      <c r="P143" s="43">
        <v>7</v>
      </c>
      <c r="Q143" s="43">
        <v>166721.57</v>
      </c>
      <c r="R143" s="43">
        <f t="shared" si="21"/>
        <v>47</v>
      </c>
      <c r="S143" s="43">
        <f t="shared" si="21"/>
        <v>540049.15</v>
      </c>
      <c r="T143" s="43">
        <f t="shared" si="20"/>
        <v>210</v>
      </c>
      <c r="U143" s="43">
        <f t="shared" si="20"/>
        <v>1492736.8599999999</v>
      </c>
      <c r="V143" s="16"/>
    </row>
    <row r="144" spans="1:22" s="9" customFormat="1">
      <c r="A144" s="33">
        <v>137</v>
      </c>
      <c r="B144" s="54" t="s">
        <v>253</v>
      </c>
      <c r="C144" s="1" t="s">
        <v>254</v>
      </c>
      <c r="D144" s="44">
        <v>4</v>
      </c>
      <c r="E144" s="44">
        <v>128255.95</v>
      </c>
      <c r="F144" s="44">
        <v>1</v>
      </c>
      <c r="G144" s="44">
        <v>16527.43</v>
      </c>
      <c r="H144" s="44">
        <v>355</v>
      </c>
      <c r="I144" s="44">
        <v>170677.82</v>
      </c>
      <c r="J144" s="44">
        <v>502</v>
      </c>
      <c r="K144" s="44">
        <v>416972.7</v>
      </c>
      <c r="L144" s="42">
        <f t="shared" si="19"/>
        <v>862</v>
      </c>
      <c r="M144" s="42">
        <f t="shared" si="19"/>
        <v>732433.9</v>
      </c>
      <c r="N144" s="44">
        <v>42</v>
      </c>
      <c r="O144" s="44">
        <v>387050.23</v>
      </c>
      <c r="P144" s="44">
        <v>12</v>
      </c>
      <c r="Q144" s="44">
        <v>360922.64</v>
      </c>
      <c r="R144" s="42">
        <f t="shared" si="21"/>
        <v>54</v>
      </c>
      <c r="S144" s="42">
        <f t="shared" si="21"/>
        <v>747972.87</v>
      </c>
      <c r="T144" s="42">
        <f t="shared" si="20"/>
        <v>916</v>
      </c>
      <c r="U144" s="42">
        <f t="shared" si="20"/>
        <v>1480406.77</v>
      </c>
      <c r="V144" s="16"/>
    </row>
    <row r="145" spans="1:22" s="9" customFormat="1">
      <c r="A145" s="30">
        <v>138</v>
      </c>
      <c r="B145" s="53" t="s">
        <v>267</v>
      </c>
      <c r="C145" s="32" t="s">
        <v>268</v>
      </c>
      <c r="D145" s="43"/>
      <c r="E145" s="43"/>
      <c r="F145" s="43"/>
      <c r="G145" s="43"/>
      <c r="H145" s="43">
        <v>283</v>
      </c>
      <c r="I145" s="43">
        <v>575943.56999999995</v>
      </c>
      <c r="J145" s="43">
        <v>211</v>
      </c>
      <c r="K145" s="43">
        <v>636783.66</v>
      </c>
      <c r="L145" s="43">
        <f t="shared" si="19"/>
        <v>494</v>
      </c>
      <c r="M145" s="43">
        <f t="shared" si="19"/>
        <v>1212727.23</v>
      </c>
      <c r="N145" s="43">
        <v>32</v>
      </c>
      <c r="O145" s="43">
        <v>75693.25</v>
      </c>
      <c r="P145" s="43">
        <v>5</v>
      </c>
      <c r="Q145" s="43">
        <v>52000</v>
      </c>
      <c r="R145" s="43">
        <f t="shared" si="21"/>
        <v>37</v>
      </c>
      <c r="S145" s="43">
        <f t="shared" si="21"/>
        <v>127693.25</v>
      </c>
      <c r="T145" s="43">
        <f t="shared" si="20"/>
        <v>531</v>
      </c>
      <c r="U145" s="43">
        <f t="shared" si="20"/>
        <v>1340420.48</v>
      </c>
      <c r="V145" s="16"/>
    </row>
    <row r="146" spans="1:22" s="9" customFormat="1">
      <c r="A146" s="33">
        <v>139</v>
      </c>
      <c r="B146" s="54" t="s">
        <v>237</v>
      </c>
      <c r="C146" s="1" t="s">
        <v>238</v>
      </c>
      <c r="D146" s="44"/>
      <c r="E146" s="44"/>
      <c r="F146" s="44"/>
      <c r="G146" s="44"/>
      <c r="H146" s="44">
        <v>332</v>
      </c>
      <c r="I146" s="44">
        <v>442751.25</v>
      </c>
      <c r="J146" s="44">
        <v>328</v>
      </c>
      <c r="K146" s="44">
        <v>645698.9</v>
      </c>
      <c r="L146" s="42">
        <f t="shared" si="19"/>
        <v>660</v>
      </c>
      <c r="M146" s="42">
        <f t="shared" si="19"/>
        <v>1088450.1499999999</v>
      </c>
      <c r="N146" s="44">
        <v>17</v>
      </c>
      <c r="O146" s="44">
        <v>206828.9</v>
      </c>
      <c r="P146" s="44"/>
      <c r="Q146" s="44"/>
      <c r="R146" s="42">
        <f t="shared" si="21"/>
        <v>17</v>
      </c>
      <c r="S146" s="42">
        <f t="shared" si="21"/>
        <v>206828.9</v>
      </c>
      <c r="T146" s="42">
        <f t="shared" si="20"/>
        <v>677</v>
      </c>
      <c r="U146" s="42">
        <f t="shared" si="20"/>
        <v>1295279.0499999998</v>
      </c>
      <c r="V146" s="16"/>
    </row>
    <row r="147" spans="1:22" s="9" customFormat="1">
      <c r="A147" s="30">
        <v>140</v>
      </c>
      <c r="B147" s="53" t="s">
        <v>199</v>
      </c>
      <c r="C147" s="32" t="s">
        <v>200</v>
      </c>
      <c r="D147" s="43"/>
      <c r="E147" s="43"/>
      <c r="F147" s="43"/>
      <c r="G147" s="43"/>
      <c r="H147" s="43">
        <v>7</v>
      </c>
      <c r="I147" s="43">
        <v>146411.35</v>
      </c>
      <c r="J147" s="43">
        <v>25</v>
      </c>
      <c r="K147" s="43">
        <v>756284.92</v>
      </c>
      <c r="L147" s="43">
        <f t="shared" si="19"/>
        <v>32</v>
      </c>
      <c r="M147" s="43">
        <f t="shared" si="19"/>
        <v>902696.27</v>
      </c>
      <c r="N147" s="43">
        <v>1</v>
      </c>
      <c r="O147" s="43">
        <v>200000</v>
      </c>
      <c r="P147" s="43"/>
      <c r="Q147" s="43"/>
      <c r="R147" s="43">
        <f t="shared" si="21"/>
        <v>1</v>
      </c>
      <c r="S147" s="43">
        <f t="shared" si="21"/>
        <v>200000</v>
      </c>
      <c r="T147" s="43">
        <f t="shared" si="20"/>
        <v>33</v>
      </c>
      <c r="U147" s="43">
        <f t="shared" si="20"/>
        <v>1102696.27</v>
      </c>
      <c r="V147" s="16"/>
    </row>
    <row r="148" spans="1:22" s="9" customFormat="1">
      <c r="A148" s="33">
        <v>141</v>
      </c>
      <c r="B148" s="23" t="s">
        <v>255</v>
      </c>
      <c r="C148" s="1" t="s">
        <v>256</v>
      </c>
      <c r="D148" s="44">
        <v>1</v>
      </c>
      <c r="E148" s="44">
        <v>17484.400000000001</v>
      </c>
      <c r="F148" s="44">
        <v>5</v>
      </c>
      <c r="G148" s="44">
        <v>18887.78</v>
      </c>
      <c r="H148" s="44">
        <v>71</v>
      </c>
      <c r="I148" s="44">
        <v>98284.06</v>
      </c>
      <c r="J148" s="44">
        <v>186</v>
      </c>
      <c r="K148" s="44">
        <v>450949.1</v>
      </c>
      <c r="L148" s="42">
        <f t="shared" si="19"/>
        <v>263</v>
      </c>
      <c r="M148" s="42">
        <f t="shared" si="19"/>
        <v>585605.34</v>
      </c>
      <c r="N148" s="44">
        <v>142</v>
      </c>
      <c r="O148" s="44">
        <v>415506.9</v>
      </c>
      <c r="P148" s="44">
        <v>4</v>
      </c>
      <c r="Q148" s="44">
        <v>50349.68</v>
      </c>
      <c r="R148" s="42">
        <f t="shared" si="21"/>
        <v>146</v>
      </c>
      <c r="S148" s="42">
        <f t="shared" si="21"/>
        <v>465856.58</v>
      </c>
      <c r="T148" s="42">
        <f t="shared" si="20"/>
        <v>409</v>
      </c>
      <c r="U148" s="42">
        <f t="shared" si="20"/>
        <v>1051461.92</v>
      </c>
      <c r="V148" s="16"/>
    </row>
    <row r="149" spans="1:22" s="9" customFormat="1">
      <c r="A149" s="30">
        <v>142</v>
      </c>
      <c r="B149" s="31" t="s">
        <v>117</v>
      </c>
      <c r="C149" s="32" t="s">
        <v>324</v>
      </c>
      <c r="D149" s="43"/>
      <c r="E149" s="43"/>
      <c r="F149" s="43"/>
      <c r="G149" s="43"/>
      <c r="H149" s="43">
        <v>128</v>
      </c>
      <c r="I149" s="43">
        <v>149192.32999999999</v>
      </c>
      <c r="J149" s="43">
        <v>170</v>
      </c>
      <c r="K149" s="43">
        <v>198115.75</v>
      </c>
      <c r="L149" s="43">
        <f t="shared" ref="L149:M167" si="22">J149+H149+F149+D149</f>
        <v>298</v>
      </c>
      <c r="M149" s="43">
        <f t="shared" si="22"/>
        <v>347308.07999999996</v>
      </c>
      <c r="N149" s="43">
        <v>54</v>
      </c>
      <c r="O149" s="43">
        <v>166236.01</v>
      </c>
      <c r="P149" s="43">
        <v>11</v>
      </c>
      <c r="Q149" s="43">
        <v>124293.38</v>
      </c>
      <c r="R149" s="43">
        <f t="shared" si="21"/>
        <v>65</v>
      </c>
      <c r="S149" s="43">
        <f t="shared" si="21"/>
        <v>290529.39</v>
      </c>
      <c r="T149" s="43">
        <f t="shared" ref="T149:U167" si="23">R149+L149</f>
        <v>363</v>
      </c>
      <c r="U149" s="43">
        <f t="shared" si="23"/>
        <v>637837.47</v>
      </c>
      <c r="V149" s="16"/>
    </row>
    <row r="150" spans="1:22" s="9" customFormat="1">
      <c r="A150" s="33">
        <v>143</v>
      </c>
      <c r="B150" s="54" t="s">
        <v>277</v>
      </c>
      <c r="C150" s="1" t="s">
        <v>278</v>
      </c>
      <c r="D150" s="44"/>
      <c r="E150" s="44"/>
      <c r="F150" s="44">
        <v>1</v>
      </c>
      <c r="G150" s="44">
        <v>2246.1799999999998</v>
      </c>
      <c r="H150" s="44">
        <v>48</v>
      </c>
      <c r="I150" s="44">
        <v>93166.78</v>
      </c>
      <c r="J150" s="44">
        <v>66</v>
      </c>
      <c r="K150" s="44">
        <v>222234.19</v>
      </c>
      <c r="L150" s="42">
        <f t="shared" si="22"/>
        <v>115</v>
      </c>
      <c r="M150" s="42">
        <f t="shared" si="22"/>
        <v>317647.14999999997</v>
      </c>
      <c r="N150" s="44">
        <v>42</v>
      </c>
      <c r="O150" s="44">
        <v>197982.95</v>
      </c>
      <c r="P150" s="44">
        <v>17</v>
      </c>
      <c r="Q150" s="44">
        <v>75855.11</v>
      </c>
      <c r="R150" s="42">
        <f t="shared" si="21"/>
        <v>59</v>
      </c>
      <c r="S150" s="42">
        <f t="shared" si="21"/>
        <v>273838.06</v>
      </c>
      <c r="T150" s="42">
        <f t="shared" si="23"/>
        <v>174</v>
      </c>
      <c r="U150" s="42">
        <f t="shared" si="23"/>
        <v>591485.21</v>
      </c>
      <c r="V150" s="16"/>
    </row>
    <row r="151" spans="1:22" s="9" customFormat="1">
      <c r="A151" s="30">
        <v>144</v>
      </c>
      <c r="B151" s="53" t="s">
        <v>241</v>
      </c>
      <c r="C151" s="32" t="s">
        <v>242</v>
      </c>
      <c r="D151" s="43"/>
      <c r="E151" s="43"/>
      <c r="F151" s="43"/>
      <c r="G151" s="43"/>
      <c r="H151" s="43">
        <v>57</v>
      </c>
      <c r="I151" s="43">
        <v>197714.01</v>
      </c>
      <c r="J151" s="43">
        <v>121</v>
      </c>
      <c r="K151" s="43">
        <v>290491.62</v>
      </c>
      <c r="L151" s="43">
        <f t="shared" si="22"/>
        <v>178</v>
      </c>
      <c r="M151" s="43">
        <f t="shared" si="22"/>
        <v>488205.63</v>
      </c>
      <c r="N151" s="43">
        <v>43</v>
      </c>
      <c r="O151" s="43">
        <v>84444.160000000003</v>
      </c>
      <c r="P151" s="43"/>
      <c r="Q151" s="43"/>
      <c r="R151" s="43">
        <f t="shared" si="21"/>
        <v>43</v>
      </c>
      <c r="S151" s="43">
        <f t="shared" si="21"/>
        <v>84444.160000000003</v>
      </c>
      <c r="T151" s="43">
        <f t="shared" si="23"/>
        <v>221</v>
      </c>
      <c r="U151" s="43">
        <f t="shared" si="23"/>
        <v>572649.79</v>
      </c>
      <c r="V151" s="16"/>
    </row>
    <row r="152" spans="1:22" s="9" customFormat="1">
      <c r="A152" s="33">
        <v>145</v>
      </c>
      <c r="B152" s="54" t="s">
        <v>211</v>
      </c>
      <c r="C152" s="1" t="s">
        <v>212</v>
      </c>
      <c r="D152" s="44"/>
      <c r="E152" s="44"/>
      <c r="F152" s="44">
        <v>1</v>
      </c>
      <c r="G152" s="44">
        <v>48270</v>
      </c>
      <c r="H152" s="44">
        <v>406</v>
      </c>
      <c r="I152" s="44">
        <v>326367.84000000003</v>
      </c>
      <c r="J152" s="44">
        <v>19</v>
      </c>
      <c r="K152" s="44">
        <v>23811.52</v>
      </c>
      <c r="L152" s="42">
        <f t="shared" si="22"/>
        <v>426</v>
      </c>
      <c r="M152" s="42">
        <f t="shared" si="22"/>
        <v>398449.36000000004</v>
      </c>
      <c r="N152" s="44">
        <v>1</v>
      </c>
      <c r="O152" s="44">
        <v>28873</v>
      </c>
      <c r="P152" s="44">
        <v>1</v>
      </c>
      <c r="Q152" s="44">
        <v>28953.599999999999</v>
      </c>
      <c r="R152" s="42">
        <f t="shared" si="21"/>
        <v>2</v>
      </c>
      <c r="S152" s="42">
        <f t="shared" si="21"/>
        <v>57826.6</v>
      </c>
      <c r="T152" s="42">
        <f t="shared" si="23"/>
        <v>428</v>
      </c>
      <c r="U152" s="42">
        <f t="shared" si="23"/>
        <v>456275.96</v>
      </c>
      <c r="V152" s="16"/>
    </row>
    <row r="153" spans="1:22" s="9" customFormat="1">
      <c r="A153" s="30">
        <v>146</v>
      </c>
      <c r="B153" s="53" t="s">
        <v>271</v>
      </c>
      <c r="C153" s="32" t="s">
        <v>272</v>
      </c>
      <c r="D153" s="43"/>
      <c r="E153" s="43"/>
      <c r="F153" s="43"/>
      <c r="G153" s="43"/>
      <c r="H153" s="43">
        <v>15</v>
      </c>
      <c r="I153" s="43">
        <v>29423.58</v>
      </c>
      <c r="J153" s="43">
        <v>87</v>
      </c>
      <c r="K153" s="43">
        <v>213692.34</v>
      </c>
      <c r="L153" s="43">
        <f t="shared" ref="L153:L166" si="24">J153+H153+F153+D153</f>
        <v>102</v>
      </c>
      <c r="M153" s="43">
        <f t="shared" ref="M153:M166" si="25">K153+I153+G153+E153</f>
        <v>243115.91999999998</v>
      </c>
      <c r="N153" s="43">
        <v>67</v>
      </c>
      <c r="O153" s="43">
        <v>183874.79</v>
      </c>
      <c r="P153" s="43">
        <v>1</v>
      </c>
      <c r="Q153" s="43">
        <v>1448.44</v>
      </c>
      <c r="R153" s="43">
        <f t="shared" ref="R153:R166" si="26">N153+P153</f>
        <v>68</v>
      </c>
      <c r="S153" s="43">
        <f t="shared" ref="S153:S166" si="27">O153+Q153</f>
        <v>185323.23</v>
      </c>
      <c r="T153" s="43">
        <f t="shared" ref="T153:T166" si="28">R153+L153</f>
        <v>170</v>
      </c>
      <c r="U153" s="43">
        <f t="shared" ref="U153:U166" si="29">S153+M153</f>
        <v>428439.15</v>
      </c>
      <c r="V153" s="16"/>
    </row>
    <row r="154" spans="1:22" s="9" customFormat="1">
      <c r="A154" s="33">
        <v>147</v>
      </c>
      <c r="B154" s="54" t="s">
        <v>283</v>
      </c>
      <c r="C154" s="1" t="s">
        <v>284</v>
      </c>
      <c r="D154" s="44"/>
      <c r="E154" s="44"/>
      <c r="F154" s="44">
        <v>1</v>
      </c>
      <c r="G154" s="44">
        <v>5082.46</v>
      </c>
      <c r="H154" s="44">
        <v>113</v>
      </c>
      <c r="I154" s="44">
        <v>60748.91</v>
      </c>
      <c r="J154" s="44">
        <v>136</v>
      </c>
      <c r="K154" s="44">
        <v>203799.05</v>
      </c>
      <c r="L154" s="42">
        <f t="shared" ref="L154:L161" si="30">J154+H154+F154+D154</f>
        <v>250</v>
      </c>
      <c r="M154" s="42">
        <f t="shared" ref="M154:M161" si="31">K154+I154+G154+E154</f>
        <v>269630.42</v>
      </c>
      <c r="N154" s="44">
        <v>31</v>
      </c>
      <c r="O154" s="44">
        <v>140273.76</v>
      </c>
      <c r="P154" s="44"/>
      <c r="Q154" s="44"/>
      <c r="R154" s="42">
        <f t="shared" ref="R154:R161" si="32">N154+P154</f>
        <v>31</v>
      </c>
      <c r="S154" s="42">
        <f t="shared" ref="S154:S161" si="33">O154+Q154</f>
        <v>140273.76</v>
      </c>
      <c r="T154" s="42">
        <f t="shared" ref="T154:T161" si="34">R154+L154</f>
        <v>281</v>
      </c>
      <c r="U154" s="42">
        <f t="shared" ref="U154:U161" si="35">S154+M154</f>
        <v>409904.18</v>
      </c>
      <c r="V154" s="16"/>
    </row>
    <row r="155" spans="1:22" s="9" customFormat="1">
      <c r="A155" s="30">
        <v>148</v>
      </c>
      <c r="B155" s="53" t="s">
        <v>207</v>
      </c>
      <c r="C155" s="32" t="s">
        <v>208</v>
      </c>
      <c r="D155" s="43"/>
      <c r="E155" s="43"/>
      <c r="F155" s="43"/>
      <c r="G155" s="43"/>
      <c r="H155" s="43">
        <v>21</v>
      </c>
      <c r="I155" s="43">
        <v>27221.42</v>
      </c>
      <c r="J155" s="43">
        <v>74</v>
      </c>
      <c r="K155" s="43">
        <v>158580.01</v>
      </c>
      <c r="L155" s="43">
        <f t="shared" si="30"/>
        <v>95</v>
      </c>
      <c r="M155" s="43">
        <f t="shared" si="31"/>
        <v>185801.43</v>
      </c>
      <c r="N155" s="43">
        <v>32</v>
      </c>
      <c r="O155" s="43">
        <v>139833.54999999999</v>
      </c>
      <c r="P155" s="43">
        <v>4</v>
      </c>
      <c r="Q155" s="43">
        <v>69277.399999999994</v>
      </c>
      <c r="R155" s="43">
        <f t="shared" si="32"/>
        <v>36</v>
      </c>
      <c r="S155" s="43">
        <f t="shared" si="33"/>
        <v>209110.94999999998</v>
      </c>
      <c r="T155" s="43">
        <f t="shared" si="34"/>
        <v>131</v>
      </c>
      <c r="U155" s="43">
        <f t="shared" si="35"/>
        <v>394912.38</v>
      </c>
      <c r="V155" s="16"/>
    </row>
    <row r="156" spans="1:22" s="9" customFormat="1">
      <c r="A156" s="33">
        <v>149</v>
      </c>
      <c r="B156" s="54" t="s">
        <v>291</v>
      </c>
      <c r="C156" s="1" t="s">
        <v>292</v>
      </c>
      <c r="D156" s="44"/>
      <c r="E156" s="44"/>
      <c r="F156" s="44"/>
      <c r="G156" s="44"/>
      <c r="H156" s="44">
        <v>60</v>
      </c>
      <c r="I156" s="44">
        <v>52284.68</v>
      </c>
      <c r="J156" s="44">
        <v>68</v>
      </c>
      <c r="K156" s="44">
        <v>145790.5</v>
      </c>
      <c r="L156" s="42">
        <f t="shared" si="30"/>
        <v>128</v>
      </c>
      <c r="M156" s="42">
        <f t="shared" si="31"/>
        <v>198075.18</v>
      </c>
      <c r="N156" s="44">
        <v>11</v>
      </c>
      <c r="O156" s="44">
        <v>88970.35</v>
      </c>
      <c r="P156" s="44">
        <v>4</v>
      </c>
      <c r="Q156" s="44">
        <v>44928.55</v>
      </c>
      <c r="R156" s="42">
        <f t="shared" si="32"/>
        <v>15</v>
      </c>
      <c r="S156" s="42">
        <f t="shared" si="33"/>
        <v>133898.90000000002</v>
      </c>
      <c r="T156" s="42">
        <f t="shared" si="34"/>
        <v>143</v>
      </c>
      <c r="U156" s="42">
        <f t="shared" si="35"/>
        <v>331974.08</v>
      </c>
      <c r="V156" s="16"/>
    </row>
    <row r="157" spans="1:22" s="9" customFormat="1">
      <c r="A157" s="30">
        <v>150</v>
      </c>
      <c r="B157" s="53" t="s">
        <v>285</v>
      </c>
      <c r="C157" s="32" t="s">
        <v>286</v>
      </c>
      <c r="D157" s="43"/>
      <c r="E157" s="43"/>
      <c r="F157" s="43"/>
      <c r="G157" s="43"/>
      <c r="H157" s="43">
        <v>100</v>
      </c>
      <c r="I157" s="43">
        <v>58843.11</v>
      </c>
      <c r="J157" s="43">
        <v>106</v>
      </c>
      <c r="K157" s="43">
        <v>119018.38</v>
      </c>
      <c r="L157" s="43">
        <f t="shared" ref="L157:L160" si="36">J157+H157+F157+D157</f>
        <v>206</v>
      </c>
      <c r="M157" s="43">
        <f t="shared" ref="M157:M160" si="37">K157+I157+G157+E157</f>
        <v>177861.49</v>
      </c>
      <c r="N157" s="43">
        <v>13</v>
      </c>
      <c r="O157" s="43">
        <v>75468.5</v>
      </c>
      <c r="P157" s="43"/>
      <c r="Q157" s="43"/>
      <c r="R157" s="43">
        <f t="shared" ref="R157:R160" si="38">N157+P157</f>
        <v>13</v>
      </c>
      <c r="S157" s="43">
        <f t="shared" ref="S157:S160" si="39">O157+Q157</f>
        <v>75468.5</v>
      </c>
      <c r="T157" s="43">
        <f t="shared" ref="T157:T160" si="40">R157+L157</f>
        <v>219</v>
      </c>
      <c r="U157" s="43">
        <f t="shared" ref="U157:U160" si="41">S157+M157</f>
        <v>253329.99</v>
      </c>
      <c r="V157" s="16"/>
    </row>
    <row r="158" spans="1:22" s="9" customFormat="1">
      <c r="A158" s="33">
        <v>151</v>
      </c>
      <c r="B158" s="54" t="s">
        <v>289</v>
      </c>
      <c r="C158" s="1" t="s">
        <v>290</v>
      </c>
      <c r="D158" s="44"/>
      <c r="E158" s="44"/>
      <c r="F158" s="44"/>
      <c r="G158" s="44"/>
      <c r="H158" s="44">
        <v>3</v>
      </c>
      <c r="I158" s="44">
        <v>4936.76</v>
      </c>
      <c r="J158" s="44">
        <v>22</v>
      </c>
      <c r="K158" s="44">
        <v>36130.18</v>
      </c>
      <c r="L158" s="42">
        <f t="shared" si="36"/>
        <v>25</v>
      </c>
      <c r="M158" s="42">
        <f t="shared" si="37"/>
        <v>41066.94</v>
      </c>
      <c r="N158" s="44">
        <v>10</v>
      </c>
      <c r="O158" s="44">
        <v>35397.050000000003</v>
      </c>
      <c r="P158" s="44"/>
      <c r="Q158" s="44"/>
      <c r="R158" s="42">
        <f t="shared" si="38"/>
        <v>10</v>
      </c>
      <c r="S158" s="42">
        <f t="shared" si="39"/>
        <v>35397.050000000003</v>
      </c>
      <c r="T158" s="42">
        <f t="shared" si="40"/>
        <v>35</v>
      </c>
      <c r="U158" s="42">
        <f t="shared" si="41"/>
        <v>76463.990000000005</v>
      </c>
      <c r="V158" s="16"/>
    </row>
    <row r="159" spans="1:22" s="9" customFormat="1">
      <c r="A159" s="30">
        <v>152</v>
      </c>
      <c r="B159" s="53" t="s">
        <v>295</v>
      </c>
      <c r="C159" s="32" t="s">
        <v>323</v>
      </c>
      <c r="D159" s="43"/>
      <c r="E159" s="43"/>
      <c r="F159" s="43"/>
      <c r="G159" s="43"/>
      <c r="H159" s="43"/>
      <c r="I159" s="43"/>
      <c r="J159" s="43">
        <v>2</v>
      </c>
      <c r="K159" s="43">
        <v>54723.73</v>
      </c>
      <c r="L159" s="43">
        <f t="shared" si="36"/>
        <v>2</v>
      </c>
      <c r="M159" s="43">
        <f t="shared" si="37"/>
        <v>54723.73</v>
      </c>
      <c r="N159" s="43"/>
      <c r="O159" s="43"/>
      <c r="P159" s="43"/>
      <c r="Q159" s="43"/>
      <c r="R159" s="43">
        <f t="shared" si="38"/>
        <v>0</v>
      </c>
      <c r="S159" s="43">
        <f t="shared" si="39"/>
        <v>0</v>
      </c>
      <c r="T159" s="43">
        <f t="shared" si="40"/>
        <v>2</v>
      </c>
      <c r="U159" s="43">
        <f t="shared" si="41"/>
        <v>54723.73</v>
      </c>
      <c r="V159" s="16"/>
    </row>
    <row r="160" spans="1:22" s="9" customFormat="1">
      <c r="A160" s="33">
        <v>153</v>
      </c>
      <c r="B160" s="54" t="s">
        <v>167</v>
      </c>
      <c r="C160" s="1" t="s">
        <v>168</v>
      </c>
      <c r="D160" s="44"/>
      <c r="E160" s="44"/>
      <c r="F160" s="44"/>
      <c r="G160" s="44"/>
      <c r="H160" s="44">
        <v>2</v>
      </c>
      <c r="I160" s="44">
        <v>406.18</v>
      </c>
      <c r="J160" s="44">
        <v>16</v>
      </c>
      <c r="K160" s="44">
        <v>26149.439999999999</v>
      </c>
      <c r="L160" s="42">
        <f t="shared" si="36"/>
        <v>18</v>
      </c>
      <c r="M160" s="42">
        <f t="shared" si="37"/>
        <v>26555.62</v>
      </c>
      <c r="N160" s="44">
        <v>4</v>
      </c>
      <c r="O160" s="44">
        <v>3114.82</v>
      </c>
      <c r="P160" s="44"/>
      <c r="Q160" s="44"/>
      <c r="R160" s="42">
        <f t="shared" si="38"/>
        <v>4</v>
      </c>
      <c r="S160" s="42">
        <f t="shared" si="39"/>
        <v>3114.82</v>
      </c>
      <c r="T160" s="42">
        <f t="shared" si="40"/>
        <v>22</v>
      </c>
      <c r="U160" s="42">
        <f t="shared" si="41"/>
        <v>29670.44</v>
      </c>
      <c r="V160" s="16"/>
    </row>
    <row r="161" spans="1:25" s="9" customFormat="1">
      <c r="A161" s="30">
        <v>154</v>
      </c>
      <c r="B161" s="53" t="s">
        <v>51</v>
      </c>
      <c r="C161" s="32" t="s">
        <v>52</v>
      </c>
      <c r="D161" s="43"/>
      <c r="E161" s="43"/>
      <c r="F161" s="43"/>
      <c r="G161" s="43"/>
      <c r="H161" s="43">
        <v>1</v>
      </c>
      <c r="I161" s="43">
        <v>20827.8</v>
      </c>
      <c r="J161" s="43">
        <v>1</v>
      </c>
      <c r="K161" s="43">
        <v>5764.29</v>
      </c>
      <c r="L161" s="43">
        <f t="shared" si="30"/>
        <v>2</v>
      </c>
      <c r="M161" s="43">
        <f t="shared" si="31"/>
        <v>26592.09</v>
      </c>
      <c r="N161" s="43"/>
      <c r="O161" s="43"/>
      <c r="P161" s="43"/>
      <c r="Q161" s="43"/>
      <c r="R161" s="43">
        <f t="shared" si="32"/>
        <v>0</v>
      </c>
      <c r="S161" s="43">
        <f t="shared" si="33"/>
        <v>0</v>
      </c>
      <c r="T161" s="43">
        <f t="shared" si="34"/>
        <v>2</v>
      </c>
      <c r="U161" s="43">
        <f t="shared" si="35"/>
        <v>26592.09</v>
      </c>
      <c r="V161" s="16"/>
    </row>
    <row r="162" spans="1:25" s="9" customFormat="1">
      <c r="A162" s="33">
        <v>155</v>
      </c>
      <c r="B162" s="54" t="s">
        <v>298</v>
      </c>
      <c r="C162" s="1" t="s">
        <v>299</v>
      </c>
      <c r="D162" s="44"/>
      <c r="E162" s="44"/>
      <c r="F162" s="44"/>
      <c r="G162" s="44"/>
      <c r="H162" s="44">
        <v>7</v>
      </c>
      <c r="I162" s="44">
        <v>11632.05</v>
      </c>
      <c r="J162" s="44">
        <v>5</v>
      </c>
      <c r="K162" s="44">
        <v>6573.74</v>
      </c>
      <c r="L162" s="42">
        <f t="shared" si="24"/>
        <v>12</v>
      </c>
      <c r="M162" s="42">
        <f t="shared" si="25"/>
        <v>18205.79</v>
      </c>
      <c r="N162" s="44"/>
      <c r="O162" s="44"/>
      <c r="P162" s="44">
        <v>2</v>
      </c>
      <c r="Q162" s="44">
        <v>7012.05</v>
      </c>
      <c r="R162" s="42">
        <f t="shared" si="26"/>
        <v>2</v>
      </c>
      <c r="S162" s="42">
        <f t="shared" si="27"/>
        <v>7012.05</v>
      </c>
      <c r="T162" s="42">
        <f t="shared" si="28"/>
        <v>14</v>
      </c>
      <c r="U162" s="42">
        <f t="shared" si="29"/>
        <v>25217.84</v>
      </c>
      <c r="V162" s="16"/>
    </row>
    <row r="163" spans="1:25" s="9" customFormat="1">
      <c r="A163" s="30">
        <v>156</v>
      </c>
      <c r="B163" s="53" t="s">
        <v>164</v>
      </c>
      <c r="C163" s="32" t="s">
        <v>165</v>
      </c>
      <c r="D163" s="43"/>
      <c r="E163" s="43"/>
      <c r="F163" s="43"/>
      <c r="G163" s="43"/>
      <c r="H163" s="43">
        <v>1</v>
      </c>
      <c r="I163" s="43">
        <v>6500</v>
      </c>
      <c r="J163" s="43">
        <v>3</v>
      </c>
      <c r="K163" s="43">
        <v>1379.22</v>
      </c>
      <c r="L163" s="43">
        <f t="shared" si="24"/>
        <v>4</v>
      </c>
      <c r="M163" s="43">
        <f t="shared" si="25"/>
        <v>7879.22</v>
      </c>
      <c r="N163" s="43"/>
      <c r="O163" s="43"/>
      <c r="P163" s="43"/>
      <c r="Q163" s="43"/>
      <c r="R163" s="43">
        <f t="shared" si="26"/>
        <v>0</v>
      </c>
      <c r="S163" s="43">
        <f t="shared" si="27"/>
        <v>0</v>
      </c>
      <c r="T163" s="43">
        <f t="shared" si="28"/>
        <v>4</v>
      </c>
      <c r="U163" s="43">
        <f t="shared" si="29"/>
        <v>7879.22</v>
      </c>
      <c r="V163" s="16"/>
    </row>
    <row r="164" spans="1:25" s="9" customFormat="1">
      <c r="A164" s="33">
        <v>157</v>
      </c>
      <c r="B164" s="54" t="s">
        <v>251</v>
      </c>
      <c r="C164" s="1" t="s">
        <v>252</v>
      </c>
      <c r="D164" s="44"/>
      <c r="E164" s="44"/>
      <c r="F164" s="44"/>
      <c r="G164" s="44"/>
      <c r="H164" s="44"/>
      <c r="I164" s="44"/>
      <c r="J164" s="44">
        <v>4</v>
      </c>
      <c r="K164" s="44">
        <v>7137.64</v>
      </c>
      <c r="L164" s="42">
        <f t="shared" si="24"/>
        <v>4</v>
      </c>
      <c r="M164" s="42">
        <f t="shared" si="25"/>
        <v>7137.64</v>
      </c>
      <c r="N164" s="44"/>
      <c r="O164" s="44"/>
      <c r="P164" s="44"/>
      <c r="Q164" s="44"/>
      <c r="R164" s="42">
        <f t="shared" si="26"/>
        <v>0</v>
      </c>
      <c r="S164" s="42">
        <f t="shared" si="27"/>
        <v>0</v>
      </c>
      <c r="T164" s="42">
        <f t="shared" si="28"/>
        <v>4</v>
      </c>
      <c r="U164" s="42">
        <f t="shared" si="29"/>
        <v>7137.64</v>
      </c>
      <c r="V164" s="16"/>
    </row>
    <row r="165" spans="1:25" s="9" customFormat="1">
      <c r="A165" s="30">
        <v>158</v>
      </c>
      <c r="B165" s="53" t="s">
        <v>296</v>
      </c>
      <c r="C165" s="32" t="s">
        <v>297</v>
      </c>
      <c r="D165" s="43"/>
      <c r="E165" s="43"/>
      <c r="F165" s="43"/>
      <c r="G165" s="43"/>
      <c r="H165" s="43">
        <v>1</v>
      </c>
      <c r="I165" s="43">
        <v>3013.2</v>
      </c>
      <c r="J165" s="43">
        <v>2</v>
      </c>
      <c r="K165" s="43">
        <v>1117.1500000000001</v>
      </c>
      <c r="L165" s="43">
        <f t="shared" si="24"/>
        <v>3</v>
      </c>
      <c r="M165" s="43">
        <f t="shared" si="25"/>
        <v>4130.3500000000004</v>
      </c>
      <c r="N165" s="43"/>
      <c r="O165" s="43"/>
      <c r="P165" s="43"/>
      <c r="Q165" s="43"/>
      <c r="R165" s="43">
        <f t="shared" si="26"/>
        <v>0</v>
      </c>
      <c r="S165" s="43">
        <f t="shared" si="27"/>
        <v>0</v>
      </c>
      <c r="T165" s="43">
        <f t="shared" si="28"/>
        <v>3</v>
      </c>
      <c r="U165" s="43">
        <f t="shared" si="29"/>
        <v>4130.3500000000004</v>
      </c>
      <c r="V165" s="16"/>
    </row>
    <row r="166" spans="1:25" s="9" customFormat="1">
      <c r="A166" s="33">
        <v>159</v>
      </c>
      <c r="B166" s="23" t="s">
        <v>340</v>
      </c>
      <c r="C166" s="1" t="s">
        <v>341</v>
      </c>
      <c r="D166" s="44"/>
      <c r="E166" s="44"/>
      <c r="F166" s="44"/>
      <c r="G166" s="44"/>
      <c r="H166" s="44">
        <v>2</v>
      </c>
      <c r="I166" s="44">
        <v>200</v>
      </c>
      <c r="J166" s="44">
        <v>2</v>
      </c>
      <c r="K166" s="44">
        <v>200</v>
      </c>
      <c r="L166" s="42">
        <f t="shared" si="24"/>
        <v>4</v>
      </c>
      <c r="M166" s="42">
        <f t="shared" si="25"/>
        <v>400</v>
      </c>
      <c r="N166" s="44"/>
      <c r="O166" s="44"/>
      <c r="P166" s="44"/>
      <c r="Q166" s="44"/>
      <c r="R166" s="42">
        <f t="shared" si="26"/>
        <v>0</v>
      </c>
      <c r="S166" s="42">
        <f t="shared" si="27"/>
        <v>0</v>
      </c>
      <c r="T166" s="42">
        <f t="shared" si="28"/>
        <v>4</v>
      </c>
      <c r="U166" s="42">
        <f t="shared" si="29"/>
        <v>400</v>
      </c>
      <c r="V166" s="16"/>
    </row>
    <row r="167" spans="1:25" s="9" customFormat="1">
      <c r="A167" s="30">
        <v>160</v>
      </c>
      <c r="B167" s="53" t="s">
        <v>342</v>
      </c>
      <c r="C167" s="32" t="s">
        <v>343</v>
      </c>
      <c r="D167" s="43"/>
      <c r="E167" s="43"/>
      <c r="F167" s="43"/>
      <c r="G167" s="43"/>
      <c r="H167" s="43"/>
      <c r="I167" s="43"/>
      <c r="J167" s="43">
        <v>1</v>
      </c>
      <c r="K167" s="43">
        <v>2.34</v>
      </c>
      <c r="L167" s="43">
        <f t="shared" si="22"/>
        <v>1</v>
      </c>
      <c r="M167" s="43">
        <f t="shared" si="22"/>
        <v>2.34</v>
      </c>
      <c r="N167" s="43">
        <v>1</v>
      </c>
      <c r="O167" s="43">
        <v>2.35</v>
      </c>
      <c r="P167" s="43"/>
      <c r="Q167" s="43"/>
      <c r="R167" s="43">
        <f t="shared" si="21"/>
        <v>1</v>
      </c>
      <c r="S167" s="43">
        <f t="shared" si="21"/>
        <v>2.35</v>
      </c>
      <c r="T167" s="43">
        <f t="shared" si="23"/>
        <v>2</v>
      </c>
      <c r="U167" s="43">
        <f t="shared" si="23"/>
        <v>4.6899999999999995</v>
      </c>
      <c r="V167" s="16"/>
    </row>
    <row r="168" spans="1:25" s="9" customFormat="1" ht="13.5" thickBot="1">
      <c r="A168" s="33"/>
      <c r="B168" s="54"/>
      <c r="C168" s="1"/>
      <c r="D168" s="44"/>
      <c r="E168" s="44"/>
      <c r="F168" s="44"/>
      <c r="G168" s="44"/>
      <c r="H168" s="44"/>
      <c r="I168" s="44"/>
      <c r="J168" s="44"/>
      <c r="K168" s="44"/>
      <c r="L168" s="44">
        <f t="shared" ref="L168:M168" si="42">J168+H168+F168+D168</f>
        <v>0</v>
      </c>
      <c r="M168" s="44">
        <f t="shared" si="42"/>
        <v>0</v>
      </c>
      <c r="N168" s="44"/>
      <c r="O168" s="44"/>
      <c r="P168" s="44"/>
      <c r="Q168" s="44"/>
      <c r="R168" s="42">
        <f t="shared" ref="R168:S168" si="43">N168+P168</f>
        <v>0</v>
      </c>
      <c r="S168" s="42">
        <f t="shared" si="43"/>
        <v>0</v>
      </c>
      <c r="T168" s="44">
        <f t="shared" ref="T168:U168" si="44">R168+L168</f>
        <v>0</v>
      </c>
      <c r="U168" s="44">
        <f t="shared" si="44"/>
        <v>0</v>
      </c>
      <c r="V168" s="16"/>
    </row>
    <row r="169" spans="1:25" s="9" customFormat="1" ht="14" thickTop="1" thickBot="1">
      <c r="A169" s="65" t="s">
        <v>0</v>
      </c>
      <c r="B169" s="65"/>
      <c r="C169" s="66"/>
      <c r="D169" s="50">
        <f t="shared" ref="D169:U169" si="45">SUM(D8:D168)</f>
        <v>36946</v>
      </c>
      <c r="E169" s="50">
        <f t="shared" si="45"/>
        <v>22313902454.1903</v>
      </c>
      <c r="F169" s="50">
        <f t="shared" si="45"/>
        <v>84415</v>
      </c>
      <c r="G169" s="50">
        <f t="shared" si="45"/>
        <v>13609676500.332203</v>
      </c>
      <c r="H169" s="50">
        <f t="shared" si="45"/>
        <v>369912</v>
      </c>
      <c r="I169" s="50">
        <f t="shared" si="45"/>
        <v>58759725404.406723</v>
      </c>
      <c r="J169" s="50">
        <f t="shared" si="45"/>
        <v>310320</v>
      </c>
      <c r="K169" s="50">
        <f t="shared" si="45"/>
        <v>73807665994.932053</v>
      </c>
      <c r="L169" s="50">
        <f t="shared" si="45"/>
        <v>801593</v>
      </c>
      <c r="M169" s="50">
        <f t="shared" si="45"/>
        <v>168490970353.86139</v>
      </c>
      <c r="N169" s="50">
        <f t="shared" si="45"/>
        <v>27015</v>
      </c>
      <c r="O169" s="50">
        <f t="shared" si="45"/>
        <v>103853304271.88998</v>
      </c>
      <c r="P169" s="50">
        <f t="shared" si="45"/>
        <v>27015</v>
      </c>
      <c r="Q169" s="50">
        <f t="shared" si="45"/>
        <v>103908672592.26003</v>
      </c>
      <c r="R169" s="50">
        <f t="shared" si="45"/>
        <v>54030</v>
      </c>
      <c r="S169" s="50">
        <f t="shared" si="45"/>
        <v>207761976864.15015</v>
      </c>
      <c r="T169" s="50">
        <f t="shared" si="45"/>
        <v>855623</v>
      </c>
      <c r="U169" s="50">
        <f t="shared" si="45"/>
        <v>376252947218.01117</v>
      </c>
    </row>
    <row r="170" spans="1:25" s="9" customFormat="1" ht="13.5" thickTop="1">
      <c r="A170" s="11" t="s">
        <v>344</v>
      </c>
      <c r="B170" s="14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6"/>
    </row>
    <row r="171" spans="1:25">
      <c r="A171" s="11" t="s">
        <v>315</v>
      </c>
    </row>
    <row r="172" spans="1:25">
      <c r="A172" s="11" t="s">
        <v>316</v>
      </c>
      <c r="E172" s="12"/>
      <c r="F172" s="12"/>
      <c r="G172" s="12"/>
      <c r="H172" s="12"/>
    </row>
    <row r="173" spans="1:25">
      <c r="B173" s="10"/>
      <c r="E173" s="48"/>
      <c r="F173" s="45"/>
      <c r="G173" s="45"/>
      <c r="H173" s="45"/>
      <c r="I173" s="45"/>
      <c r="J173" s="45"/>
      <c r="K173" s="45"/>
      <c r="L173" s="45"/>
      <c r="M173" s="45"/>
      <c r="N173" s="48"/>
      <c r="O173" s="48"/>
    </row>
    <row r="174" spans="1:25" s="19" customFormat="1" ht="10.5">
      <c r="A174" s="17"/>
      <c r="B174" s="18"/>
      <c r="C174" s="19" t="s">
        <v>12</v>
      </c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20"/>
      <c r="W174" s="21"/>
      <c r="X174" s="20"/>
      <c r="Y174" s="22"/>
    </row>
    <row r="177" spans="3:3">
      <c r="C177" s="55"/>
    </row>
    <row r="178" spans="3:3">
      <c r="C178" s="55"/>
    </row>
  </sheetData>
  <mergeCells count="13">
    <mergeCell ref="A169:C169"/>
    <mergeCell ref="J6:K6"/>
    <mergeCell ref="L6:M6"/>
    <mergeCell ref="N6:O6"/>
    <mergeCell ref="P6:Q6"/>
    <mergeCell ref="R6:S6"/>
    <mergeCell ref="T6:U6"/>
    <mergeCell ref="A6:A7"/>
    <mergeCell ref="B6:B7"/>
    <mergeCell ref="C6:C7"/>
    <mergeCell ref="D6:E6"/>
    <mergeCell ref="F6:G6"/>
    <mergeCell ref="H6:I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9"/>
  <sheetViews>
    <sheetView topLeftCell="A136" workbookViewId="0">
      <selection activeCell="A179" sqref="A179"/>
    </sheetView>
  </sheetViews>
  <sheetFormatPr defaultColWidth="9.1796875" defaultRowHeight="13"/>
  <cols>
    <col min="1" max="1" width="4.7265625" style="11" customWidth="1"/>
    <col min="2" max="2" width="9.54296875" style="15" customWidth="1"/>
    <col min="3" max="3" width="54.453125" style="10" customWidth="1"/>
    <col min="4" max="4" width="8.26953125" style="24" customWidth="1"/>
    <col min="5" max="5" width="15" style="24" customWidth="1"/>
    <col min="6" max="6" width="9.7265625" style="24" customWidth="1"/>
    <col min="7" max="7" width="14" style="24" customWidth="1"/>
    <col min="8" max="8" width="9.7265625" style="24" customWidth="1"/>
    <col min="9" max="9" width="15" style="24" customWidth="1"/>
    <col min="10" max="10" width="9.7265625" style="24" customWidth="1"/>
    <col min="11" max="11" width="15" style="24" customWidth="1"/>
    <col min="12" max="12" width="9.7265625" style="24" customWidth="1"/>
    <col min="13" max="13" width="15" style="24" customWidth="1"/>
    <col min="14" max="14" width="8.26953125" style="24" customWidth="1"/>
    <col min="15" max="15" width="15" style="24" customWidth="1"/>
    <col min="16" max="16" width="8.26953125" style="24" customWidth="1"/>
    <col min="17" max="17" width="15" style="24" customWidth="1"/>
    <col min="18" max="18" width="9.7265625" style="24" customWidth="1"/>
    <col min="19" max="19" width="15" style="24" customWidth="1"/>
    <col min="20" max="20" width="9.7265625" style="24" bestFit="1" customWidth="1"/>
    <col min="21" max="21" width="16.453125" style="47" bestFit="1" customWidth="1"/>
    <col min="22" max="22" width="10.7265625" style="10" customWidth="1"/>
    <col min="23" max="16384" width="9.1796875" style="10"/>
  </cols>
  <sheetData>
    <row r="1" spans="1:22" s="2" customFormat="1" ht="15.75" customHeight="1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>
      <c r="A2" s="51" t="s">
        <v>13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5">
      <c r="A3" s="51" t="s">
        <v>14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>
      <c r="A5" s="6" t="s">
        <v>339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>
      <c r="A6" s="61" t="s">
        <v>5</v>
      </c>
      <c r="B6" s="61" t="s">
        <v>11</v>
      </c>
      <c r="C6" s="63" t="s">
        <v>4</v>
      </c>
      <c r="D6" s="59" t="s">
        <v>2</v>
      </c>
      <c r="E6" s="60"/>
      <c r="F6" s="59" t="s">
        <v>3</v>
      </c>
      <c r="G6" s="60"/>
      <c r="H6" s="59" t="s">
        <v>6</v>
      </c>
      <c r="I6" s="60"/>
      <c r="J6" s="59" t="s">
        <v>7</v>
      </c>
      <c r="K6" s="60"/>
      <c r="L6" s="57" t="s">
        <v>17</v>
      </c>
      <c r="M6" s="58"/>
      <c r="N6" s="59" t="s">
        <v>8</v>
      </c>
      <c r="O6" s="60"/>
      <c r="P6" s="59" t="s">
        <v>9</v>
      </c>
      <c r="Q6" s="60"/>
      <c r="R6" s="57" t="s">
        <v>16</v>
      </c>
      <c r="S6" s="58"/>
      <c r="T6" s="59" t="s">
        <v>0</v>
      </c>
      <c r="U6" s="60"/>
    </row>
    <row r="7" spans="1:22" s="8" customFormat="1" ht="12.75" customHeight="1" thickBot="1">
      <c r="A7" s="62"/>
      <c r="B7" s="62"/>
      <c r="C7" s="64"/>
      <c r="D7" s="41" t="s">
        <v>15</v>
      </c>
      <c r="E7" s="41" t="s">
        <v>10</v>
      </c>
      <c r="F7" s="41" t="s">
        <v>15</v>
      </c>
      <c r="G7" s="41" t="s">
        <v>10</v>
      </c>
      <c r="H7" s="41" t="s">
        <v>15</v>
      </c>
      <c r="I7" s="41" t="s">
        <v>10</v>
      </c>
      <c r="J7" s="41" t="s">
        <v>15</v>
      </c>
      <c r="K7" s="41" t="s">
        <v>10</v>
      </c>
      <c r="L7" s="41" t="s">
        <v>15</v>
      </c>
      <c r="M7" s="41" t="s">
        <v>10</v>
      </c>
      <c r="N7" s="41" t="s">
        <v>15</v>
      </c>
      <c r="O7" s="41" t="s">
        <v>10</v>
      </c>
      <c r="P7" s="41" t="s">
        <v>15</v>
      </c>
      <c r="Q7" s="41" t="s">
        <v>10</v>
      </c>
      <c r="R7" s="41" t="s">
        <v>15</v>
      </c>
      <c r="S7" s="41" t="s">
        <v>10</v>
      </c>
      <c r="T7" s="41" t="s">
        <v>15</v>
      </c>
      <c r="U7" s="41" t="s">
        <v>10</v>
      </c>
    </row>
    <row r="8" spans="1:22" s="9" customFormat="1" ht="13.5" thickTop="1">
      <c r="A8" s="33">
        <v>1</v>
      </c>
      <c r="B8" s="52" t="s">
        <v>18</v>
      </c>
      <c r="C8" s="34" t="s">
        <v>19</v>
      </c>
      <c r="D8" s="42">
        <v>17561</v>
      </c>
      <c r="E8" s="42">
        <v>6012330645.3982</v>
      </c>
      <c r="F8" s="42">
        <v>48914</v>
      </c>
      <c r="G8" s="42">
        <v>6113014570.5764999</v>
      </c>
      <c r="H8" s="42">
        <v>61099</v>
      </c>
      <c r="I8" s="42">
        <v>18572014928.279999</v>
      </c>
      <c r="J8" s="42">
        <v>94284</v>
      </c>
      <c r="K8" s="42">
        <v>26121616261.827801</v>
      </c>
      <c r="L8" s="42">
        <f t="shared" ref="L8:M23" si="0">J8+H8+F8+D8</f>
        <v>221858</v>
      </c>
      <c r="M8" s="42">
        <f t="shared" si="0"/>
        <v>56818976406.082504</v>
      </c>
      <c r="N8" s="42">
        <v>3088</v>
      </c>
      <c r="O8" s="42">
        <v>43216123169.279999</v>
      </c>
      <c r="P8" s="42">
        <v>3122</v>
      </c>
      <c r="Q8" s="42">
        <v>43388166278.660004</v>
      </c>
      <c r="R8" s="42">
        <f>N8+P8</f>
        <v>6210</v>
      </c>
      <c r="S8" s="42">
        <f>O8+Q8</f>
        <v>86604289447.940002</v>
      </c>
      <c r="T8" s="42">
        <f t="shared" ref="T8:U23" si="1">R8+L8</f>
        <v>228068</v>
      </c>
      <c r="U8" s="42">
        <f t="shared" si="1"/>
        <v>143423265854.02252</v>
      </c>
      <c r="V8" s="16"/>
    </row>
    <row r="9" spans="1:22" s="9" customFormat="1">
      <c r="A9" s="30">
        <v>2</v>
      </c>
      <c r="B9" s="53" t="s">
        <v>26</v>
      </c>
      <c r="C9" s="32" t="s">
        <v>27</v>
      </c>
      <c r="D9" s="43">
        <v>22641</v>
      </c>
      <c r="E9" s="43">
        <v>7113734924.6880999</v>
      </c>
      <c r="F9" s="43">
        <v>51035</v>
      </c>
      <c r="G9" s="43">
        <v>5547456456.6035995</v>
      </c>
      <c r="H9" s="43">
        <v>95074</v>
      </c>
      <c r="I9" s="43">
        <v>18918626880.633999</v>
      </c>
      <c r="J9" s="43">
        <v>92434</v>
      </c>
      <c r="K9" s="43">
        <v>16094788885.312599</v>
      </c>
      <c r="L9" s="43">
        <f t="shared" si="0"/>
        <v>261184</v>
      </c>
      <c r="M9" s="43">
        <f t="shared" si="0"/>
        <v>47674607147.238297</v>
      </c>
      <c r="N9" s="43">
        <v>1321</v>
      </c>
      <c r="O9" s="43">
        <v>25877943418.490002</v>
      </c>
      <c r="P9" s="43">
        <v>1404</v>
      </c>
      <c r="Q9" s="43">
        <v>25060007395.689999</v>
      </c>
      <c r="R9" s="43">
        <f>N9+P9</f>
        <v>2725</v>
      </c>
      <c r="S9" s="43">
        <f>O9+Q9</f>
        <v>50937950814.18</v>
      </c>
      <c r="T9" s="43">
        <f t="shared" si="1"/>
        <v>263909</v>
      </c>
      <c r="U9" s="43">
        <f t="shared" si="1"/>
        <v>98612557961.418304</v>
      </c>
      <c r="V9" s="16"/>
    </row>
    <row r="10" spans="1:22" s="9" customFormat="1">
      <c r="A10" s="33">
        <v>3</v>
      </c>
      <c r="B10" s="54" t="s">
        <v>20</v>
      </c>
      <c r="C10" s="1" t="s">
        <v>21</v>
      </c>
      <c r="D10" s="44">
        <v>3866</v>
      </c>
      <c r="E10" s="44">
        <v>5646921711.3507996</v>
      </c>
      <c r="F10" s="44">
        <v>20656</v>
      </c>
      <c r="G10" s="44">
        <v>5654833809.3887997</v>
      </c>
      <c r="H10" s="44">
        <v>20745</v>
      </c>
      <c r="I10" s="44">
        <v>25955451625.753899</v>
      </c>
      <c r="J10" s="44">
        <v>24487</v>
      </c>
      <c r="K10" s="44">
        <v>30029044052.263199</v>
      </c>
      <c r="L10" s="42">
        <f t="shared" si="0"/>
        <v>69754</v>
      </c>
      <c r="M10" s="42">
        <f t="shared" si="0"/>
        <v>67286251198.756699</v>
      </c>
      <c r="N10" s="44">
        <v>666</v>
      </c>
      <c r="O10" s="44">
        <v>13197558887.860001</v>
      </c>
      <c r="P10" s="44">
        <v>623</v>
      </c>
      <c r="Q10" s="44">
        <v>7904079812.25</v>
      </c>
      <c r="R10" s="42">
        <f t="shared" ref="R10:S93" si="2">N10+P10</f>
        <v>1289</v>
      </c>
      <c r="S10" s="42">
        <f t="shared" si="2"/>
        <v>21101638700.110001</v>
      </c>
      <c r="T10" s="42">
        <f t="shared" si="1"/>
        <v>71043</v>
      </c>
      <c r="U10" s="42">
        <f t="shared" si="1"/>
        <v>88387889898.866699</v>
      </c>
      <c r="V10" s="16"/>
    </row>
    <row r="11" spans="1:22" s="9" customFormat="1">
      <c r="A11" s="30">
        <v>4</v>
      </c>
      <c r="B11" s="53" t="s">
        <v>22</v>
      </c>
      <c r="C11" s="32" t="s">
        <v>23</v>
      </c>
      <c r="D11" s="43">
        <v>18773</v>
      </c>
      <c r="E11" s="43">
        <v>10428724488.256201</v>
      </c>
      <c r="F11" s="43">
        <v>47395</v>
      </c>
      <c r="G11" s="43">
        <v>6680784498.5754995</v>
      </c>
      <c r="H11" s="43">
        <v>124487</v>
      </c>
      <c r="I11" s="43">
        <v>11143215055.1401</v>
      </c>
      <c r="J11" s="43">
        <v>68482</v>
      </c>
      <c r="K11" s="43">
        <v>14443741708.663401</v>
      </c>
      <c r="L11" s="43">
        <f t="shared" si="0"/>
        <v>259137</v>
      </c>
      <c r="M11" s="43">
        <f t="shared" si="0"/>
        <v>42696465750.635201</v>
      </c>
      <c r="N11" s="43">
        <v>1621</v>
      </c>
      <c r="O11" s="43">
        <v>12646096017.120001</v>
      </c>
      <c r="P11" s="43">
        <v>1609</v>
      </c>
      <c r="Q11" s="43">
        <v>10695658493.360001</v>
      </c>
      <c r="R11" s="43">
        <f t="shared" si="2"/>
        <v>3230</v>
      </c>
      <c r="S11" s="43">
        <f t="shared" si="2"/>
        <v>23341754510.480003</v>
      </c>
      <c r="T11" s="43">
        <f t="shared" si="1"/>
        <v>262367</v>
      </c>
      <c r="U11" s="43">
        <f t="shared" si="1"/>
        <v>66038220261.115204</v>
      </c>
      <c r="V11" s="16"/>
    </row>
    <row r="12" spans="1:22" s="9" customFormat="1">
      <c r="A12" s="33">
        <v>5</v>
      </c>
      <c r="B12" s="23" t="s">
        <v>24</v>
      </c>
      <c r="C12" s="1" t="s">
        <v>25</v>
      </c>
      <c r="D12" s="44">
        <v>762</v>
      </c>
      <c r="E12" s="44">
        <v>2715046843.2399998</v>
      </c>
      <c r="F12" s="44">
        <v>7180</v>
      </c>
      <c r="G12" s="44">
        <v>2226124149.1606998</v>
      </c>
      <c r="H12" s="44">
        <v>3870</v>
      </c>
      <c r="I12" s="44">
        <v>20772173298.119999</v>
      </c>
      <c r="J12" s="44">
        <v>6201</v>
      </c>
      <c r="K12" s="44">
        <v>21685187973.73</v>
      </c>
      <c r="L12" s="42">
        <f t="shared" si="0"/>
        <v>18013</v>
      </c>
      <c r="M12" s="42">
        <f t="shared" si="0"/>
        <v>47398532264.250694</v>
      </c>
      <c r="N12" s="44">
        <v>721</v>
      </c>
      <c r="O12" s="44">
        <v>7397781565.5900002</v>
      </c>
      <c r="P12" s="44">
        <v>715</v>
      </c>
      <c r="Q12" s="44">
        <v>10046927309.4</v>
      </c>
      <c r="R12" s="42">
        <f t="shared" si="2"/>
        <v>1436</v>
      </c>
      <c r="S12" s="42">
        <f t="shared" si="2"/>
        <v>17444708874.989998</v>
      </c>
      <c r="T12" s="42">
        <f t="shared" si="1"/>
        <v>19449</v>
      </c>
      <c r="U12" s="42">
        <f t="shared" si="1"/>
        <v>64843241139.240692</v>
      </c>
      <c r="V12" s="16"/>
    </row>
    <row r="13" spans="1:22" s="9" customFormat="1">
      <c r="A13" s="30">
        <v>6</v>
      </c>
      <c r="B13" s="31" t="s">
        <v>57</v>
      </c>
      <c r="C13" s="32" t="s">
        <v>58</v>
      </c>
      <c r="D13" s="43"/>
      <c r="E13" s="43"/>
      <c r="F13" s="43"/>
      <c r="G13" s="43"/>
      <c r="H13" s="43">
        <v>16</v>
      </c>
      <c r="I13" s="43">
        <v>65605479.689999998</v>
      </c>
      <c r="J13" s="43"/>
      <c r="K13" s="43"/>
      <c r="L13" s="43">
        <f t="shared" si="0"/>
        <v>16</v>
      </c>
      <c r="M13" s="43">
        <f t="shared" si="0"/>
        <v>65605479.689999998</v>
      </c>
      <c r="N13" s="43">
        <v>20</v>
      </c>
      <c r="O13" s="43">
        <v>17390649888.900002</v>
      </c>
      <c r="P13" s="43">
        <v>118</v>
      </c>
      <c r="Q13" s="43">
        <v>29354363000</v>
      </c>
      <c r="R13" s="43">
        <f t="shared" si="2"/>
        <v>138</v>
      </c>
      <c r="S13" s="43">
        <f t="shared" si="2"/>
        <v>46745012888.900002</v>
      </c>
      <c r="T13" s="43">
        <f t="shared" si="1"/>
        <v>154</v>
      </c>
      <c r="U13" s="43">
        <f t="shared" si="1"/>
        <v>46810618368.590004</v>
      </c>
      <c r="V13" s="16"/>
    </row>
    <row r="14" spans="1:22" s="9" customFormat="1">
      <c r="A14" s="33">
        <v>7</v>
      </c>
      <c r="B14" s="54" t="s">
        <v>87</v>
      </c>
      <c r="C14" s="1" t="s">
        <v>88</v>
      </c>
      <c r="D14" s="44">
        <v>35</v>
      </c>
      <c r="E14" s="44">
        <v>176469513.74000001</v>
      </c>
      <c r="F14" s="44">
        <v>27</v>
      </c>
      <c r="G14" s="44">
        <v>72382871.090000004</v>
      </c>
      <c r="H14" s="44">
        <v>534</v>
      </c>
      <c r="I14" s="44">
        <v>7290113449.3889999</v>
      </c>
      <c r="J14" s="44">
        <v>514</v>
      </c>
      <c r="K14" s="44">
        <v>7242285641.75</v>
      </c>
      <c r="L14" s="42">
        <f t="shared" si="0"/>
        <v>1110</v>
      </c>
      <c r="M14" s="42">
        <f t="shared" si="0"/>
        <v>14781251475.969</v>
      </c>
      <c r="N14" s="44">
        <v>164</v>
      </c>
      <c r="O14" s="44">
        <v>12704096853.030001</v>
      </c>
      <c r="P14" s="44">
        <v>180</v>
      </c>
      <c r="Q14" s="44">
        <v>12982596544.98</v>
      </c>
      <c r="R14" s="42">
        <f t="shared" si="2"/>
        <v>344</v>
      </c>
      <c r="S14" s="42">
        <f t="shared" si="2"/>
        <v>25686693398.010002</v>
      </c>
      <c r="T14" s="42">
        <f t="shared" si="1"/>
        <v>1454</v>
      </c>
      <c r="U14" s="42">
        <f t="shared" si="1"/>
        <v>40467944873.979004</v>
      </c>
      <c r="V14" s="16"/>
    </row>
    <row r="15" spans="1:22" s="9" customFormat="1">
      <c r="A15" s="30">
        <v>8</v>
      </c>
      <c r="B15" s="53" t="s">
        <v>28</v>
      </c>
      <c r="C15" s="32" t="s">
        <v>29</v>
      </c>
      <c r="D15" s="43">
        <v>180</v>
      </c>
      <c r="E15" s="43">
        <v>519236126.26999998</v>
      </c>
      <c r="F15" s="43">
        <v>643</v>
      </c>
      <c r="G15" s="43">
        <v>403142354.83999997</v>
      </c>
      <c r="H15" s="43">
        <v>597</v>
      </c>
      <c r="I15" s="43">
        <v>5490106070.5911999</v>
      </c>
      <c r="J15" s="43">
        <v>1511</v>
      </c>
      <c r="K15" s="43">
        <v>7016856137.6199999</v>
      </c>
      <c r="L15" s="43">
        <f t="shared" si="0"/>
        <v>2931</v>
      </c>
      <c r="M15" s="43">
        <f t="shared" si="0"/>
        <v>13429340689.321201</v>
      </c>
      <c r="N15" s="43">
        <v>462</v>
      </c>
      <c r="O15" s="43">
        <v>11669449569.549999</v>
      </c>
      <c r="P15" s="43">
        <v>416</v>
      </c>
      <c r="Q15" s="43">
        <v>10276705054.09</v>
      </c>
      <c r="R15" s="43">
        <f t="shared" si="2"/>
        <v>878</v>
      </c>
      <c r="S15" s="43">
        <f t="shared" si="2"/>
        <v>21946154623.639999</v>
      </c>
      <c r="T15" s="43">
        <f t="shared" si="1"/>
        <v>3809</v>
      </c>
      <c r="U15" s="43">
        <f t="shared" si="1"/>
        <v>35375495312.961197</v>
      </c>
      <c r="V15" s="16"/>
    </row>
    <row r="16" spans="1:22" s="9" customFormat="1">
      <c r="A16" s="33">
        <v>9</v>
      </c>
      <c r="B16" s="54" t="s">
        <v>30</v>
      </c>
      <c r="C16" s="1" t="s">
        <v>31</v>
      </c>
      <c r="D16" s="44">
        <v>21792</v>
      </c>
      <c r="E16" s="44">
        <v>9399105808.7779007</v>
      </c>
      <c r="F16" s="44">
        <v>26773</v>
      </c>
      <c r="G16" s="44">
        <v>4433287854.0661001</v>
      </c>
      <c r="H16" s="44">
        <v>47773</v>
      </c>
      <c r="I16" s="44">
        <v>4280007381.0100002</v>
      </c>
      <c r="J16" s="44">
        <v>43023</v>
      </c>
      <c r="K16" s="44">
        <v>6737736726.0641003</v>
      </c>
      <c r="L16" s="42">
        <f t="shared" si="0"/>
        <v>139361</v>
      </c>
      <c r="M16" s="42">
        <f t="shared" si="0"/>
        <v>24850137769.918102</v>
      </c>
      <c r="N16" s="44">
        <v>759</v>
      </c>
      <c r="O16" s="44">
        <v>2724198084.4299998</v>
      </c>
      <c r="P16" s="44">
        <v>782</v>
      </c>
      <c r="Q16" s="44">
        <v>4960571833.7299995</v>
      </c>
      <c r="R16" s="42">
        <f t="shared" si="2"/>
        <v>1541</v>
      </c>
      <c r="S16" s="42">
        <f t="shared" si="2"/>
        <v>7684769918.1599998</v>
      </c>
      <c r="T16" s="42">
        <f t="shared" si="1"/>
        <v>140902</v>
      </c>
      <c r="U16" s="42">
        <f t="shared" si="1"/>
        <v>32534907688.078102</v>
      </c>
      <c r="V16" s="16"/>
    </row>
    <row r="17" spans="1:22" s="9" customFormat="1">
      <c r="A17" s="30">
        <v>10</v>
      </c>
      <c r="B17" s="53" t="s">
        <v>36</v>
      </c>
      <c r="C17" s="32" t="s">
        <v>37</v>
      </c>
      <c r="D17" s="43">
        <v>349</v>
      </c>
      <c r="E17" s="43">
        <v>1196541072.3099999</v>
      </c>
      <c r="F17" s="43">
        <v>1565</v>
      </c>
      <c r="G17" s="43">
        <v>884359315.72000003</v>
      </c>
      <c r="H17" s="43">
        <v>1124</v>
      </c>
      <c r="I17" s="43">
        <v>5119241892.9300003</v>
      </c>
      <c r="J17" s="43">
        <v>2364</v>
      </c>
      <c r="K17" s="43">
        <v>10880951637.459</v>
      </c>
      <c r="L17" s="43">
        <f t="shared" si="0"/>
        <v>5402</v>
      </c>
      <c r="M17" s="43">
        <f t="shared" si="0"/>
        <v>18081093918.418999</v>
      </c>
      <c r="N17" s="43">
        <v>651</v>
      </c>
      <c r="O17" s="43">
        <v>8436132425.0100002</v>
      </c>
      <c r="P17" s="43">
        <v>460</v>
      </c>
      <c r="Q17" s="43">
        <v>3012277372.27</v>
      </c>
      <c r="R17" s="43">
        <f t="shared" si="2"/>
        <v>1111</v>
      </c>
      <c r="S17" s="43">
        <f t="shared" si="2"/>
        <v>11448409797.280001</v>
      </c>
      <c r="T17" s="43">
        <f t="shared" si="1"/>
        <v>6513</v>
      </c>
      <c r="U17" s="43">
        <f t="shared" si="1"/>
        <v>29529503715.698997</v>
      </c>
      <c r="V17" s="16"/>
    </row>
    <row r="18" spans="1:22" s="9" customFormat="1">
      <c r="A18" s="33">
        <v>11</v>
      </c>
      <c r="B18" s="54" t="s">
        <v>32</v>
      </c>
      <c r="C18" s="1" t="s">
        <v>33</v>
      </c>
      <c r="D18" s="44">
        <v>245</v>
      </c>
      <c r="E18" s="44">
        <v>466917880.51109999</v>
      </c>
      <c r="F18" s="44">
        <v>797</v>
      </c>
      <c r="G18" s="44">
        <v>112423195.91</v>
      </c>
      <c r="H18" s="44">
        <v>1500</v>
      </c>
      <c r="I18" s="44">
        <v>1494300325.9200001</v>
      </c>
      <c r="J18" s="44">
        <v>3611</v>
      </c>
      <c r="K18" s="44">
        <v>1779818833.6018</v>
      </c>
      <c r="L18" s="42">
        <f t="shared" si="0"/>
        <v>6153</v>
      </c>
      <c r="M18" s="42">
        <f t="shared" si="0"/>
        <v>3853460235.9428997</v>
      </c>
      <c r="N18" s="44">
        <v>253</v>
      </c>
      <c r="O18" s="44">
        <v>12673593429.559999</v>
      </c>
      <c r="P18" s="44">
        <v>371</v>
      </c>
      <c r="Q18" s="44">
        <v>12277143877.59</v>
      </c>
      <c r="R18" s="42">
        <f t="shared" si="2"/>
        <v>624</v>
      </c>
      <c r="S18" s="42">
        <f t="shared" si="2"/>
        <v>24950737307.150002</v>
      </c>
      <c r="T18" s="42">
        <f t="shared" si="1"/>
        <v>6777</v>
      </c>
      <c r="U18" s="42">
        <f t="shared" si="1"/>
        <v>28804197543.092903</v>
      </c>
      <c r="V18" s="16"/>
    </row>
    <row r="19" spans="1:22" s="9" customFormat="1">
      <c r="A19" s="30">
        <v>12</v>
      </c>
      <c r="B19" s="53" t="s">
        <v>61</v>
      </c>
      <c r="C19" s="32" t="s">
        <v>62</v>
      </c>
      <c r="D19" s="43">
        <v>157</v>
      </c>
      <c r="E19" s="43">
        <v>1263946687.4100001</v>
      </c>
      <c r="F19" s="43"/>
      <c r="G19" s="43"/>
      <c r="H19" s="43">
        <v>83</v>
      </c>
      <c r="I19" s="43">
        <v>392104911.75999999</v>
      </c>
      <c r="J19" s="43">
        <v>128</v>
      </c>
      <c r="K19" s="43">
        <v>75528611.290000007</v>
      </c>
      <c r="L19" s="43">
        <f t="shared" si="0"/>
        <v>368</v>
      </c>
      <c r="M19" s="43">
        <f t="shared" si="0"/>
        <v>1731580210.46</v>
      </c>
      <c r="N19" s="43">
        <v>238</v>
      </c>
      <c r="O19" s="43">
        <v>9863602976.1900005</v>
      </c>
      <c r="P19" s="43">
        <v>261</v>
      </c>
      <c r="Q19" s="43">
        <v>10473718656.790001</v>
      </c>
      <c r="R19" s="43">
        <f t="shared" si="2"/>
        <v>499</v>
      </c>
      <c r="S19" s="43">
        <f t="shared" si="2"/>
        <v>20337321632.980003</v>
      </c>
      <c r="T19" s="43">
        <f t="shared" si="1"/>
        <v>867</v>
      </c>
      <c r="U19" s="43">
        <f t="shared" si="1"/>
        <v>22068901843.440002</v>
      </c>
      <c r="V19" s="16"/>
    </row>
    <row r="20" spans="1:22" s="9" customFormat="1">
      <c r="A20" s="33">
        <v>13</v>
      </c>
      <c r="B20" s="54" t="s">
        <v>43</v>
      </c>
      <c r="C20" s="1" t="s">
        <v>44</v>
      </c>
      <c r="D20" s="44"/>
      <c r="E20" s="44"/>
      <c r="F20" s="44"/>
      <c r="G20" s="44"/>
      <c r="H20" s="44">
        <v>1838</v>
      </c>
      <c r="I20" s="44">
        <v>4787510693.2600002</v>
      </c>
      <c r="J20" s="44">
        <v>2445</v>
      </c>
      <c r="K20" s="44">
        <v>6978047214.3500004</v>
      </c>
      <c r="L20" s="42">
        <f t="shared" si="0"/>
        <v>4283</v>
      </c>
      <c r="M20" s="42">
        <f t="shared" si="0"/>
        <v>11765557907.610001</v>
      </c>
      <c r="N20" s="44">
        <v>165</v>
      </c>
      <c r="O20" s="44">
        <v>5197517710.7799997</v>
      </c>
      <c r="P20" s="44">
        <v>110</v>
      </c>
      <c r="Q20" s="44">
        <v>2782955785.1300001</v>
      </c>
      <c r="R20" s="42">
        <f t="shared" si="2"/>
        <v>275</v>
      </c>
      <c r="S20" s="42">
        <f t="shared" si="2"/>
        <v>7980473495.9099998</v>
      </c>
      <c r="T20" s="42">
        <f t="shared" si="1"/>
        <v>4558</v>
      </c>
      <c r="U20" s="42">
        <f t="shared" si="1"/>
        <v>19746031403.52</v>
      </c>
      <c r="V20" s="16"/>
    </row>
    <row r="21" spans="1:22" s="9" customFormat="1">
      <c r="A21" s="30">
        <v>14</v>
      </c>
      <c r="B21" s="31" t="s">
        <v>39</v>
      </c>
      <c r="C21" s="32" t="s">
        <v>40</v>
      </c>
      <c r="D21" s="43">
        <v>567</v>
      </c>
      <c r="E21" s="43">
        <v>1586898723.3299999</v>
      </c>
      <c r="F21" s="43">
        <v>2912</v>
      </c>
      <c r="G21" s="43">
        <v>1009398220.8858</v>
      </c>
      <c r="H21" s="43">
        <v>2133</v>
      </c>
      <c r="I21" s="43">
        <v>2709999524.98</v>
      </c>
      <c r="J21" s="43">
        <v>4538</v>
      </c>
      <c r="K21" s="43">
        <v>3542503823.4316001</v>
      </c>
      <c r="L21" s="43">
        <f t="shared" si="0"/>
        <v>10150</v>
      </c>
      <c r="M21" s="43">
        <f t="shared" si="0"/>
        <v>8848800292.6273994</v>
      </c>
      <c r="N21" s="43">
        <v>1883</v>
      </c>
      <c r="O21" s="43">
        <v>5503338210.0600004</v>
      </c>
      <c r="P21" s="43">
        <v>1839</v>
      </c>
      <c r="Q21" s="43">
        <v>4364324543.6300001</v>
      </c>
      <c r="R21" s="43">
        <f t="shared" si="2"/>
        <v>3722</v>
      </c>
      <c r="S21" s="43">
        <f t="shared" si="2"/>
        <v>9867662753.6900005</v>
      </c>
      <c r="T21" s="43">
        <f t="shared" si="1"/>
        <v>13872</v>
      </c>
      <c r="U21" s="43">
        <f t="shared" si="1"/>
        <v>18716463046.317398</v>
      </c>
      <c r="V21" s="16"/>
    </row>
    <row r="22" spans="1:22" s="9" customFormat="1">
      <c r="A22" s="33">
        <v>15</v>
      </c>
      <c r="B22" s="54" t="s">
        <v>41</v>
      </c>
      <c r="C22" s="1" t="s">
        <v>42</v>
      </c>
      <c r="D22" s="44"/>
      <c r="E22" s="44"/>
      <c r="F22" s="44"/>
      <c r="G22" s="44"/>
      <c r="H22" s="44">
        <v>817</v>
      </c>
      <c r="I22" s="44">
        <v>3781491171.8200002</v>
      </c>
      <c r="J22" s="44">
        <v>909</v>
      </c>
      <c r="K22" s="44">
        <v>4674374511.2700005</v>
      </c>
      <c r="L22" s="42">
        <f t="shared" si="0"/>
        <v>1726</v>
      </c>
      <c r="M22" s="42">
        <f t="shared" si="0"/>
        <v>8455865683.0900002</v>
      </c>
      <c r="N22" s="44">
        <v>144</v>
      </c>
      <c r="O22" s="44">
        <v>4401266016.3400002</v>
      </c>
      <c r="P22" s="44">
        <v>116</v>
      </c>
      <c r="Q22" s="44">
        <v>2754261018.4499998</v>
      </c>
      <c r="R22" s="42">
        <f t="shared" si="2"/>
        <v>260</v>
      </c>
      <c r="S22" s="42">
        <f t="shared" si="2"/>
        <v>7155527034.79</v>
      </c>
      <c r="T22" s="42">
        <f t="shared" si="1"/>
        <v>1986</v>
      </c>
      <c r="U22" s="42">
        <f t="shared" si="1"/>
        <v>15611392717.880001</v>
      </c>
      <c r="V22" s="16"/>
    </row>
    <row r="23" spans="1:22" s="9" customFormat="1">
      <c r="A23" s="30">
        <v>16</v>
      </c>
      <c r="B23" s="53" t="s">
        <v>38</v>
      </c>
      <c r="C23" s="32" t="s">
        <v>317</v>
      </c>
      <c r="D23" s="43">
        <v>329</v>
      </c>
      <c r="E23" s="43">
        <v>120150810.69</v>
      </c>
      <c r="F23" s="43">
        <v>1075</v>
      </c>
      <c r="G23" s="43">
        <v>170370661.81999999</v>
      </c>
      <c r="H23" s="43">
        <v>1040</v>
      </c>
      <c r="I23" s="43">
        <v>908205749.44000006</v>
      </c>
      <c r="J23" s="43">
        <v>1094</v>
      </c>
      <c r="K23" s="43">
        <v>615792757.91999996</v>
      </c>
      <c r="L23" s="43">
        <f t="shared" si="0"/>
        <v>3538</v>
      </c>
      <c r="M23" s="43">
        <f t="shared" si="0"/>
        <v>1814519979.8700001</v>
      </c>
      <c r="N23" s="43">
        <v>1686</v>
      </c>
      <c r="O23" s="43">
        <v>6749094235.8599997</v>
      </c>
      <c r="P23" s="43">
        <v>1803</v>
      </c>
      <c r="Q23" s="43">
        <v>6679854259.8999996</v>
      </c>
      <c r="R23" s="43">
        <f t="shared" si="2"/>
        <v>3489</v>
      </c>
      <c r="S23" s="43">
        <f t="shared" si="2"/>
        <v>13428948495.759998</v>
      </c>
      <c r="T23" s="43">
        <f t="shared" si="1"/>
        <v>7027</v>
      </c>
      <c r="U23" s="43">
        <f t="shared" si="1"/>
        <v>15243468475.629999</v>
      </c>
      <c r="V23" s="16"/>
    </row>
    <row r="24" spans="1:22" s="9" customFormat="1">
      <c r="A24" s="33">
        <v>17</v>
      </c>
      <c r="B24" s="54" t="s">
        <v>47</v>
      </c>
      <c r="C24" s="1" t="s">
        <v>48</v>
      </c>
      <c r="D24" s="44">
        <v>289</v>
      </c>
      <c r="E24" s="44">
        <v>896209528.13</v>
      </c>
      <c r="F24" s="44">
        <v>1159</v>
      </c>
      <c r="G24" s="44">
        <v>651606591.27499998</v>
      </c>
      <c r="H24" s="44">
        <v>946</v>
      </c>
      <c r="I24" s="44">
        <v>2107132242.22</v>
      </c>
      <c r="J24" s="44">
        <v>1646</v>
      </c>
      <c r="K24" s="44">
        <v>3152479965.6680999</v>
      </c>
      <c r="L24" s="42">
        <f t="shared" ref="L24:L87" si="3">J24+H24+F24+D24</f>
        <v>4040</v>
      </c>
      <c r="M24" s="42">
        <f t="shared" ref="M24:M39" si="4">K24+I24+G24+E24</f>
        <v>6807428327.2930994</v>
      </c>
      <c r="N24" s="44">
        <v>371</v>
      </c>
      <c r="O24" s="44">
        <v>2473814968.6399999</v>
      </c>
      <c r="P24" s="44">
        <v>413</v>
      </c>
      <c r="Q24" s="44">
        <v>1484794874.45</v>
      </c>
      <c r="R24" s="42">
        <f t="shared" si="2"/>
        <v>784</v>
      </c>
      <c r="S24" s="42">
        <f t="shared" si="2"/>
        <v>3958609843.0900002</v>
      </c>
      <c r="T24" s="42">
        <f t="shared" ref="T24:U39" si="5">R24+L24</f>
        <v>4824</v>
      </c>
      <c r="U24" s="42">
        <f t="shared" si="5"/>
        <v>10766038170.383099</v>
      </c>
      <c r="V24" s="16"/>
    </row>
    <row r="25" spans="1:22" s="9" customFormat="1">
      <c r="A25" s="30">
        <v>18</v>
      </c>
      <c r="B25" s="53" t="s">
        <v>49</v>
      </c>
      <c r="C25" s="32" t="s">
        <v>50</v>
      </c>
      <c r="D25" s="43">
        <v>33</v>
      </c>
      <c r="E25" s="43">
        <v>161839102.00999999</v>
      </c>
      <c r="F25" s="43">
        <v>14</v>
      </c>
      <c r="G25" s="43">
        <v>50585119.210000001</v>
      </c>
      <c r="H25" s="43">
        <v>100</v>
      </c>
      <c r="I25" s="43">
        <v>354382533.54000002</v>
      </c>
      <c r="J25" s="43">
        <v>160</v>
      </c>
      <c r="K25" s="43">
        <v>176972139.18000001</v>
      </c>
      <c r="L25" s="43">
        <f t="shared" si="3"/>
        <v>307</v>
      </c>
      <c r="M25" s="43">
        <f t="shared" si="4"/>
        <v>743778893.94000006</v>
      </c>
      <c r="N25" s="43">
        <v>311</v>
      </c>
      <c r="O25" s="43">
        <v>4243136570.7199998</v>
      </c>
      <c r="P25" s="43">
        <v>329</v>
      </c>
      <c r="Q25" s="43">
        <v>4510147801.2399998</v>
      </c>
      <c r="R25" s="43">
        <f t="shared" si="2"/>
        <v>640</v>
      </c>
      <c r="S25" s="43">
        <f t="shared" si="2"/>
        <v>8753284371.9599991</v>
      </c>
      <c r="T25" s="43">
        <f t="shared" si="5"/>
        <v>947</v>
      </c>
      <c r="U25" s="43">
        <f t="shared" si="5"/>
        <v>9497063265.8999996</v>
      </c>
      <c r="V25" s="16"/>
    </row>
    <row r="26" spans="1:22" s="9" customFormat="1">
      <c r="A26" s="33">
        <v>19</v>
      </c>
      <c r="B26" s="54" t="s">
        <v>45</v>
      </c>
      <c r="C26" s="1" t="s">
        <v>46</v>
      </c>
      <c r="D26" s="44">
        <v>365</v>
      </c>
      <c r="E26" s="44">
        <v>864840599.15999997</v>
      </c>
      <c r="F26" s="44">
        <v>1522</v>
      </c>
      <c r="G26" s="44">
        <v>363424548.73659998</v>
      </c>
      <c r="H26" s="44">
        <v>958</v>
      </c>
      <c r="I26" s="44">
        <v>1394552229.6500001</v>
      </c>
      <c r="J26" s="44">
        <v>2003</v>
      </c>
      <c r="K26" s="44">
        <v>2091727640.2</v>
      </c>
      <c r="L26" s="42">
        <f t="shared" si="3"/>
        <v>4848</v>
      </c>
      <c r="M26" s="42">
        <f t="shared" si="4"/>
        <v>4714545017.7466002</v>
      </c>
      <c r="N26" s="44">
        <v>746</v>
      </c>
      <c r="O26" s="44">
        <v>2478754782.02</v>
      </c>
      <c r="P26" s="44">
        <v>1153</v>
      </c>
      <c r="Q26" s="44">
        <v>2242092189.7399998</v>
      </c>
      <c r="R26" s="42">
        <f t="shared" si="2"/>
        <v>1899</v>
      </c>
      <c r="S26" s="42">
        <f t="shared" si="2"/>
        <v>4720846971.7600002</v>
      </c>
      <c r="T26" s="42">
        <f t="shared" si="5"/>
        <v>6747</v>
      </c>
      <c r="U26" s="42">
        <f t="shared" si="5"/>
        <v>9435391989.5065994</v>
      </c>
      <c r="V26" s="16"/>
    </row>
    <row r="27" spans="1:22" s="9" customFormat="1">
      <c r="A27" s="30">
        <v>20</v>
      </c>
      <c r="B27" s="53" t="s">
        <v>34</v>
      </c>
      <c r="C27" s="32" t="s">
        <v>35</v>
      </c>
      <c r="D27" s="43">
        <v>15</v>
      </c>
      <c r="E27" s="43">
        <v>1693783.91</v>
      </c>
      <c r="F27" s="43"/>
      <c r="G27" s="43"/>
      <c r="H27" s="43">
        <v>660</v>
      </c>
      <c r="I27" s="43">
        <v>1328195192.3</v>
      </c>
      <c r="J27" s="43">
        <v>996</v>
      </c>
      <c r="K27" s="43">
        <v>1600419080.29</v>
      </c>
      <c r="L27" s="43">
        <f t="shared" si="3"/>
        <v>1671</v>
      </c>
      <c r="M27" s="43">
        <f t="shared" si="4"/>
        <v>2930308056.5</v>
      </c>
      <c r="N27" s="43">
        <v>75</v>
      </c>
      <c r="O27" s="43">
        <v>3271115734.3899999</v>
      </c>
      <c r="P27" s="43">
        <v>96</v>
      </c>
      <c r="Q27" s="43">
        <v>2191226802.1199999</v>
      </c>
      <c r="R27" s="43">
        <f t="shared" si="2"/>
        <v>171</v>
      </c>
      <c r="S27" s="43">
        <f t="shared" si="2"/>
        <v>5462342536.5100002</v>
      </c>
      <c r="T27" s="43">
        <f t="shared" si="5"/>
        <v>1842</v>
      </c>
      <c r="U27" s="43">
        <f t="shared" si="5"/>
        <v>8392650593.0100002</v>
      </c>
      <c r="V27" s="16"/>
    </row>
    <row r="28" spans="1:22" s="9" customFormat="1">
      <c r="A28" s="33">
        <v>21</v>
      </c>
      <c r="B28" s="54" t="s">
        <v>83</v>
      </c>
      <c r="C28" s="1" t="s">
        <v>84</v>
      </c>
      <c r="D28" s="44">
        <v>284</v>
      </c>
      <c r="E28" s="44">
        <v>398562676.85000002</v>
      </c>
      <c r="F28" s="44">
        <v>1214</v>
      </c>
      <c r="G28" s="44">
        <v>254734486.49000001</v>
      </c>
      <c r="H28" s="44">
        <v>414</v>
      </c>
      <c r="I28" s="44">
        <v>624656474.08000004</v>
      </c>
      <c r="J28" s="44">
        <v>928</v>
      </c>
      <c r="K28" s="44">
        <v>326309861.37</v>
      </c>
      <c r="L28" s="42">
        <f t="shared" si="3"/>
        <v>2840</v>
      </c>
      <c r="M28" s="42">
        <f t="shared" si="4"/>
        <v>1604263498.79</v>
      </c>
      <c r="N28" s="44">
        <v>586</v>
      </c>
      <c r="O28" s="44">
        <v>2457811258.71</v>
      </c>
      <c r="P28" s="44">
        <v>991</v>
      </c>
      <c r="Q28" s="44">
        <v>3131244741.9200001</v>
      </c>
      <c r="R28" s="42">
        <f t="shared" si="2"/>
        <v>1577</v>
      </c>
      <c r="S28" s="42">
        <f t="shared" si="2"/>
        <v>5589056000.6300001</v>
      </c>
      <c r="T28" s="42">
        <f t="shared" si="5"/>
        <v>4417</v>
      </c>
      <c r="U28" s="42">
        <f t="shared" si="5"/>
        <v>7193319499.4200001</v>
      </c>
      <c r="V28" s="16"/>
    </row>
    <row r="29" spans="1:22" s="9" customFormat="1">
      <c r="A29" s="30">
        <v>22</v>
      </c>
      <c r="B29" s="53" t="s">
        <v>67</v>
      </c>
      <c r="C29" s="32" t="s">
        <v>68</v>
      </c>
      <c r="D29" s="43">
        <v>400</v>
      </c>
      <c r="E29" s="43">
        <v>1272648921.9200001</v>
      </c>
      <c r="F29" s="43">
        <v>113</v>
      </c>
      <c r="G29" s="43">
        <v>113539359.98999999</v>
      </c>
      <c r="H29" s="43">
        <v>262</v>
      </c>
      <c r="I29" s="43">
        <v>622893250.75999999</v>
      </c>
      <c r="J29" s="43">
        <v>646</v>
      </c>
      <c r="K29" s="43">
        <v>476867237.30540001</v>
      </c>
      <c r="L29" s="43">
        <f t="shared" si="3"/>
        <v>1421</v>
      </c>
      <c r="M29" s="43">
        <f t="shared" si="4"/>
        <v>2485948769.9754</v>
      </c>
      <c r="N29" s="43">
        <v>85</v>
      </c>
      <c r="O29" s="43">
        <v>1275674611.5799999</v>
      </c>
      <c r="P29" s="43">
        <v>116</v>
      </c>
      <c r="Q29" s="43">
        <v>2785880114.0300002</v>
      </c>
      <c r="R29" s="43">
        <f t="shared" si="2"/>
        <v>201</v>
      </c>
      <c r="S29" s="43">
        <f t="shared" si="2"/>
        <v>4061554725.6100001</v>
      </c>
      <c r="T29" s="43">
        <f t="shared" si="5"/>
        <v>1622</v>
      </c>
      <c r="U29" s="43">
        <f t="shared" si="5"/>
        <v>6547503495.5853996</v>
      </c>
      <c r="V29" s="16"/>
    </row>
    <row r="30" spans="1:22" s="9" customFormat="1">
      <c r="A30" s="33">
        <v>23</v>
      </c>
      <c r="B30" s="23" t="s">
        <v>89</v>
      </c>
      <c r="C30" s="1" t="s">
        <v>90</v>
      </c>
      <c r="D30" s="44">
        <v>54</v>
      </c>
      <c r="E30" s="44">
        <v>449215081.25</v>
      </c>
      <c r="F30" s="44">
        <v>122</v>
      </c>
      <c r="G30" s="44">
        <v>63388074.969999999</v>
      </c>
      <c r="H30" s="44">
        <v>90</v>
      </c>
      <c r="I30" s="44">
        <v>443249529.05000001</v>
      </c>
      <c r="J30" s="44">
        <v>186</v>
      </c>
      <c r="K30" s="44">
        <v>808842061.72000003</v>
      </c>
      <c r="L30" s="42">
        <f t="shared" si="3"/>
        <v>452</v>
      </c>
      <c r="M30" s="42">
        <f t="shared" si="4"/>
        <v>1764694746.99</v>
      </c>
      <c r="N30" s="44">
        <v>273</v>
      </c>
      <c r="O30" s="44">
        <v>1246713935.54</v>
      </c>
      <c r="P30" s="44">
        <v>308</v>
      </c>
      <c r="Q30" s="44">
        <v>1252318204.6600001</v>
      </c>
      <c r="R30" s="42">
        <f t="shared" si="2"/>
        <v>581</v>
      </c>
      <c r="S30" s="42">
        <f t="shared" si="2"/>
        <v>2499032140.1999998</v>
      </c>
      <c r="T30" s="42">
        <f t="shared" si="5"/>
        <v>1033</v>
      </c>
      <c r="U30" s="42">
        <f t="shared" si="5"/>
        <v>4263726887.1899996</v>
      </c>
      <c r="V30" s="16"/>
    </row>
    <row r="31" spans="1:22" s="9" customFormat="1">
      <c r="A31" s="30">
        <v>24</v>
      </c>
      <c r="B31" s="31" t="s">
        <v>91</v>
      </c>
      <c r="C31" s="32" t="s">
        <v>92</v>
      </c>
      <c r="D31" s="43">
        <v>45</v>
      </c>
      <c r="E31" s="43">
        <v>130302547.25</v>
      </c>
      <c r="F31" s="43">
        <v>32</v>
      </c>
      <c r="G31" s="43">
        <v>127284126.98</v>
      </c>
      <c r="H31" s="43">
        <v>62</v>
      </c>
      <c r="I31" s="43">
        <v>1181458806.77</v>
      </c>
      <c r="J31" s="43">
        <v>308</v>
      </c>
      <c r="K31" s="43">
        <v>300659139.55000001</v>
      </c>
      <c r="L31" s="43">
        <f t="shared" si="3"/>
        <v>447</v>
      </c>
      <c r="M31" s="43">
        <f t="shared" si="4"/>
        <v>1739704620.55</v>
      </c>
      <c r="N31" s="43">
        <v>22</v>
      </c>
      <c r="O31" s="43">
        <v>210400816.36000001</v>
      </c>
      <c r="P31" s="43">
        <v>69</v>
      </c>
      <c r="Q31" s="43">
        <v>1109728252.73</v>
      </c>
      <c r="R31" s="43">
        <f t="shared" si="2"/>
        <v>91</v>
      </c>
      <c r="S31" s="43">
        <f t="shared" si="2"/>
        <v>1320129069.0900002</v>
      </c>
      <c r="T31" s="43">
        <f t="shared" si="5"/>
        <v>538</v>
      </c>
      <c r="U31" s="43">
        <f t="shared" si="5"/>
        <v>3059833689.6400003</v>
      </c>
      <c r="V31" s="16"/>
    </row>
    <row r="32" spans="1:22" s="9" customFormat="1">
      <c r="A32" s="33">
        <v>25</v>
      </c>
      <c r="B32" s="54" t="s">
        <v>55</v>
      </c>
      <c r="C32" s="1" t="s">
        <v>56</v>
      </c>
      <c r="D32" s="44">
        <v>473</v>
      </c>
      <c r="E32" s="44">
        <v>202433672.63999999</v>
      </c>
      <c r="F32" s="44">
        <v>2059</v>
      </c>
      <c r="G32" s="44">
        <v>332943246.722</v>
      </c>
      <c r="H32" s="44">
        <v>2730</v>
      </c>
      <c r="I32" s="44">
        <v>845526989.10000002</v>
      </c>
      <c r="J32" s="44">
        <v>5043</v>
      </c>
      <c r="K32" s="44">
        <v>392978691.35000002</v>
      </c>
      <c r="L32" s="42">
        <f t="shared" si="3"/>
        <v>10305</v>
      </c>
      <c r="M32" s="42">
        <f t="shared" si="4"/>
        <v>1773882599.8119998</v>
      </c>
      <c r="N32" s="44">
        <v>424</v>
      </c>
      <c r="O32" s="44">
        <v>425301954.12</v>
      </c>
      <c r="P32" s="44">
        <v>420</v>
      </c>
      <c r="Q32" s="44">
        <v>734785075.19000006</v>
      </c>
      <c r="R32" s="42">
        <f t="shared" si="2"/>
        <v>844</v>
      </c>
      <c r="S32" s="42">
        <f t="shared" si="2"/>
        <v>1160087029.3099999</v>
      </c>
      <c r="T32" s="42">
        <f t="shared" si="5"/>
        <v>11149</v>
      </c>
      <c r="U32" s="42">
        <f t="shared" si="5"/>
        <v>2933969629.1219997</v>
      </c>
      <c r="V32" s="16"/>
    </row>
    <row r="33" spans="1:22" s="9" customFormat="1">
      <c r="A33" s="30">
        <v>26</v>
      </c>
      <c r="B33" s="53" t="s">
        <v>104</v>
      </c>
      <c r="C33" s="32" t="s">
        <v>105</v>
      </c>
      <c r="D33" s="43">
        <v>238</v>
      </c>
      <c r="E33" s="43">
        <v>151767662.81</v>
      </c>
      <c r="F33" s="43">
        <v>2002</v>
      </c>
      <c r="G33" s="43">
        <v>364892291.5</v>
      </c>
      <c r="H33" s="43">
        <v>216</v>
      </c>
      <c r="I33" s="43">
        <v>673079806.22000003</v>
      </c>
      <c r="J33" s="43">
        <v>607</v>
      </c>
      <c r="K33" s="43">
        <v>596749225.46000004</v>
      </c>
      <c r="L33" s="43">
        <f t="shared" si="3"/>
        <v>3063</v>
      </c>
      <c r="M33" s="43">
        <f t="shared" si="4"/>
        <v>1786488985.99</v>
      </c>
      <c r="N33" s="43">
        <v>156</v>
      </c>
      <c r="O33" s="43">
        <v>602747474.63999999</v>
      </c>
      <c r="P33" s="43">
        <v>118</v>
      </c>
      <c r="Q33" s="43">
        <v>475285896.95999998</v>
      </c>
      <c r="R33" s="43">
        <f t="shared" si="2"/>
        <v>274</v>
      </c>
      <c r="S33" s="43">
        <f t="shared" si="2"/>
        <v>1078033371.5999999</v>
      </c>
      <c r="T33" s="43">
        <f t="shared" si="5"/>
        <v>3337</v>
      </c>
      <c r="U33" s="43">
        <f t="shared" si="5"/>
        <v>2864522357.5900002</v>
      </c>
      <c r="V33" s="16"/>
    </row>
    <row r="34" spans="1:22" s="9" customFormat="1">
      <c r="A34" s="33">
        <v>27</v>
      </c>
      <c r="B34" s="54" t="s">
        <v>75</v>
      </c>
      <c r="C34" s="1" t="s">
        <v>76</v>
      </c>
      <c r="D34" s="44">
        <v>762</v>
      </c>
      <c r="E34" s="44">
        <v>75382622.650000006</v>
      </c>
      <c r="F34" s="44">
        <v>4327</v>
      </c>
      <c r="G34" s="44">
        <v>344400835.38200003</v>
      </c>
      <c r="H34" s="44">
        <v>4628</v>
      </c>
      <c r="I34" s="44">
        <v>228083892.22999999</v>
      </c>
      <c r="J34" s="44">
        <v>5151</v>
      </c>
      <c r="K34" s="44">
        <v>239563889.72960001</v>
      </c>
      <c r="L34" s="42">
        <f t="shared" si="3"/>
        <v>14868</v>
      </c>
      <c r="M34" s="42">
        <f t="shared" si="4"/>
        <v>887431239.99159992</v>
      </c>
      <c r="N34" s="44">
        <v>2967</v>
      </c>
      <c r="O34" s="44">
        <v>1113528449.5999999</v>
      </c>
      <c r="P34" s="44">
        <v>20675</v>
      </c>
      <c r="Q34" s="44">
        <v>834776351.64999998</v>
      </c>
      <c r="R34" s="42">
        <f t="shared" si="2"/>
        <v>23642</v>
      </c>
      <c r="S34" s="42">
        <f t="shared" si="2"/>
        <v>1948304801.25</v>
      </c>
      <c r="T34" s="42">
        <f t="shared" si="5"/>
        <v>38510</v>
      </c>
      <c r="U34" s="42">
        <f t="shared" si="5"/>
        <v>2835736041.2416</v>
      </c>
      <c r="V34" s="16"/>
    </row>
    <row r="35" spans="1:22" s="9" customFormat="1">
      <c r="A35" s="30">
        <v>28</v>
      </c>
      <c r="B35" s="53" t="s">
        <v>73</v>
      </c>
      <c r="C35" s="32" t="s">
        <v>318</v>
      </c>
      <c r="D35" s="43">
        <v>1239</v>
      </c>
      <c r="E35" s="43">
        <v>150437203.56999999</v>
      </c>
      <c r="F35" s="43">
        <v>3887</v>
      </c>
      <c r="G35" s="43">
        <v>148085617.13</v>
      </c>
      <c r="H35" s="43">
        <v>4493</v>
      </c>
      <c r="I35" s="43">
        <v>266124365.61000001</v>
      </c>
      <c r="J35" s="43">
        <v>10035</v>
      </c>
      <c r="K35" s="43">
        <v>578476363.61000001</v>
      </c>
      <c r="L35" s="43">
        <f t="shared" si="3"/>
        <v>19654</v>
      </c>
      <c r="M35" s="43">
        <f t="shared" si="4"/>
        <v>1143123549.9200001</v>
      </c>
      <c r="N35" s="43">
        <v>3497</v>
      </c>
      <c r="O35" s="43">
        <v>946675122.04999995</v>
      </c>
      <c r="P35" s="43">
        <v>17844</v>
      </c>
      <c r="Q35" s="43">
        <v>613317678.64999998</v>
      </c>
      <c r="R35" s="43">
        <f t="shared" si="2"/>
        <v>21341</v>
      </c>
      <c r="S35" s="43">
        <f t="shared" si="2"/>
        <v>1559992800.6999998</v>
      </c>
      <c r="T35" s="43">
        <f t="shared" si="5"/>
        <v>40995</v>
      </c>
      <c r="U35" s="43">
        <f t="shared" si="5"/>
        <v>2703116350.6199999</v>
      </c>
      <c r="V35" s="16"/>
    </row>
    <row r="36" spans="1:22" s="9" customFormat="1">
      <c r="A36" s="33">
        <v>29</v>
      </c>
      <c r="B36" s="54" t="s">
        <v>65</v>
      </c>
      <c r="C36" s="1" t="s">
        <v>66</v>
      </c>
      <c r="D36" s="44">
        <v>1648</v>
      </c>
      <c r="E36" s="44">
        <v>229014799.53</v>
      </c>
      <c r="F36" s="44">
        <v>1830</v>
      </c>
      <c r="G36" s="44">
        <v>125511208.26000001</v>
      </c>
      <c r="H36" s="44">
        <v>7868</v>
      </c>
      <c r="I36" s="44">
        <v>587105982.39999998</v>
      </c>
      <c r="J36" s="44">
        <v>6577</v>
      </c>
      <c r="K36" s="44">
        <v>186583320.75319999</v>
      </c>
      <c r="L36" s="42">
        <f t="shared" si="3"/>
        <v>17923</v>
      </c>
      <c r="M36" s="42">
        <f t="shared" si="4"/>
        <v>1128215310.9431999</v>
      </c>
      <c r="N36" s="44">
        <v>1002</v>
      </c>
      <c r="O36" s="44">
        <v>405821959.80000001</v>
      </c>
      <c r="P36" s="44">
        <v>2823</v>
      </c>
      <c r="Q36" s="44">
        <v>1114794727.4200001</v>
      </c>
      <c r="R36" s="42">
        <f t="shared" si="2"/>
        <v>3825</v>
      </c>
      <c r="S36" s="42">
        <f t="shared" si="2"/>
        <v>1520616687.22</v>
      </c>
      <c r="T36" s="42">
        <f t="shared" si="5"/>
        <v>21748</v>
      </c>
      <c r="U36" s="42">
        <f t="shared" si="5"/>
        <v>2648831998.1631999</v>
      </c>
      <c r="V36" s="16"/>
    </row>
    <row r="37" spans="1:22" s="9" customFormat="1">
      <c r="A37" s="30">
        <v>30</v>
      </c>
      <c r="B37" s="53" t="s">
        <v>71</v>
      </c>
      <c r="C37" s="32" t="s">
        <v>72</v>
      </c>
      <c r="D37" s="43">
        <v>112</v>
      </c>
      <c r="E37" s="43">
        <v>7945825.2699999996</v>
      </c>
      <c r="F37" s="43">
        <v>425</v>
      </c>
      <c r="G37" s="43">
        <v>69701907.959999993</v>
      </c>
      <c r="H37" s="43">
        <v>288430</v>
      </c>
      <c r="I37" s="43">
        <v>764538872.82000005</v>
      </c>
      <c r="J37" s="43">
        <v>26220</v>
      </c>
      <c r="K37" s="43">
        <v>364287129.56999999</v>
      </c>
      <c r="L37" s="43">
        <f t="shared" si="3"/>
        <v>315187</v>
      </c>
      <c r="M37" s="43">
        <f t="shared" si="4"/>
        <v>1206473735.6200001</v>
      </c>
      <c r="N37" s="43">
        <v>3009</v>
      </c>
      <c r="O37" s="43">
        <v>488575380.79000002</v>
      </c>
      <c r="P37" s="43">
        <v>21459</v>
      </c>
      <c r="Q37" s="43">
        <v>830346578.73000002</v>
      </c>
      <c r="R37" s="43">
        <f t="shared" si="2"/>
        <v>24468</v>
      </c>
      <c r="S37" s="43">
        <f t="shared" si="2"/>
        <v>1318921959.52</v>
      </c>
      <c r="T37" s="43">
        <f t="shared" si="5"/>
        <v>339655</v>
      </c>
      <c r="U37" s="43">
        <f t="shared" si="5"/>
        <v>2525395695.1400003</v>
      </c>
      <c r="V37" s="16"/>
    </row>
    <row r="38" spans="1:22" s="9" customFormat="1">
      <c r="A38" s="33">
        <v>31</v>
      </c>
      <c r="B38" s="54" t="s">
        <v>63</v>
      </c>
      <c r="C38" s="1" t="s">
        <v>64</v>
      </c>
      <c r="D38" s="44">
        <v>404</v>
      </c>
      <c r="E38" s="44">
        <v>159429118.06</v>
      </c>
      <c r="F38" s="44">
        <v>1734</v>
      </c>
      <c r="G38" s="44">
        <v>297636708.75</v>
      </c>
      <c r="H38" s="44">
        <v>1177</v>
      </c>
      <c r="I38" s="44">
        <v>623644833.26999998</v>
      </c>
      <c r="J38" s="44">
        <v>1573</v>
      </c>
      <c r="K38" s="44">
        <v>197388367.66</v>
      </c>
      <c r="L38" s="42">
        <f t="shared" si="3"/>
        <v>4888</v>
      </c>
      <c r="M38" s="42">
        <f t="shared" si="4"/>
        <v>1278099027.7399998</v>
      </c>
      <c r="N38" s="44">
        <v>216</v>
      </c>
      <c r="O38" s="44">
        <v>526326878.91000003</v>
      </c>
      <c r="P38" s="44">
        <v>220</v>
      </c>
      <c r="Q38" s="44">
        <v>714565622.88999999</v>
      </c>
      <c r="R38" s="42">
        <f t="shared" si="2"/>
        <v>436</v>
      </c>
      <c r="S38" s="42">
        <f t="shared" si="2"/>
        <v>1240892501.8</v>
      </c>
      <c r="T38" s="42">
        <f t="shared" si="5"/>
        <v>5324</v>
      </c>
      <c r="U38" s="42">
        <f t="shared" si="5"/>
        <v>2518991529.54</v>
      </c>
      <c r="V38" s="16"/>
    </row>
    <row r="39" spans="1:22" s="9" customFormat="1">
      <c r="A39" s="30">
        <v>32</v>
      </c>
      <c r="B39" s="53" t="s">
        <v>106</v>
      </c>
      <c r="C39" s="32" t="s">
        <v>107</v>
      </c>
      <c r="D39" s="43">
        <v>195</v>
      </c>
      <c r="E39" s="43">
        <v>12535711.59</v>
      </c>
      <c r="F39" s="43">
        <v>1513</v>
      </c>
      <c r="G39" s="43">
        <v>66619543.160300002</v>
      </c>
      <c r="H39" s="43">
        <v>753</v>
      </c>
      <c r="I39" s="43">
        <v>422568470.33999997</v>
      </c>
      <c r="J39" s="43">
        <v>337786</v>
      </c>
      <c r="K39" s="43">
        <v>395311384.98030001</v>
      </c>
      <c r="L39" s="43">
        <f t="shared" si="3"/>
        <v>340247</v>
      </c>
      <c r="M39" s="43">
        <f t="shared" si="4"/>
        <v>897035110.07060003</v>
      </c>
      <c r="N39" s="43">
        <v>732</v>
      </c>
      <c r="O39" s="43">
        <v>630676128.61000001</v>
      </c>
      <c r="P39" s="43">
        <v>893</v>
      </c>
      <c r="Q39" s="43">
        <v>598970800.40999997</v>
      </c>
      <c r="R39" s="43">
        <f t="shared" si="2"/>
        <v>1625</v>
      </c>
      <c r="S39" s="43">
        <f t="shared" si="2"/>
        <v>1229646929.02</v>
      </c>
      <c r="T39" s="43">
        <f t="shared" si="5"/>
        <v>341872</v>
      </c>
      <c r="U39" s="43">
        <f t="shared" si="5"/>
        <v>2126682039.0906</v>
      </c>
      <c r="V39" s="16"/>
    </row>
    <row r="40" spans="1:22" s="9" customFormat="1">
      <c r="A40" s="33">
        <v>33</v>
      </c>
      <c r="B40" s="23" t="s">
        <v>85</v>
      </c>
      <c r="C40" s="1" t="s">
        <v>86</v>
      </c>
      <c r="D40" s="44">
        <v>38</v>
      </c>
      <c r="E40" s="44">
        <v>175869085.41</v>
      </c>
      <c r="F40" s="44">
        <v>35</v>
      </c>
      <c r="G40" s="44">
        <v>1589536.73</v>
      </c>
      <c r="H40" s="44">
        <v>90752</v>
      </c>
      <c r="I40" s="44">
        <v>216075299.53</v>
      </c>
      <c r="J40" s="44">
        <v>24481</v>
      </c>
      <c r="K40" s="44">
        <v>636095661.95000005</v>
      </c>
      <c r="L40" s="42">
        <f t="shared" si="3"/>
        <v>115306</v>
      </c>
      <c r="M40" s="42">
        <f t="shared" ref="M40:M55" si="6">K40+I40+G40+E40</f>
        <v>1029629583.62</v>
      </c>
      <c r="N40" s="44">
        <v>267</v>
      </c>
      <c r="O40" s="44">
        <v>499991319.20999998</v>
      </c>
      <c r="P40" s="44">
        <v>152</v>
      </c>
      <c r="Q40" s="44">
        <v>256258256.46000001</v>
      </c>
      <c r="R40" s="42">
        <f t="shared" si="2"/>
        <v>419</v>
      </c>
      <c r="S40" s="42">
        <f t="shared" si="2"/>
        <v>756249575.66999996</v>
      </c>
      <c r="T40" s="42">
        <f t="shared" ref="T40:U55" si="7">R40+L40</f>
        <v>115725</v>
      </c>
      <c r="U40" s="42">
        <f t="shared" si="7"/>
        <v>1785879159.29</v>
      </c>
      <c r="V40" s="16"/>
    </row>
    <row r="41" spans="1:22" s="9" customFormat="1">
      <c r="A41" s="30">
        <v>34</v>
      </c>
      <c r="B41" s="31" t="s">
        <v>115</v>
      </c>
      <c r="C41" s="32" t="s">
        <v>116</v>
      </c>
      <c r="D41" s="43">
        <v>41</v>
      </c>
      <c r="E41" s="43">
        <v>37871845.43</v>
      </c>
      <c r="F41" s="43">
        <v>551</v>
      </c>
      <c r="G41" s="43">
        <v>56759499.420000002</v>
      </c>
      <c r="H41" s="43">
        <v>26</v>
      </c>
      <c r="I41" s="43">
        <v>15377470.01</v>
      </c>
      <c r="J41" s="43">
        <v>99</v>
      </c>
      <c r="K41" s="43">
        <v>25773262.280000001</v>
      </c>
      <c r="L41" s="43">
        <f t="shared" si="3"/>
        <v>717</v>
      </c>
      <c r="M41" s="43">
        <f t="shared" si="6"/>
        <v>135782077.14000002</v>
      </c>
      <c r="N41" s="43">
        <v>195</v>
      </c>
      <c r="O41" s="43">
        <v>829265397.05999994</v>
      </c>
      <c r="P41" s="43">
        <v>432</v>
      </c>
      <c r="Q41" s="43">
        <v>792615913.61000001</v>
      </c>
      <c r="R41" s="43">
        <f t="shared" si="2"/>
        <v>627</v>
      </c>
      <c r="S41" s="43">
        <f t="shared" si="2"/>
        <v>1621881310.6700001</v>
      </c>
      <c r="T41" s="43">
        <f t="shared" si="7"/>
        <v>1344</v>
      </c>
      <c r="U41" s="43">
        <f t="shared" si="7"/>
        <v>1757663387.8100002</v>
      </c>
      <c r="V41" s="16"/>
    </row>
    <row r="42" spans="1:22" s="9" customFormat="1">
      <c r="A42" s="33">
        <v>35</v>
      </c>
      <c r="B42" s="54" t="s">
        <v>59</v>
      </c>
      <c r="C42" s="1" t="s">
        <v>60</v>
      </c>
      <c r="D42" s="44"/>
      <c r="E42" s="44"/>
      <c r="F42" s="44"/>
      <c r="G42" s="44"/>
      <c r="H42" s="44">
        <v>466</v>
      </c>
      <c r="I42" s="44">
        <v>278928036.89999998</v>
      </c>
      <c r="J42" s="44">
        <v>1200</v>
      </c>
      <c r="K42" s="44">
        <v>575350214.22000003</v>
      </c>
      <c r="L42" s="42">
        <f t="shared" si="3"/>
        <v>1666</v>
      </c>
      <c r="M42" s="42">
        <f t="shared" si="6"/>
        <v>854278251.12</v>
      </c>
      <c r="N42" s="44">
        <v>125</v>
      </c>
      <c r="O42" s="44">
        <v>558120987.57000005</v>
      </c>
      <c r="P42" s="44">
        <v>100</v>
      </c>
      <c r="Q42" s="44">
        <v>211900000</v>
      </c>
      <c r="R42" s="42">
        <f t="shared" si="2"/>
        <v>225</v>
      </c>
      <c r="S42" s="42">
        <f t="shared" si="2"/>
        <v>770020987.57000005</v>
      </c>
      <c r="T42" s="42">
        <f t="shared" si="7"/>
        <v>1891</v>
      </c>
      <c r="U42" s="42">
        <f t="shared" si="7"/>
        <v>1624299238.6900001</v>
      </c>
      <c r="V42" s="16"/>
    </row>
    <row r="43" spans="1:22" s="9" customFormat="1">
      <c r="A43" s="30">
        <v>36</v>
      </c>
      <c r="B43" s="53" t="s">
        <v>53</v>
      </c>
      <c r="C43" s="32" t="s">
        <v>54</v>
      </c>
      <c r="D43" s="43">
        <v>95</v>
      </c>
      <c r="E43" s="43">
        <v>181431308.5</v>
      </c>
      <c r="F43" s="43"/>
      <c r="G43" s="43"/>
      <c r="H43" s="43">
        <v>103</v>
      </c>
      <c r="I43" s="43">
        <v>45421932.530000001</v>
      </c>
      <c r="J43" s="43">
        <v>1</v>
      </c>
      <c r="K43" s="43">
        <v>61095.02</v>
      </c>
      <c r="L43" s="43">
        <f t="shared" si="3"/>
        <v>199</v>
      </c>
      <c r="M43" s="43">
        <f t="shared" si="6"/>
        <v>226914336.05000001</v>
      </c>
      <c r="N43" s="43">
        <v>4</v>
      </c>
      <c r="O43" s="43">
        <v>47524439.340000004</v>
      </c>
      <c r="P43" s="43">
        <v>52</v>
      </c>
      <c r="Q43" s="43">
        <v>1284530293.5</v>
      </c>
      <c r="R43" s="43">
        <f t="shared" si="2"/>
        <v>56</v>
      </c>
      <c r="S43" s="43">
        <f t="shared" si="2"/>
        <v>1332054732.8399999</v>
      </c>
      <c r="T43" s="43">
        <f t="shared" si="7"/>
        <v>255</v>
      </c>
      <c r="U43" s="43">
        <f t="shared" si="7"/>
        <v>1558969068.8899999</v>
      </c>
      <c r="V43" s="16"/>
    </row>
    <row r="44" spans="1:22" s="9" customFormat="1">
      <c r="A44" s="33">
        <v>37</v>
      </c>
      <c r="B44" s="54" t="s">
        <v>81</v>
      </c>
      <c r="C44" s="1" t="s">
        <v>82</v>
      </c>
      <c r="D44" s="44">
        <v>188</v>
      </c>
      <c r="E44" s="44">
        <v>159950226.38999999</v>
      </c>
      <c r="F44" s="44">
        <v>516</v>
      </c>
      <c r="G44" s="44">
        <v>105628286.59559999</v>
      </c>
      <c r="H44" s="44">
        <v>265</v>
      </c>
      <c r="I44" s="44">
        <v>158071803.77000001</v>
      </c>
      <c r="J44" s="44">
        <v>451</v>
      </c>
      <c r="K44" s="44">
        <v>166612360.40000001</v>
      </c>
      <c r="L44" s="42">
        <f t="shared" si="3"/>
        <v>1420</v>
      </c>
      <c r="M44" s="42">
        <f t="shared" si="6"/>
        <v>590262677.15560007</v>
      </c>
      <c r="N44" s="44">
        <v>244</v>
      </c>
      <c r="O44" s="44">
        <v>288164725.36000001</v>
      </c>
      <c r="P44" s="44">
        <v>265</v>
      </c>
      <c r="Q44" s="44">
        <v>382001437.93000001</v>
      </c>
      <c r="R44" s="42">
        <f t="shared" si="2"/>
        <v>509</v>
      </c>
      <c r="S44" s="42">
        <f t="shared" si="2"/>
        <v>670166163.28999996</v>
      </c>
      <c r="T44" s="42">
        <f t="shared" si="7"/>
        <v>1929</v>
      </c>
      <c r="U44" s="42">
        <f t="shared" si="7"/>
        <v>1260428840.4456</v>
      </c>
      <c r="V44" s="16"/>
    </row>
    <row r="45" spans="1:22" s="9" customFormat="1">
      <c r="A45" s="30">
        <v>38</v>
      </c>
      <c r="B45" s="53" t="s">
        <v>69</v>
      </c>
      <c r="C45" s="32" t="s">
        <v>70</v>
      </c>
      <c r="D45" s="43">
        <v>338</v>
      </c>
      <c r="E45" s="43">
        <v>67055017.549999997</v>
      </c>
      <c r="F45" s="43">
        <v>157</v>
      </c>
      <c r="G45" s="43">
        <v>23192291.199999999</v>
      </c>
      <c r="H45" s="43">
        <v>26157</v>
      </c>
      <c r="I45" s="43">
        <v>204679543.87</v>
      </c>
      <c r="J45" s="43">
        <v>3257</v>
      </c>
      <c r="K45" s="43">
        <v>207242567.61000001</v>
      </c>
      <c r="L45" s="43">
        <f t="shared" si="3"/>
        <v>29909</v>
      </c>
      <c r="M45" s="43">
        <f t="shared" si="6"/>
        <v>502169420.23000002</v>
      </c>
      <c r="N45" s="43">
        <v>746</v>
      </c>
      <c r="O45" s="43">
        <v>368518348.79000002</v>
      </c>
      <c r="P45" s="43">
        <v>754</v>
      </c>
      <c r="Q45" s="43">
        <v>387932887.58999997</v>
      </c>
      <c r="R45" s="43">
        <f t="shared" si="2"/>
        <v>1500</v>
      </c>
      <c r="S45" s="43">
        <f t="shared" si="2"/>
        <v>756451236.38</v>
      </c>
      <c r="T45" s="43">
        <f t="shared" si="7"/>
        <v>31409</v>
      </c>
      <c r="U45" s="43">
        <f t="shared" si="7"/>
        <v>1258620656.6100001</v>
      </c>
      <c r="V45" s="16"/>
    </row>
    <row r="46" spans="1:22" s="9" customFormat="1">
      <c r="A46" s="33">
        <v>39</v>
      </c>
      <c r="B46" s="54" t="s">
        <v>77</v>
      </c>
      <c r="C46" s="1" t="s">
        <v>78</v>
      </c>
      <c r="D46" s="44">
        <v>201</v>
      </c>
      <c r="E46" s="44">
        <v>222636379.49000001</v>
      </c>
      <c r="F46" s="44">
        <v>688</v>
      </c>
      <c r="G46" s="44">
        <v>66575399.979999997</v>
      </c>
      <c r="H46" s="44">
        <v>50</v>
      </c>
      <c r="I46" s="44">
        <v>106850411.31999999</v>
      </c>
      <c r="J46" s="44">
        <v>541</v>
      </c>
      <c r="K46" s="44">
        <v>92390947.140000001</v>
      </c>
      <c r="L46" s="42">
        <f t="shared" si="3"/>
        <v>1480</v>
      </c>
      <c r="M46" s="42">
        <f t="shared" si="6"/>
        <v>488453137.92999995</v>
      </c>
      <c r="N46" s="44">
        <v>92</v>
      </c>
      <c r="O46" s="44">
        <v>247640985.47999999</v>
      </c>
      <c r="P46" s="44">
        <v>104</v>
      </c>
      <c r="Q46" s="44">
        <v>445225892.50999999</v>
      </c>
      <c r="R46" s="42">
        <f t="shared" si="2"/>
        <v>196</v>
      </c>
      <c r="S46" s="42">
        <f t="shared" si="2"/>
        <v>692866877.99000001</v>
      </c>
      <c r="T46" s="42">
        <f t="shared" si="7"/>
        <v>1676</v>
      </c>
      <c r="U46" s="42">
        <f t="shared" si="7"/>
        <v>1181320015.9200001</v>
      </c>
      <c r="V46" s="16"/>
    </row>
    <row r="47" spans="1:22" s="9" customFormat="1">
      <c r="A47" s="30">
        <v>40</v>
      </c>
      <c r="B47" s="53" t="s">
        <v>74</v>
      </c>
      <c r="C47" s="32" t="s">
        <v>319</v>
      </c>
      <c r="D47" s="43">
        <v>500</v>
      </c>
      <c r="E47" s="43">
        <v>48985049.710000001</v>
      </c>
      <c r="F47" s="43">
        <v>1676</v>
      </c>
      <c r="G47" s="43">
        <v>71489426.799999997</v>
      </c>
      <c r="H47" s="43">
        <v>8604</v>
      </c>
      <c r="I47" s="43">
        <v>275091739.02999997</v>
      </c>
      <c r="J47" s="43">
        <v>20157</v>
      </c>
      <c r="K47" s="43">
        <v>168399927.49829999</v>
      </c>
      <c r="L47" s="43">
        <f t="shared" si="3"/>
        <v>30937</v>
      </c>
      <c r="M47" s="43">
        <f t="shared" si="6"/>
        <v>563966143.03829992</v>
      </c>
      <c r="N47" s="43">
        <v>351</v>
      </c>
      <c r="O47" s="43">
        <v>199183621.03999999</v>
      </c>
      <c r="P47" s="43">
        <v>4562</v>
      </c>
      <c r="Q47" s="43">
        <v>278591986.72000003</v>
      </c>
      <c r="R47" s="43">
        <f t="shared" si="2"/>
        <v>4913</v>
      </c>
      <c r="S47" s="43">
        <f t="shared" si="2"/>
        <v>477775607.75999999</v>
      </c>
      <c r="T47" s="43">
        <f t="shared" si="7"/>
        <v>35850</v>
      </c>
      <c r="U47" s="43">
        <f t="shared" si="7"/>
        <v>1041741750.7982999</v>
      </c>
      <c r="V47" s="16"/>
    </row>
    <row r="48" spans="1:22" s="9" customFormat="1">
      <c r="A48" s="33">
        <v>41</v>
      </c>
      <c r="B48" s="54" t="s">
        <v>221</v>
      </c>
      <c r="C48" s="1" t="s">
        <v>222</v>
      </c>
      <c r="D48" s="44">
        <v>367</v>
      </c>
      <c r="E48" s="44">
        <v>172725559.53600001</v>
      </c>
      <c r="F48" s="44">
        <v>840</v>
      </c>
      <c r="G48" s="44">
        <v>53223138.25</v>
      </c>
      <c r="H48" s="44">
        <v>11906</v>
      </c>
      <c r="I48" s="44">
        <v>214351393.5</v>
      </c>
      <c r="J48" s="44">
        <v>76629</v>
      </c>
      <c r="K48" s="44">
        <v>239362297.09</v>
      </c>
      <c r="L48" s="42">
        <f t="shared" si="3"/>
        <v>89742</v>
      </c>
      <c r="M48" s="42">
        <f t="shared" si="6"/>
        <v>679662388.37600005</v>
      </c>
      <c r="N48" s="44">
        <v>168</v>
      </c>
      <c r="O48" s="44">
        <v>126458050.72</v>
      </c>
      <c r="P48" s="44">
        <v>188</v>
      </c>
      <c r="Q48" s="44">
        <v>217428748.03999999</v>
      </c>
      <c r="R48" s="42">
        <f t="shared" si="2"/>
        <v>356</v>
      </c>
      <c r="S48" s="42">
        <f t="shared" si="2"/>
        <v>343886798.75999999</v>
      </c>
      <c r="T48" s="42">
        <f t="shared" si="7"/>
        <v>90098</v>
      </c>
      <c r="U48" s="42">
        <f t="shared" si="7"/>
        <v>1023549187.136</v>
      </c>
      <c r="V48" s="16"/>
    </row>
    <row r="49" spans="1:22" s="9" customFormat="1">
      <c r="A49" s="30">
        <v>42</v>
      </c>
      <c r="B49" s="53" t="s">
        <v>114</v>
      </c>
      <c r="C49" s="32" t="s">
        <v>320</v>
      </c>
      <c r="D49" s="43"/>
      <c r="E49" s="43"/>
      <c r="F49" s="43"/>
      <c r="G49" s="43"/>
      <c r="H49" s="43">
        <v>486</v>
      </c>
      <c r="I49" s="43">
        <v>252221814.58000001</v>
      </c>
      <c r="J49" s="43">
        <v>466</v>
      </c>
      <c r="K49" s="43">
        <v>327828528.25999999</v>
      </c>
      <c r="L49" s="43">
        <f t="shared" si="3"/>
        <v>952</v>
      </c>
      <c r="M49" s="43">
        <f t="shared" si="6"/>
        <v>580050342.84000003</v>
      </c>
      <c r="N49" s="43">
        <v>198</v>
      </c>
      <c r="O49" s="43">
        <v>207641165.90000001</v>
      </c>
      <c r="P49" s="43">
        <v>88</v>
      </c>
      <c r="Q49" s="43">
        <v>131999318.5</v>
      </c>
      <c r="R49" s="43">
        <f t="shared" si="2"/>
        <v>286</v>
      </c>
      <c r="S49" s="43">
        <f t="shared" si="2"/>
        <v>339640484.39999998</v>
      </c>
      <c r="T49" s="43">
        <f t="shared" si="7"/>
        <v>1238</v>
      </c>
      <c r="U49" s="43">
        <f t="shared" si="7"/>
        <v>919690827.24000001</v>
      </c>
      <c r="V49" s="16"/>
    </row>
    <row r="50" spans="1:22" s="9" customFormat="1">
      <c r="A50" s="33">
        <v>43</v>
      </c>
      <c r="B50" s="23" t="s">
        <v>101</v>
      </c>
      <c r="C50" s="1" t="s">
        <v>306</v>
      </c>
      <c r="D50" s="44">
        <v>516</v>
      </c>
      <c r="E50" s="44">
        <v>9790956.4600000009</v>
      </c>
      <c r="F50" s="44">
        <v>1705</v>
      </c>
      <c r="G50" s="44">
        <v>40439454.100000001</v>
      </c>
      <c r="H50" s="44">
        <v>44503</v>
      </c>
      <c r="I50" s="44">
        <v>102737634.19</v>
      </c>
      <c r="J50" s="44">
        <v>8082</v>
      </c>
      <c r="K50" s="44">
        <v>95248117.439300001</v>
      </c>
      <c r="L50" s="42">
        <f t="shared" si="3"/>
        <v>54806</v>
      </c>
      <c r="M50" s="42">
        <f t="shared" si="6"/>
        <v>248216162.1893</v>
      </c>
      <c r="N50" s="44">
        <v>4171</v>
      </c>
      <c r="O50" s="44">
        <v>274034793.80000001</v>
      </c>
      <c r="P50" s="44">
        <v>880</v>
      </c>
      <c r="Q50" s="44">
        <v>250883941.43000001</v>
      </c>
      <c r="R50" s="42">
        <f t="shared" si="2"/>
        <v>5051</v>
      </c>
      <c r="S50" s="42">
        <f t="shared" si="2"/>
        <v>524918735.23000002</v>
      </c>
      <c r="T50" s="42">
        <f t="shared" si="7"/>
        <v>59857</v>
      </c>
      <c r="U50" s="42">
        <f t="shared" si="7"/>
        <v>773134897.41930008</v>
      </c>
      <c r="V50" s="16"/>
    </row>
    <row r="51" spans="1:22" s="9" customFormat="1">
      <c r="A51" s="30">
        <v>44</v>
      </c>
      <c r="B51" s="31" t="s">
        <v>261</v>
      </c>
      <c r="C51" s="32" t="s">
        <v>262</v>
      </c>
      <c r="D51" s="43">
        <v>44</v>
      </c>
      <c r="E51" s="43">
        <v>48998684.420000002</v>
      </c>
      <c r="F51" s="43">
        <v>286</v>
      </c>
      <c r="G51" s="43">
        <v>47224964.119999997</v>
      </c>
      <c r="H51" s="43">
        <v>48</v>
      </c>
      <c r="I51" s="43">
        <v>38367657.890000001</v>
      </c>
      <c r="J51" s="43">
        <v>167</v>
      </c>
      <c r="K51" s="43">
        <v>31171090.960000001</v>
      </c>
      <c r="L51" s="43">
        <f t="shared" si="3"/>
        <v>545</v>
      </c>
      <c r="M51" s="43">
        <f t="shared" si="6"/>
        <v>165762397.38999999</v>
      </c>
      <c r="N51" s="43">
        <v>108</v>
      </c>
      <c r="O51" s="43">
        <v>286976409.14999998</v>
      </c>
      <c r="P51" s="43">
        <v>109</v>
      </c>
      <c r="Q51" s="43">
        <v>318172195.31</v>
      </c>
      <c r="R51" s="43">
        <f t="shared" si="2"/>
        <v>217</v>
      </c>
      <c r="S51" s="43">
        <f t="shared" si="2"/>
        <v>605148604.46000004</v>
      </c>
      <c r="T51" s="43">
        <f t="shared" si="7"/>
        <v>762</v>
      </c>
      <c r="U51" s="43">
        <f t="shared" si="7"/>
        <v>770911001.85000002</v>
      </c>
      <c r="V51" s="16"/>
    </row>
    <row r="52" spans="1:22" s="9" customFormat="1">
      <c r="A52" s="33">
        <v>45</v>
      </c>
      <c r="B52" s="54" t="s">
        <v>131</v>
      </c>
      <c r="C52" s="1" t="s">
        <v>132</v>
      </c>
      <c r="D52" s="44">
        <v>51</v>
      </c>
      <c r="E52" s="44">
        <v>107159729.15000001</v>
      </c>
      <c r="F52" s="44">
        <v>63</v>
      </c>
      <c r="G52" s="44">
        <v>49086421.840000004</v>
      </c>
      <c r="H52" s="44">
        <v>67</v>
      </c>
      <c r="I52" s="44">
        <v>247406334.09</v>
      </c>
      <c r="J52" s="44">
        <v>119</v>
      </c>
      <c r="K52" s="44">
        <v>31481988.890000001</v>
      </c>
      <c r="L52" s="42">
        <f t="shared" si="3"/>
        <v>300</v>
      </c>
      <c r="M52" s="42">
        <f t="shared" si="6"/>
        <v>435134473.97000003</v>
      </c>
      <c r="N52" s="44">
        <v>61</v>
      </c>
      <c r="O52" s="44">
        <v>24327597.09</v>
      </c>
      <c r="P52" s="44">
        <v>100</v>
      </c>
      <c r="Q52" s="44">
        <v>298485125.19999999</v>
      </c>
      <c r="R52" s="42">
        <f t="shared" si="2"/>
        <v>161</v>
      </c>
      <c r="S52" s="42">
        <f t="shared" si="2"/>
        <v>322812722.28999996</v>
      </c>
      <c r="T52" s="42">
        <f t="shared" si="7"/>
        <v>461</v>
      </c>
      <c r="U52" s="42">
        <f t="shared" si="7"/>
        <v>757947196.25999999</v>
      </c>
      <c r="V52" s="16"/>
    </row>
    <row r="53" spans="1:22" s="9" customFormat="1">
      <c r="A53" s="30">
        <v>46</v>
      </c>
      <c r="B53" s="53" t="s">
        <v>142</v>
      </c>
      <c r="C53" s="32" t="s">
        <v>143</v>
      </c>
      <c r="D53" s="43">
        <v>6</v>
      </c>
      <c r="E53" s="43">
        <v>38535916</v>
      </c>
      <c r="F53" s="43"/>
      <c r="G53" s="43"/>
      <c r="H53" s="43">
        <v>7</v>
      </c>
      <c r="I53" s="43">
        <v>604671.48</v>
      </c>
      <c r="J53" s="43">
        <v>645</v>
      </c>
      <c r="K53" s="43">
        <v>255533448.31999999</v>
      </c>
      <c r="L53" s="43">
        <f t="shared" si="3"/>
        <v>658</v>
      </c>
      <c r="M53" s="43">
        <f t="shared" si="6"/>
        <v>294674035.79999995</v>
      </c>
      <c r="N53" s="43">
        <v>48</v>
      </c>
      <c r="O53" s="43">
        <v>326778023.80000001</v>
      </c>
      <c r="P53" s="43">
        <v>6</v>
      </c>
      <c r="Q53" s="43">
        <v>108747525</v>
      </c>
      <c r="R53" s="43">
        <f t="shared" si="2"/>
        <v>54</v>
      </c>
      <c r="S53" s="43">
        <f t="shared" si="2"/>
        <v>435525548.80000001</v>
      </c>
      <c r="T53" s="43">
        <f t="shared" si="7"/>
        <v>712</v>
      </c>
      <c r="U53" s="43">
        <f t="shared" si="7"/>
        <v>730199584.5999999</v>
      </c>
      <c r="V53" s="16"/>
    </row>
    <row r="54" spans="1:22" s="9" customFormat="1">
      <c r="A54" s="33">
        <v>47</v>
      </c>
      <c r="B54" s="54" t="s">
        <v>97</v>
      </c>
      <c r="C54" s="1" t="s">
        <v>98</v>
      </c>
      <c r="D54" s="44">
        <v>39</v>
      </c>
      <c r="E54" s="44">
        <v>37131547.07</v>
      </c>
      <c r="F54" s="44">
        <v>233</v>
      </c>
      <c r="G54" s="44">
        <v>18573815.350000001</v>
      </c>
      <c r="H54" s="44">
        <v>421</v>
      </c>
      <c r="I54" s="44">
        <v>238647185.12400001</v>
      </c>
      <c r="J54" s="44">
        <v>316</v>
      </c>
      <c r="K54" s="44">
        <v>106107319.09999999</v>
      </c>
      <c r="L54" s="42">
        <f t="shared" si="3"/>
        <v>1009</v>
      </c>
      <c r="M54" s="42">
        <f t="shared" si="6"/>
        <v>400459866.64399999</v>
      </c>
      <c r="N54" s="44">
        <v>34</v>
      </c>
      <c r="O54" s="44">
        <v>88377863.090000004</v>
      </c>
      <c r="P54" s="44">
        <v>37</v>
      </c>
      <c r="Q54" s="44">
        <v>235353858.08000001</v>
      </c>
      <c r="R54" s="42">
        <f t="shared" si="2"/>
        <v>71</v>
      </c>
      <c r="S54" s="42">
        <f t="shared" si="2"/>
        <v>323731721.17000002</v>
      </c>
      <c r="T54" s="42">
        <f t="shared" si="7"/>
        <v>1080</v>
      </c>
      <c r="U54" s="42">
        <f t="shared" si="7"/>
        <v>724191587.81400001</v>
      </c>
      <c r="V54" s="16"/>
    </row>
    <row r="55" spans="1:22" s="9" customFormat="1">
      <c r="A55" s="30">
        <v>48</v>
      </c>
      <c r="B55" s="53" t="s">
        <v>79</v>
      </c>
      <c r="C55" s="32" t="s">
        <v>80</v>
      </c>
      <c r="D55" s="43"/>
      <c r="E55" s="43"/>
      <c r="F55" s="43"/>
      <c r="G55" s="43"/>
      <c r="H55" s="43">
        <v>84</v>
      </c>
      <c r="I55" s="43">
        <v>177032975.02000001</v>
      </c>
      <c r="J55" s="43">
        <v>43</v>
      </c>
      <c r="K55" s="43">
        <v>159779732.22999999</v>
      </c>
      <c r="L55" s="43">
        <f t="shared" si="3"/>
        <v>127</v>
      </c>
      <c r="M55" s="43">
        <f t="shared" si="6"/>
        <v>336812707.25</v>
      </c>
      <c r="N55" s="43">
        <v>7</v>
      </c>
      <c r="O55" s="43">
        <v>143580000</v>
      </c>
      <c r="P55" s="43">
        <v>20</v>
      </c>
      <c r="Q55" s="43">
        <v>162065000</v>
      </c>
      <c r="R55" s="43">
        <f t="shared" si="2"/>
        <v>27</v>
      </c>
      <c r="S55" s="43">
        <f t="shared" si="2"/>
        <v>305645000</v>
      </c>
      <c r="T55" s="43">
        <f t="shared" si="7"/>
        <v>154</v>
      </c>
      <c r="U55" s="43">
        <f t="shared" si="7"/>
        <v>642457707.25</v>
      </c>
      <c r="V55" s="16"/>
    </row>
    <row r="56" spans="1:22" s="9" customFormat="1">
      <c r="A56" s="33">
        <v>49</v>
      </c>
      <c r="B56" s="54" t="s">
        <v>133</v>
      </c>
      <c r="C56" s="1" t="s">
        <v>325</v>
      </c>
      <c r="D56" s="44">
        <v>62</v>
      </c>
      <c r="E56" s="44">
        <v>39145180.119999997</v>
      </c>
      <c r="F56" s="44">
        <v>23</v>
      </c>
      <c r="G56" s="44">
        <v>1597319.08</v>
      </c>
      <c r="H56" s="44">
        <v>69</v>
      </c>
      <c r="I56" s="44">
        <v>242366414.55000001</v>
      </c>
      <c r="J56" s="44">
        <v>423</v>
      </c>
      <c r="K56" s="44">
        <v>190042201.63</v>
      </c>
      <c r="L56" s="42">
        <f t="shared" si="3"/>
        <v>577</v>
      </c>
      <c r="M56" s="42">
        <f t="shared" ref="M56:M71" si="8">K56+I56+G56+E56</f>
        <v>473151115.38</v>
      </c>
      <c r="N56" s="44">
        <v>9</v>
      </c>
      <c r="O56" s="44">
        <v>31967537.239999998</v>
      </c>
      <c r="P56" s="44">
        <v>15</v>
      </c>
      <c r="Q56" s="44">
        <v>111969077.83</v>
      </c>
      <c r="R56" s="42">
        <f t="shared" si="2"/>
        <v>24</v>
      </c>
      <c r="S56" s="42">
        <f t="shared" si="2"/>
        <v>143936615.06999999</v>
      </c>
      <c r="T56" s="42">
        <f t="shared" ref="T56:U71" si="9">R56+L56</f>
        <v>601</v>
      </c>
      <c r="U56" s="42">
        <f t="shared" si="9"/>
        <v>617087730.45000005</v>
      </c>
      <c r="V56" s="16"/>
    </row>
    <row r="57" spans="1:22" s="9" customFormat="1">
      <c r="A57" s="30">
        <v>50</v>
      </c>
      <c r="B57" s="53" t="s">
        <v>102</v>
      </c>
      <c r="C57" s="32" t="s">
        <v>103</v>
      </c>
      <c r="D57" s="43">
        <v>1868</v>
      </c>
      <c r="E57" s="43">
        <v>162031821.28</v>
      </c>
      <c r="F57" s="43">
        <v>3115</v>
      </c>
      <c r="G57" s="43">
        <v>120101220.05</v>
      </c>
      <c r="H57" s="43">
        <v>1318</v>
      </c>
      <c r="I57" s="43">
        <v>22839193.539999999</v>
      </c>
      <c r="J57" s="43">
        <v>2819</v>
      </c>
      <c r="K57" s="43">
        <v>101508154.70999999</v>
      </c>
      <c r="L57" s="43">
        <f t="shared" si="3"/>
        <v>9120</v>
      </c>
      <c r="M57" s="43">
        <f t="shared" si="8"/>
        <v>406480389.58000004</v>
      </c>
      <c r="N57" s="43">
        <v>89</v>
      </c>
      <c r="O57" s="43">
        <v>104800398.91</v>
      </c>
      <c r="P57" s="43">
        <v>67</v>
      </c>
      <c r="Q57" s="43">
        <v>65271782.009999998</v>
      </c>
      <c r="R57" s="43">
        <f t="shared" si="2"/>
        <v>156</v>
      </c>
      <c r="S57" s="43">
        <f t="shared" si="2"/>
        <v>170072180.91999999</v>
      </c>
      <c r="T57" s="43">
        <f t="shared" si="9"/>
        <v>9276</v>
      </c>
      <c r="U57" s="43">
        <f t="shared" si="9"/>
        <v>576552570.5</v>
      </c>
      <c r="V57" s="16"/>
    </row>
    <row r="58" spans="1:22" s="9" customFormat="1">
      <c r="A58" s="33">
        <v>51</v>
      </c>
      <c r="B58" s="54" t="s">
        <v>146</v>
      </c>
      <c r="C58" s="1" t="s">
        <v>147</v>
      </c>
      <c r="D58" s="44">
        <v>19</v>
      </c>
      <c r="E58" s="44">
        <v>77021812.5</v>
      </c>
      <c r="F58" s="44">
        <v>37</v>
      </c>
      <c r="G58" s="44">
        <v>2089155.1</v>
      </c>
      <c r="H58" s="44">
        <v>39</v>
      </c>
      <c r="I58" s="44">
        <v>30460470.420000002</v>
      </c>
      <c r="J58" s="44">
        <v>140</v>
      </c>
      <c r="K58" s="44">
        <v>6327948.5499999998</v>
      </c>
      <c r="L58" s="42">
        <f t="shared" si="3"/>
        <v>235</v>
      </c>
      <c r="M58" s="42">
        <f t="shared" si="8"/>
        <v>115899386.56999999</v>
      </c>
      <c r="N58" s="44">
        <v>23</v>
      </c>
      <c r="O58" s="44">
        <v>180247573.38999999</v>
      </c>
      <c r="P58" s="44">
        <v>37</v>
      </c>
      <c r="Q58" s="44">
        <v>279216627.23000002</v>
      </c>
      <c r="R58" s="42">
        <f t="shared" si="2"/>
        <v>60</v>
      </c>
      <c r="S58" s="42">
        <f t="shared" si="2"/>
        <v>459464200.62</v>
      </c>
      <c r="T58" s="42">
        <f t="shared" si="9"/>
        <v>295</v>
      </c>
      <c r="U58" s="42">
        <f t="shared" si="9"/>
        <v>575363587.19000006</v>
      </c>
      <c r="V58" s="16"/>
    </row>
    <row r="59" spans="1:22" s="9" customFormat="1">
      <c r="A59" s="30">
        <v>52</v>
      </c>
      <c r="B59" s="53" t="s">
        <v>128</v>
      </c>
      <c r="C59" s="32" t="s">
        <v>329</v>
      </c>
      <c r="D59" s="43">
        <v>49</v>
      </c>
      <c r="E59" s="43">
        <v>3907978.72</v>
      </c>
      <c r="F59" s="43">
        <v>196</v>
      </c>
      <c r="G59" s="43">
        <v>17686806.59</v>
      </c>
      <c r="H59" s="43">
        <v>569</v>
      </c>
      <c r="I59" s="43">
        <v>77998848.510000005</v>
      </c>
      <c r="J59" s="43">
        <v>996</v>
      </c>
      <c r="K59" s="43">
        <v>228344375.78999999</v>
      </c>
      <c r="L59" s="43">
        <f t="shared" si="3"/>
        <v>1810</v>
      </c>
      <c r="M59" s="43">
        <f t="shared" si="8"/>
        <v>327938009.61000001</v>
      </c>
      <c r="N59" s="43">
        <v>133</v>
      </c>
      <c r="O59" s="43">
        <v>187112928.61000001</v>
      </c>
      <c r="P59" s="43">
        <v>26</v>
      </c>
      <c r="Q59" s="43">
        <v>22951267.25</v>
      </c>
      <c r="R59" s="43">
        <f t="shared" si="2"/>
        <v>159</v>
      </c>
      <c r="S59" s="43">
        <f t="shared" si="2"/>
        <v>210064195.86000001</v>
      </c>
      <c r="T59" s="43">
        <f t="shared" si="9"/>
        <v>1969</v>
      </c>
      <c r="U59" s="43">
        <f t="shared" si="9"/>
        <v>538002205.47000003</v>
      </c>
      <c r="V59" s="16"/>
    </row>
    <row r="60" spans="1:22" s="9" customFormat="1">
      <c r="A60" s="33">
        <v>53</v>
      </c>
      <c r="B60" s="23" t="s">
        <v>95</v>
      </c>
      <c r="C60" s="1" t="s">
        <v>96</v>
      </c>
      <c r="D60" s="44">
        <v>63</v>
      </c>
      <c r="E60" s="44">
        <v>104352347.75</v>
      </c>
      <c r="F60" s="44">
        <v>3</v>
      </c>
      <c r="G60" s="44">
        <v>243722.95</v>
      </c>
      <c r="H60" s="44">
        <v>1</v>
      </c>
      <c r="I60" s="44">
        <v>17500</v>
      </c>
      <c r="J60" s="44">
        <v>54</v>
      </c>
      <c r="K60" s="44">
        <v>17703673.75</v>
      </c>
      <c r="L60" s="42">
        <f t="shared" si="3"/>
        <v>121</v>
      </c>
      <c r="M60" s="42">
        <f t="shared" si="8"/>
        <v>122317244.45</v>
      </c>
      <c r="N60" s="44">
        <v>4</v>
      </c>
      <c r="O60" s="44">
        <v>109000000</v>
      </c>
      <c r="P60" s="44">
        <v>6</v>
      </c>
      <c r="Q60" s="44">
        <v>286500000</v>
      </c>
      <c r="R60" s="42">
        <f t="shared" si="2"/>
        <v>10</v>
      </c>
      <c r="S60" s="42">
        <f t="shared" si="2"/>
        <v>395500000</v>
      </c>
      <c r="T60" s="42">
        <f t="shared" si="9"/>
        <v>131</v>
      </c>
      <c r="U60" s="42">
        <f t="shared" si="9"/>
        <v>517817244.44999999</v>
      </c>
      <c r="V60" s="16"/>
    </row>
    <row r="61" spans="1:22" s="9" customFormat="1">
      <c r="A61" s="30">
        <v>54</v>
      </c>
      <c r="B61" s="31" t="s">
        <v>138</v>
      </c>
      <c r="C61" s="32" t="s">
        <v>139</v>
      </c>
      <c r="D61" s="43">
        <v>64</v>
      </c>
      <c r="E61" s="43">
        <v>111825985.05</v>
      </c>
      <c r="F61" s="43">
        <v>62</v>
      </c>
      <c r="G61" s="43">
        <v>39493810.640000001</v>
      </c>
      <c r="H61" s="43">
        <v>175</v>
      </c>
      <c r="I61" s="43">
        <v>3120926.62</v>
      </c>
      <c r="J61" s="43">
        <v>448</v>
      </c>
      <c r="K61" s="43">
        <v>18811728.550000001</v>
      </c>
      <c r="L61" s="43">
        <f t="shared" si="3"/>
        <v>749</v>
      </c>
      <c r="M61" s="43">
        <f t="shared" si="8"/>
        <v>173252450.86000001</v>
      </c>
      <c r="N61" s="43">
        <v>17</v>
      </c>
      <c r="O61" s="43">
        <v>5665595.0099999998</v>
      </c>
      <c r="P61" s="43">
        <v>27</v>
      </c>
      <c r="Q61" s="43">
        <v>293664755.62</v>
      </c>
      <c r="R61" s="43">
        <f t="shared" si="2"/>
        <v>44</v>
      </c>
      <c r="S61" s="43">
        <f t="shared" si="2"/>
        <v>299330350.63</v>
      </c>
      <c r="T61" s="43">
        <f t="shared" si="9"/>
        <v>793</v>
      </c>
      <c r="U61" s="43">
        <f t="shared" si="9"/>
        <v>472582801.49000001</v>
      </c>
      <c r="V61" s="16"/>
    </row>
    <row r="62" spans="1:22" s="9" customFormat="1">
      <c r="A62" s="33">
        <v>55</v>
      </c>
      <c r="B62" s="54" t="s">
        <v>112</v>
      </c>
      <c r="C62" s="1" t="s">
        <v>113</v>
      </c>
      <c r="D62" s="44">
        <v>549</v>
      </c>
      <c r="E62" s="44">
        <v>11455130.039999999</v>
      </c>
      <c r="F62" s="44">
        <v>4124</v>
      </c>
      <c r="G62" s="44">
        <v>60235538.82</v>
      </c>
      <c r="H62" s="44">
        <v>5298</v>
      </c>
      <c r="I62" s="44">
        <v>46686035.130000003</v>
      </c>
      <c r="J62" s="44">
        <v>11068</v>
      </c>
      <c r="K62" s="44">
        <v>71545365.930000007</v>
      </c>
      <c r="L62" s="42">
        <f t="shared" si="3"/>
        <v>21039</v>
      </c>
      <c r="M62" s="42">
        <f t="shared" si="8"/>
        <v>189922069.91999999</v>
      </c>
      <c r="N62" s="44">
        <v>1469</v>
      </c>
      <c r="O62" s="44">
        <v>177430122.06999999</v>
      </c>
      <c r="P62" s="44">
        <v>604</v>
      </c>
      <c r="Q62" s="44">
        <v>103738797.44</v>
      </c>
      <c r="R62" s="42">
        <f t="shared" si="2"/>
        <v>2073</v>
      </c>
      <c r="S62" s="42">
        <f t="shared" si="2"/>
        <v>281168919.50999999</v>
      </c>
      <c r="T62" s="42">
        <f t="shared" si="9"/>
        <v>23112</v>
      </c>
      <c r="U62" s="42">
        <f t="shared" si="9"/>
        <v>471090989.42999995</v>
      </c>
      <c r="V62" s="16"/>
    </row>
    <row r="63" spans="1:22" s="9" customFormat="1">
      <c r="A63" s="30">
        <v>56</v>
      </c>
      <c r="B63" s="53" t="s">
        <v>223</v>
      </c>
      <c r="C63" s="32" t="s">
        <v>224</v>
      </c>
      <c r="D63" s="43">
        <v>11</v>
      </c>
      <c r="E63" s="43">
        <v>4138192.5</v>
      </c>
      <c r="F63" s="43">
        <v>16</v>
      </c>
      <c r="G63" s="43">
        <v>389834.16</v>
      </c>
      <c r="H63" s="43">
        <v>1988</v>
      </c>
      <c r="I63" s="43">
        <v>9708303.5899999999</v>
      </c>
      <c r="J63" s="43">
        <v>706</v>
      </c>
      <c r="K63" s="43">
        <v>219962106.61000001</v>
      </c>
      <c r="L63" s="43">
        <f t="shared" si="3"/>
        <v>2721</v>
      </c>
      <c r="M63" s="43">
        <f t="shared" si="8"/>
        <v>234198436.86000001</v>
      </c>
      <c r="N63" s="43">
        <v>358</v>
      </c>
      <c r="O63" s="43">
        <v>211565523.05000001</v>
      </c>
      <c r="P63" s="43">
        <v>32</v>
      </c>
      <c r="Q63" s="43">
        <v>5063453.28</v>
      </c>
      <c r="R63" s="43">
        <f t="shared" si="2"/>
        <v>390</v>
      </c>
      <c r="S63" s="43">
        <f t="shared" si="2"/>
        <v>216628976.33000001</v>
      </c>
      <c r="T63" s="43">
        <f t="shared" si="9"/>
        <v>3111</v>
      </c>
      <c r="U63" s="43">
        <f t="shared" si="9"/>
        <v>450827413.19000006</v>
      </c>
      <c r="V63" s="16"/>
    </row>
    <row r="64" spans="1:22" s="9" customFormat="1">
      <c r="A64" s="33">
        <v>57</v>
      </c>
      <c r="B64" s="54" t="s">
        <v>321</v>
      </c>
      <c r="C64" s="1" t="s">
        <v>322</v>
      </c>
      <c r="D64" s="44">
        <v>49</v>
      </c>
      <c r="E64" s="44">
        <v>5855905.3499999996</v>
      </c>
      <c r="F64" s="44">
        <v>64</v>
      </c>
      <c r="G64" s="44">
        <v>4183611.86</v>
      </c>
      <c r="H64" s="44">
        <v>7677</v>
      </c>
      <c r="I64" s="44">
        <v>184290211.62</v>
      </c>
      <c r="J64" s="44">
        <v>641</v>
      </c>
      <c r="K64" s="44">
        <v>22877618.260000002</v>
      </c>
      <c r="L64" s="42">
        <f t="shared" si="3"/>
        <v>8431</v>
      </c>
      <c r="M64" s="42">
        <f t="shared" si="8"/>
        <v>217207347.09</v>
      </c>
      <c r="N64" s="44">
        <v>210</v>
      </c>
      <c r="O64" s="44">
        <v>17569888.09</v>
      </c>
      <c r="P64" s="44">
        <v>374</v>
      </c>
      <c r="Q64" s="44">
        <v>180654082.47999999</v>
      </c>
      <c r="R64" s="42">
        <f t="shared" si="2"/>
        <v>584</v>
      </c>
      <c r="S64" s="42">
        <f t="shared" si="2"/>
        <v>198223970.56999999</v>
      </c>
      <c r="T64" s="42">
        <f t="shared" si="9"/>
        <v>9015</v>
      </c>
      <c r="U64" s="42">
        <f t="shared" si="9"/>
        <v>415431317.65999997</v>
      </c>
      <c r="V64" s="16"/>
    </row>
    <row r="65" spans="1:22" s="9" customFormat="1">
      <c r="A65" s="30">
        <v>58</v>
      </c>
      <c r="B65" s="53" t="s">
        <v>179</v>
      </c>
      <c r="C65" s="32" t="s">
        <v>180</v>
      </c>
      <c r="D65" s="43">
        <v>14</v>
      </c>
      <c r="E65" s="43">
        <v>85174592.730000004</v>
      </c>
      <c r="F65" s="43">
        <v>35</v>
      </c>
      <c r="G65" s="43">
        <v>54690876.560000002</v>
      </c>
      <c r="H65" s="43">
        <v>4</v>
      </c>
      <c r="I65" s="43">
        <v>10154881.619999999</v>
      </c>
      <c r="J65" s="43">
        <v>324</v>
      </c>
      <c r="K65" s="43">
        <v>37634829.359999999</v>
      </c>
      <c r="L65" s="43">
        <f t="shared" si="3"/>
        <v>377</v>
      </c>
      <c r="M65" s="43">
        <f t="shared" si="8"/>
        <v>187655180.26999998</v>
      </c>
      <c r="N65" s="43">
        <v>35</v>
      </c>
      <c r="O65" s="43">
        <v>101190000</v>
      </c>
      <c r="P65" s="43">
        <v>18</v>
      </c>
      <c r="Q65" s="43">
        <v>100850000</v>
      </c>
      <c r="R65" s="43">
        <f t="shared" si="2"/>
        <v>53</v>
      </c>
      <c r="S65" s="43">
        <f t="shared" si="2"/>
        <v>202040000</v>
      </c>
      <c r="T65" s="43">
        <f t="shared" si="9"/>
        <v>430</v>
      </c>
      <c r="U65" s="43">
        <f t="shared" si="9"/>
        <v>389695180.26999998</v>
      </c>
      <c r="V65" s="16"/>
    </row>
    <row r="66" spans="1:22" s="9" customFormat="1">
      <c r="A66" s="33">
        <v>59</v>
      </c>
      <c r="B66" s="54" t="s">
        <v>171</v>
      </c>
      <c r="C66" s="1" t="s">
        <v>172</v>
      </c>
      <c r="D66" s="44">
        <v>16</v>
      </c>
      <c r="E66" s="44">
        <v>735793.15</v>
      </c>
      <c r="F66" s="44">
        <v>38</v>
      </c>
      <c r="G66" s="44">
        <v>647731.31999999995</v>
      </c>
      <c r="H66" s="44">
        <v>17</v>
      </c>
      <c r="I66" s="44">
        <v>1662965.87</v>
      </c>
      <c r="J66" s="44">
        <v>80</v>
      </c>
      <c r="K66" s="44">
        <v>74235374.290000007</v>
      </c>
      <c r="L66" s="42">
        <f t="shared" si="3"/>
        <v>151</v>
      </c>
      <c r="M66" s="42">
        <f t="shared" si="8"/>
        <v>77281864.63000001</v>
      </c>
      <c r="N66" s="44">
        <v>23</v>
      </c>
      <c r="O66" s="44">
        <v>179000000</v>
      </c>
      <c r="P66" s="44">
        <v>14</v>
      </c>
      <c r="Q66" s="44">
        <v>102000000</v>
      </c>
      <c r="R66" s="42">
        <f t="shared" si="2"/>
        <v>37</v>
      </c>
      <c r="S66" s="42">
        <f t="shared" si="2"/>
        <v>281000000</v>
      </c>
      <c r="T66" s="42">
        <f t="shared" si="9"/>
        <v>188</v>
      </c>
      <c r="U66" s="42">
        <f t="shared" si="9"/>
        <v>358281864.63</v>
      </c>
      <c r="V66" s="16"/>
    </row>
    <row r="67" spans="1:22" s="9" customFormat="1">
      <c r="A67" s="30">
        <v>60</v>
      </c>
      <c r="B67" s="53" t="s">
        <v>108</v>
      </c>
      <c r="C67" s="32" t="s">
        <v>109</v>
      </c>
      <c r="D67" s="43"/>
      <c r="E67" s="43"/>
      <c r="F67" s="43"/>
      <c r="G67" s="43"/>
      <c r="H67" s="43">
        <v>4769</v>
      </c>
      <c r="I67" s="43">
        <v>109972910.73999999</v>
      </c>
      <c r="J67" s="43">
        <v>38095</v>
      </c>
      <c r="K67" s="43">
        <v>152299371.25</v>
      </c>
      <c r="L67" s="43">
        <f t="shared" si="3"/>
        <v>42864</v>
      </c>
      <c r="M67" s="43">
        <f t="shared" si="8"/>
        <v>262272281.99000001</v>
      </c>
      <c r="N67" s="43">
        <v>514</v>
      </c>
      <c r="O67" s="43">
        <v>61994520.369999997</v>
      </c>
      <c r="P67" s="43">
        <v>777</v>
      </c>
      <c r="Q67" s="43">
        <v>18349953</v>
      </c>
      <c r="R67" s="43">
        <f t="shared" si="2"/>
        <v>1291</v>
      </c>
      <c r="S67" s="43">
        <f t="shared" si="2"/>
        <v>80344473.370000005</v>
      </c>
      <c r="T67" s="43">
        <f t="shared" si="9"/>
        <v>44155</v>
      </c>
      <c r="U67" s="43">
        <f t="shared" si="9"/>
        <v>342616755.36000001</v>
      </c>
      <c r="V67" s="16"/>
    </row>
    <row r="68" spans="1:22" s="9" customFormat="1">
      <c r="A68" s="33">
        <v>61</v>
      </c>
      <c r="B68" s="54" t="s">
        <v>152</v>
      </c>
      <c r="C68" s="1" t="s">
        <v>153</v>
      </c>
      <c r="D68" s="44">
        <v>2</v>
      </c>
      <c r="E68" s="44">
        <v>6403040.5499999998</v>
      </c>
      <c r="F68" s="44">
        <v>14</v>
      </c>
      <c r="G68" s="44">
        <v>4454979.62</v>
      </c>
      <c r="H68" s="44">
        <v>29</v>
      </c>
      <c r="I68" s="44">
        <v>16551790.489399999</v>
      </c>
      <c r="J68" s="44">
        <v>135</v>
      </c>
      <c r="K68" s="44">
        <v>18519415.050000001</v>
      </c>
      <c r="L68" s="42">
        <f t="shared" si="3"/>
        <v>180</v>
      </c>
      <c r="M68" s="42">
        <f t="shared" si="8"/>
        <v>45929225.709399991</v>
      </c>
      <c r="N68" s="44">
        <v>18</v>
      </c>
      <c r="O68" s="44">
        <v>145181632</v>
      </c>
      <c r="P68" s="44">
        <v>14</v>
      </c>
      <c r="Q68" s="44">
        <v>65166832</v>
      </c>
      <c r="R68" s="42">
        <f t="shared" si="2"/>
        <v>32</v>
      </c>
      <c r="S68" s="42">
        <f t="shared" si="2"/>
        <v>210348464</v>
      </c>
      <c r="T68" s="42">
        <f t="shared" si="9"/>
        <v>212</v>
      </c>
      <c r="U68" s="42">
        <f t="shared" si="9"/>
        <v>256277689.7094</v>
      </c>
      <c r="V68" s="16"/>
    </row>
    <row r="69" spans="1:22" s="9" customFormat="1">
      <c r="A69" s="30">
        <v>62</v>
      </c>
      <c r="B69" s="53" t="s">
        <v>166</v>
      </c>
      <c r="C69" s="32" t="s">
        <v>332</v>
      </c>
      <c r="D69" s="43">
        <v>17</v>
      </c>
      <c r="E69" s="43">
        <v>924671.36</v>
      </c>
      <c r="F69" s="43">
        <v>151</v>
      </c>
      <c r="G69" s="43">
        <v>6174563.9699999997</v>
      </c>
      <c r="H69" s="43">
        <v>881</v>
      </c>
      <c r="I69" s="43">
        <v>33753794.638899997</v>
      </c>
      <c r="J69" s="43">
        <v>3746</v>
      </c>
      <c r="K69" s="43">
        <v>82595224.319999993</v>
      </c>
      <c r="L69" s="43">
        <f t="shared" si="3"/>
        <v>4795</v>
      </c>
      <c r="M69" s="43">
        <f t="shared" si="8"/>
        <v>123448254.28889999</v>
      </c>
      <c r="N69" s="43">
        <v>839</v>
      </c>
      <c r="O69" s="43">
        <v>81890936.310000002</v>
      </c>
      <c r="P69" s="43">
        <v>237</v>
      </c>
      <c r="Q69" s="43">
        <v>27710341.09</v>
      </c>
      <c r="R69" s="43">
        <f t="shared" si="2"/>
        <v>1076</v>
      </c>
      <c r="S69" s="43">
        <f t="shared" si="2"/>
        <v>109601277.40000001</v>
      </c>
      <c r="T69" s="43">
        <f t="shared" si="9"/>
        <v>5871</v>
      </c>
      <c r="U69" s="43">
        <f t="shared" si="9"/>
        <v>233049531.68889999</v>
      </c>
      <c r="V69" s="16"/>
    </row>
    <row r="70" spans="1:22" s="9" customFormat="1">
      <c r="A70" s="33">
        <v>63</v>
      </c>
      <c r="B70" s="23" t="s">
        <v>148</v>
      </c>
      <c r="C70" s="1" t="s">
        <v>149</v>
      </c>
      <c r="D70" s="44">
        <v>92</v>
      </c>
      <c r="E70" s="44">
        <v>95819658.939999998</v>
      </c>
      <c r="F70" s="44">
        <v>102</v>
      </c>
      <c r="G70" s="44">
        <v>7194122.46</v>
      </c>
      <c r="H70" s="44">
        <v>180</v>
      </c>
      <c r="I70" s="44">
        <v>3481149.4503000001</v>
      </c>
      <c r="J70" s="44">
        <v>202</v>
      </c>
      <c r="K70" s="44">
        <v>6721078.8799999999</v>
      </c>
      <c r="L70" s="42">
        <f t="shared" si="3"/>
        <v>576</v>
      </c>
      <c r="M70" s="42">
        <f t="shared" si="8"/>
        <v>113216009.73029999</v>
      </c>
      <c r="N70" s="44">
        <v>104</v>
      </c>
      <c r="O70" s="44">
        <v>14198928.5</v>
      </c>
      <c r="P70" s="44">
        <v>88</v>
      </c>
      <c r="Q70" s="44">
        <v>105199425.18000001</v>
      </c>
      <c r="R70" s="42">
        <f t="shared" si="2"/>
        <v>192</v>
      </c>
      <c r="S70" s="42">
        <f t="shared" si="2"/>
        <v>119398353.68000001</v>
      </c>
      <c r="T70" s="42">
        <f t="shared" si="9"/>
        <v>768</v>
      </c>
      <c r="U70" s="42">
        <f t="shared" si="9"/>
        <v>232614363.41030002</v>
      </c>
      <c r="V70" s="16"/>
    </row>
    <row r="71" spans="1:22" s="9" customFormat="1">
      <c r="A71" s="30">
        <v>64</v>
      </c>
      <c r="B71" s="31" t="s">
        <v>134</v>
      </c>
      <c r="C71" s="32" t="s">
        <v>135</v>
      </c>
      <c r="D71" s="43">
        <v>1636</v>
      </c>
      <c r="E71" s="43">
        <v>67439077.670000002</v>
      </c>
      <c r="F71" s="43">
        <v>1354</v>
      </c>
      <c r="G71" s="43">
        <v>37479406.490000002</v>
      </c>
      <c r="H71" s="43">
        <v>1101</v>
      </c>
      <c r="I71" s="43">
        <v>20963005.420000002</v>
      </c>
      <c r="J71" s="43">
        <v>696</v>
      </c>
      <c r="K71" s="43">
        <v>34948748.023400001</v>
      </c>
      <c r="L71" s="43">
        <f t="shared" si="3"/>
        <v>4787</v>
      </c>
      <c r="M71" s="43">
        <f t="shared" si="8"/>
        <v>160830237.60339999</v>
      </c>
      <c r="N71" s="43">
        <v>43</v>
      </c>
      <c r="O71" s="43">
        <v>29620721.440000001</v>
      </c>
      <c r="P71" s="43">
        <v>43</v>
      </c>
      <c r="Q71" s="43">
        <v>39578366.229999997</v>
      </c>
      <c r="R71" s="43">
        <f t="shared" si="2"/>
        <v>86</v>
      </c>
      <c r="S71" s="43">
        <f t="shared" si="2"/>
        <v>69199087.670000002</v>
      </c>
      <c r="T71" s="43">
        <f t="shared" si="9"/>
        <v>4873</v>
      </c>
      <c r="U71" s="43">
        <f t="shared" si="9"/>
        <v>230029325.27340001</v>
      </c>
      <c r="V71" s="16"/>
    </row>
    <row r="72" spans="1:22" s="9" customFormat="1">
      <c r="A72" s="33">
        <v>65</v>
      </c>
      <c r="B72" s="54" t="s">
        <v>118</v>
      </c>
      <c r="C72" s="1" t="s">
        <v>119</v>
      </c>
      <c r="D72" s="44"/>
      <c r="E72" s="44"/>
      <c r="F72" s="44"/>
      <c r="G72" s="44"/>
      <c r="H72" s="44">
        <v>2840</v>
      </c>
      <c r="I72" s="44">
        <v>33926181.68</v>
      </c>
      <c r="J72" s="44">
        <v>7656</v>
      </c>
      <c r="K72" s="44">
        <v>102045271.89</v>
      </c>
      <c r="L72" s="42">
        <f t="shared" si="3"/>
        <v>10496</v>
      </c>
      <c r="M72" s="42">
        <f t="shared" ref="M72:M87" si="10">K72+I72+G72+E72</f>
        <v>135971453.56999999</v>
      </c>
      <c r="N72" s="44">
        <v>6289</v>
      </c>
      <c r="O72" s="44">
        <v>76148456.390000001</v>
      </c>
      <c r="P72" s="44">
        <v>407</v>
      </c>
      <c r="Q72" s="44">
        <v>15172127.9</v>
      </c>
      <c r="R72" s="42">
        <f t="shared" si="2"/>
        <v>6696</v>
      </c>
      <c r="S72" s="42">
        <f t="shared" si="2"/>
        <v>91320584.290000007</v>
      </c>
      <c r="T72" s="42">
        <f t="shared" ref="T72:U87" si="11">R72+L72</f>
        <v>17192</v>
      </c>
      <c r="U72" s="42">
        <f t="shared" si="11"/>
        <v>227292037.86000001</v>
      </c>
      <c r="V72" s="16"/>
    </row>
    <row r="73" spans="1:22" s="9" customFormat="1">
      <c r="A73" s="30">
        <v>66</v>
      </c>
      <c r="B73" s="53" t="s">
        <v>110</v>
      </c>
      <c r="C73" s="32" t="s">
        <v>111</v>
      </c>
      <c r="D73" s="43">
        <v>10</v>
      </c>
      <c r="E73" s="43">
        <v>10531461.75</v>
      </c>
      <c r="F73" s="43">
        <v>7</v>
      </c>
      <c r="G73" s="43">
        <v>4616105.6900000004</v>
      </c>
      <c r="H73" s="43">
        <v>4</v>
      </c>
      <c r="I73" s="43">
        <v>118187.28</v>
      </c>
      <c r="J73" s="43">
        <v>103</v>
      </c>
      <c r="K73" s="43">
        <v>17303634.41</v>
      </c>
      <c r="L73" s="43">
        <f t="shared" si="3"/>
        <v>124</v>
      </c>
      <c r="M73" s="43">
        <f t="shared" si="10"/>
        <v>32569389.130000003</v>
      </c>
      <c r="N73" s="43">
        <v>9</v>
      </c>
      <c r="O73" s="43">
        <v>78352560</v>
      </c>
      <c r="P73" s="43">
        <v>5</v>
      </c>
      <c r="Q73" s="43">
        <v>106000000</v>
      </c>
      <c r="R73" s="43">
        <f t="shared" si="2"/>
        <v>14</v>
      </c>
      <c r="S73" s="43">
        <f t="shared" si="2"/>
        <v>184352560</v>
      </c>
      <c r="T73" s="43">
        <f t="shared" si="11"/>
        <v>138</v>
      </c>
      <c r="U73" s="43">
        <f t="shared" si="11"/>
        <v>216921949.13</v>
      </c>
      <c r="V73" s="16"/>
    </row>
    <row r="74" spans="1:22" s="9" customFormat="1">
      <c r="A74" s="33">
        <v>67</v>
      </c>
      <c r="B74" s="54" t="s">
        <v>300</v>
      </c>
      <c r="C74" s="1" t="s">
        <v>301</v>
      </c>
      <c r="D74" s="44"/>
      <c r="E74" s="44"/>
      <c r="F74" s="44"/>
      <c r="G74" s="44"/>
      <c r="H74" s="44">
        <v>3</v>
      </c>
      <c r="I74" s="44">
        <v>339596.65</v>
      </c>
      <c r="J74" s="44">
        <v>24</v>
      </c>
      <c r="K74" s="44">
        <v>4220270.4400000004</v>
      </c>
      <c r="L74" s="42">
        <f t="shared" si="3"/>
        <v>27</v>
      </c>
      <c r="M74" s="42">
        <f t="shared" si="10"/>
        <v>4559867.0900000008</v>
      </c>
      <c r="N74" s="44"/>
      <c r="O74" s="44"/>
      <c r="P74" s="44">
        <v>2</v>
      </c>
      <c r="Q74" s="44">
        <v>208731501.06</v>
      </c>
      <c r="R74" s="42">
        <f t="shared" si="2"/>
        <v>2</v>
      </c>
      <c r="S74" s="42">
        <f t="shared" si="2"/>
        <v>208731501.06</v>
      </c>
      <c r="T74" s="42">
        <f t="shared" si="11"/>
        <v>29</v>
      </c>
      <c r="U74" s="42">
        <f t="shared" si="11"/>
        <v>213291368.15000001</v>
      </c>
      <c r="V74" s="16"/>
    </row>
    <row r="75" spans="1:22" s="9" customFormat="1">
      <c r="A75" s="30">
        <v>68</v>
      </c>
      <c r="B75" s="53" t="s">
        <v>120</v>
      </c>
      <c r="C75" s="32" t="s">
        <v>121</v>
      </c>
      <c r="D75" s="43">
        <v>152</v>
      </c>
      <c r="E75" s="43">
        <v>11935689.35</v>
      </c>
      <c r="F75" s="43">
        <v>511</v>
      </c>
      <c r="G75" s="43">
        <v>66566144.009999998</v>
      </c>
      <c r="H75" s="43">
        <v>126</v>
      </c>
      <c r="I75" s="43">
        <v>17408166.760000002</v>
      </c>
      <c r="J75" s="43">
        <v>277</v>
      </c>
      <c r="K75" s="43">
        <v>14556809.560000001</v>
      </c>
      <c r="L75" s="43">
        <f t="shared" si="3"/>
        <v>1066</v>
      </c>
      <c r="M75" s="43">
        <f t="shared" si="10"/>
        <v>110466809.67999999</v>
      </c>
      <c r="N75" s="43">
        <v>476</v>
      </c>
      <c r="O75" s="43">
        <v>77161783.030000001</v>
      </c>
      <c r="P75" s="43">
        <v>253</v>
      </c>
      <c r="Q75" s="43">
        <v>24387314.16</v>
      </c>
      <c r="R75" s="43">
        <f t="shared" si="2"/>
        <v>729</v>
      </c>
      <c r="S75" s="43">
        <f t="shared" si="2"/>
        <v>101549097.19</v>
      </c>
      <c r="T75" s="43">
        <f t="shared" si="11"/>
        <v>1795</v>
      </c>
      <c r="U75" s="43">
        <f t="shared" si="11"/>
        <v>212015906.87</v>
      </c>
      <c r="V75" s="16"/>
    </row>
    <row r="76" spans="1:22" s="9" customFormat="1">
      <c r="A76" s="33">
        <v>69</v>
      </c>
      <c r="B76" s="54" t="s">
        <v>126</v>
      </c>
      <c r="C76" s="1" t="s">
        <v>127</v>
      </c>
      <c r="D76" s="44">
        <v>256</v>
      </c>
      <c r="E76" s="44">
        <v>3787666.15</v>
      </c>
      <c r="F76" s="44">
        <v>2388</v>
      </c>
      <c r="G76" s="44">
        <v>47819705.039999999</v>
      </c>
      <c r="H76" s="44">
        <v>1769</v>
      </c>
      <c r="I76" s="44">
        <v>24176018.620000001</v>
      </c>
      <c r="J76" s="44">
        <v>4264</v>
      </c>
      <c r="K76" s="44">
        <v>40149999.350000001</v>
      </c>
      <c r="L76" s="42">
        <f t="shared" si="3"/>
        <v>8677</v>
      </c>
      <c r="M76" s="42">
        <f t="shared" si="10"/>
        <v>115933389.16</v>
      </c>
      <c r="N76" s="44">
        <v>2111</v>
      </c>
      <c r="O76" s="44">
        <v>76681874.629999995</v>
      </c>
      <c r="P76" s="44">
        <v>142</v>
      </c>
      <c r="Q76" s="44">
        <v>16743994.01</v>
      </c>
      <c r="R76" s="42">
        <f t="shared" si="2"/>
        <v>2253</v>
      </c>
      <c r="S76" s="42">
        <f t="shared" si="2"/>
        <v>93425868.640000001</v>
      </c>
      <c r="T76" s="42">
        <f t="shared" si="11"/>
        <v>10930</v>
      </c>
      <c r="U76" s="42">
        <f t="shared" si="11"/>
        <v>209359257.80000001</v>
      </c>
      <c r="V76" s="16"/>
    </row>
    <row r="77" spans="1:22" s="9" customFormat="1">
      <c r="A77" s="30">
        <v>70</v>
      </c>
      <c r="B77" s="53" t="s">
        <v>124</v>
      </c>
      <c r="C77" s="32" t="s">
        <v>125</v>
      </c>
      <c r="D77" s="43">
        <v>133</v>
      </c>
      <c r="E77" s="43">
        <v>1962282.79</v>
      </c>
      <c r="F77" s="43">
        <v>574</v>
      </c>
      <c r="G77" s="43">
        <v>6924443.3899999997</v>
      </c>
      <c r="H77" s="43">
        <v>4429</v>
      </c>
      <c r="I77" s="43">
        <v>35369483.299999997</v>
      </c>
      <c r="J77" s="43">
        <v>9141</v>
      </c>
      <c r="K77" s="43">
        <v>93098322.420000002</v>
      </c>
      <c r="L77" s="43">
        <f t="shared" si="3"/>
        <v>14277</v>
      </c>
      <c r="M77" s="43">
        <f t="shared" si="10"/>
        <v>137354531.89999998</v>
      </c>
      <c r="N77" s="43">
        <v>1919</v>
      </c>
      <c r="O77" s="43">
        <v>65708472.479999997</v>
      </c>
      <c r="P77" s="43">
        <v>82</v>
      </c>
      <c r="Q77" s="43">
        <v>3171942.03</v>
      </c>
      <c r="R77" s="43">
        <f t="shared" si="2"/>
        <v>2001</v>
      </c>
      <c r="S77" s="43">
        <f t="shared" si="2"/>
        <v>68880414.50999999</v>
      </c>
      <c r="T77" s="43">
        <f t="shared" si="11"/>
        <v>16278</v>
      </c>
      <c r="U77" s="43">
        <f t="shared" si="11"/>
        <v>206234946.40999997</v>
      </c>
      <c r="V77" s="16"/>
    </row>
    <row r="78" spans="1:22" s="9" customFormat="1">
      <c r="A78" s="33">
        <v>71</v>
      </c>
      <c r="B78" s="54" t="s">
        <v>154</v>
      </c>
      <c r="C78" s="1" t="s">
        <v>155</v>
      </c>
      <c r="D78" s="44">
        <v>45</v>
      </c>
      <c r="E78" s="44">
        <v>27009461.949999999</v>
      </c>
      <c r="F78" s="44">
        <v>37</v>
      </c>
      <c r="G78" s="44">
        <v>6041039.8899999997</v>
      </c>
      <c r="H78" s="44">
        <v>45</v>
      </c>
      <c r="I78" s="44">
        <v>55712673.5</v>
      </c>
      <c r="J78" s="44">
        <v>125</v>
      </c>
      <c r="K78" s="44">
        <v>23392021.609999999</v>
      </c>
      <c r="L78" s="42">
        <f t="shared" si="3"/>
        <v>252</v>
      </c>
      <c r="M78" s="42">
        <f t="shared" si="10"/>
        <v>112155196.95</v>
      </c>
      <c r="N78" s="44">
        <v>16</v>
      </c>
      <c r="O78" s="44">
        <v>1723335.35</v>
      </c>
      <c r="P78" s="44">
        <v>27</v>
      </c>
      <c r="Q78" s="44">
        <v>53825241.359999999</v>
      </c>
      <c r="R78" s="42">
        <f t="shared" si="2"/>
        <v>43</v>
      </c>
      <c r="S78" s="42">
        <f t="shared" si="2"/>
        <v>55548576.710000001</v>
      </c>
      <c r="T78" s="42">
        <f t="shared" si="11"/>
        <v>295</v>
      </c>
      <c r="U78" s="42">
        <f t="shared" si="11"/>
        <v>167703773.66</v>
      </c>
      <c r="V78" s="16"/>
    </row>
    <row r="79" spans="1:22" s="9" customFormat="1">
      <c r="A79" s="30">
        <v>72</v>
      </c>
      <c r="B79" s="53" t="s">
        <v>156</v>
      </c>
      <c r="C79" s="32" t="s">
        <v>157</v>
      </c>
      <c r="D79" s="43">
        <v>346</v>
      </c>
      <c r="E79" s="43">
        <v>5975179.5800000001</v>
      </c>
      <c r="F79" s="43">
        <v>3182</v>
      </c>
      <c r="G79" s="43">
        <v>55539165.770000003</v>
      </c>
      <c r="H79" s="43">
        <v>1065</v>
      </c>
      <c r="I79" s="43">
        <v>17209087.460000001</v>
      </c>
      <c r="J79" s="43">
        <v>2779</v>
      </c>
      <c r="K79" s="43">
        <v>23276909.8398</v>
      </c>
      <c r="L79" s="43">
        <f t="shared" si="3"/>
        <v>7372</v>
      </c>
      <c r="M79" s="43">
        <f t="shared" si="10"/>
        <v>102000342.6498</v>
      </c>
      <c r="N79" s="43">
        <v>887</v>
      </c>
      <c r="O79" s="43">
        <v>58719024.789999999</v>
      </c>
      <c r="P79" s="43">
        <v>31</v>
      </c>
      <c r="Q79" s="43">
        <v>3034894.36</v>
      </c>
      <c r="R79" s="43">
        <f t="shared" si="2"/>
        <v>918</v>
      </c>
      <c r="S79" s="43">
        <f t="shared" si="2"/>
        <v>61753919.149999999</v>
      </c>
      <c r="T79" s="43">
        <f t="shared" si="11"/>
        <v>8290</v>
      </c>
      <c r="U79" s="43">
        <f t="shared" si="11"/>
        <v>163754261.79980001</v>
      </c>
      <c r="V79" s="16"/>
    </row>
    <row r="80" spans="1:22" s="9" customFormat="1">
      <c r="A80" s="33">
        <v>73</v>
      </c>
      <c r="B80" s="23" t="s">
        <v>129</v>
      </c>
      <c r="C80" s="1" t="s">
        <v>130</v>
      </c>
      <c r="D80" s="44">
        <v>494</v>
      </c>
      <c r="E80" s="44">
        <v>8858475.0500000007</v>
      </c>
      <c r="F80" s="44">
        <v>2147</v>
      </c>
      <c r="G80" s="44">
        <v>52996526.690099999</v>
      </c>
      <c r="H80" s="44">
        <v>1411</v>
      </c>
      <c r="I80" s="44">
        <v>16084747.630000001</v>
      </c>
      <c r="J80" s="44">
        <v>1798</v>
      </c>
      <c r="K80" s="44">
        <v>15709916.289999999</v>
      </c>
      <c r="L80" s="42">
        <f t="shared" si="3"/>
        <v>5850</v>
      </c>
      <c r="M80" s="42">
        <f t="shared" si="10"/>
        <v>93649665.660099998</v>
      </c>
      <c r="N80" s="44">
        <v>812</v>
      </c>
      <c r="O80" s="44">
        <v>52933587.659999996</v>
      </c>
      <c r="P80" s="44">
        <v>100</v>
      </c>
      <c r="Q80" s="44">
        <v>9179622.5099999998</v>
      </c>
      <c r="R80" s="42">
        <f t="shared" si="2"/>
        <v>912</v>
      </c>
      <c r="S80" s="42">
        <f t="shared" si="2"/>
        <v>62113210.169999994</v>
      </c>
      <c r="T80" s="42">
        <f t="shared" si="11"/>
        <v>6762</v>
      </c>
      <c r="U80" s="42">
        <f t="shared" si="11"/>
        <v>155762875.8301</v>
      </c>
      <c r="V80" s="16"/>
    </row>
    <row r="81" spans="1:22" s="9" customFormat="1">
      <c r="A81" s="30">
        <v>74</v>
      </c>
      <c r="B81" s="31" t="s">
        <v>99</v>
      </c>
      <c r="C81" s="32" t="s">
        <v>100</v>
      </c>
      <c r="D81" s="43">
        <v>7</v>
      </c>
      <c r="E81" s="43">
        <v>129615.1</v>
      </c>
      <c r="F81" s="43">
        <v>157</v>
      </c>
      <c r="G81" s="43">
        <v>34605579.740000002</v>
      </c>
      <c r="H81" s="43">
        <v>214</v>
      </c>
      <c r="I81" s="43">
        <v>29255914.640000001</v>
      </c>
      <c r="J81" s="43">
        <v>496</v>
      </c>
      <c r="K81" s="43">
        <v>35484093</v>
      </c>
      <c r="L81" s="43">
        <f t="shared" si="3"/>
        <v>874</v>
      </c>
      <c r="M81" s="43">
        <f t="shared" si="10"/>
        <v>99475202.479999989</v>
      </c>
      <c r="N81" s="43">
        <v>178</v>
      </c>
      <c r="O81" s="43">
        <v>47828686.700000003</v>
      </c>
      <c r="P81" s="43">
        <v>36</v>
      </c>
      <c r="Q81" s="43">
        <v>7132000</v>
      </c>
      <c r="R81" s="43">
        <f t="shared" si="2"/>
        <v>214</v>
      </c>
      <c r="S81" s="43">
        <f t="shared" si="2"/>
        <v>54960686.700000003</v>
      </c>
      <c r="T81" s="43">
        <f t="shared" si="11"/>
        <v>1088</v>
      </c>
      <c r="U81" s="43">
        <f t="shared" si="11"/>
        <v>154435889.18000001</v>
      </c>
      <c r="V81" s="16"/>
    </row>
    <row r="82" spans="1:22" s="9" customFormat="1">
      <c r="A82" s="33">
        <v>75</v>
      </c>
      <c r="B82" s="54" t="s">
        <v>140</v>
      </c>
      <c r="C82" s="1" t="s">
        <v>141</v>
      </c>
      <c r="D82" s="44">
        <v>1</v>
      </c>
      <c r="E82" s="44">
        <v>7000000</v>
      </c>
      <c r="F82" s="44">
        <v>26</v>
      </c>
      <c r="G82" s="44">
        <v>7024391.2999999998</v>
      </c>
      <c r="H82" s="44">
        <v>127</v>
      </c>
      <c r="I82" s="44">
        <v>39516919.810000002</v>
      </c>
      <c r="J82" s="44">
        <v>183</v>
      </c>
      <c r="K82" s="44">
        <v>42899408.549999997</v>
      </c>
      <c r="L82" s="42">
        <f t="shared" si="3"/>
        <v>337</v>
      </c>
      <c r="M82" s="42">
        <f t="shared" si="10"/>
        <v>96440719.659999996</v>
      </c>
      <c r="N82" s="44">
        <v>53</v>
      </c>
      <c r="O82" s="44">
        <v>29373957.140000001</v>
      </c>
      <c r="P82" s="44">
        <v>24</v>
      </c>
      <c r="Q82" s="44">
        <v>25927482.719999999</v>
      </c>
      <c r="R82" s="42">
        <f t="shared" si="2"/>
        <v>77</v>
      </c>
      <c r="S82" s="42">
        <f t="shared" si="2"/>
        <v>55301439.859999999</v>
      </c>
      <c r="T82" s="42">
        <f t="shared" si="11"/>
        <v>414</v>
      </c>
      <c r="U82" s="42">
        <f t="shared" si="11"/>
        <v>151742159.51999998</v>
      </c>
      <c r="V82" s="16"/>
    </row>
    <row r="83" spans="1:22" s="9" customFormat="1">
      <c r="A83" s="30">
        <v>76</v>
      </c>
      <c r="B83" s="53" t="s">
        <v>160</v>
      </c>
      <c r="C83" s="32" t="s">
        <v>161</v>
      </c>
      <c r="D83" s="43">
        <v>90</v>
      </c>
      <c r="E83" s="43">
        <v>2078856.13</v>
      </c>
      <c r="F83" s="43">
        <v>1840</v>
      </c>
      <c r="G83" s="43">
        <v>48967151.880000003</v>
      </c>
      <c r="H83" s="43">
        <v>551</v>
      </c>
      <c r="I83" s="43">
        <v>5114882.5199999996</v>
      </c>
      <c r="J83" s="43">
        <v>1690</v>
      </c>
      <c r="K83" s="43">
        <v>12327440.140000001</v>
      </c>
      <c r="L83" s="43">
        <f t="shared" si="3"/>
        <v>4171</v>
      </c>
      <c r="M83" s="43">
        <f t="shared" si="10"/>
        <v>68488330.670000002</v>
      </c>
      <c r="N83" s="43">
        <v>1555</v>
      </c>
      <c r="O83" s="43">
        <v>55292944.649999999</v>
      </c>
      <c r="P83" s="43">
        <v>129</v>
      </c>
      <c r="Q83" s="43">
        <v>1193329.95</v>
      </c>
      <c r="R83" s="43">
        <f t="shared" si="2"/>
        <v>1684</v>
      </c>
      <c r="S83" s="43">
        <f t="shared" si="2"/>
        <v>56486274.600000001</v>
      </c>
      <c r="T83" s="43">
        <f t="shared" si="11"/>
        <v>5855</v>
      </c>
      <c r="U83" s="43">
        <f t="shared" si="11"/>
        <v>124974605.27000001</v>
      </c>
      <c r="V83" s="16"/>
    </row>
    <row r="84" spans="1:22" s="9" customFormat="1">
      <c r="A84" s="33">
        <v>77</v>
      </c>
      <c r="B84" s="54" t="s">
        <v>228</v>
      </c>
      <c r="C84" s="1" t="s">
        <v>229</v>
      </c>
      <c r="D84" s="44"/>
      <c r="E84" s="44"/>
      <c r="F84" s="44"/>
      <c r="G84" s="44"/>
      <c r="H84" s="44">
        <v>1007</v>
      </c>
      <c r="I84" s="44">
        <v>10212763.689999999</v>
      </c>
      <c r="J84" s="44">
        <v>1039</v>
      </c>
      <c r="K84" s="44">
        <v>19131853.489999998</v>
      </c>
      <c r="L84" s="42">
        <f t="shared" si="3"/>
        <v>2046</v>
      </c>
      <c r="M84" s="42">
        <f t="shared" si="10"/>
        <v>29344617.18</v>
      </c>
      <c r="N84" s="44">
        <v>1235</v>
      </c>
      <c r="O84" s="44">
        <v>50265543.259999998</v>
      </c>
      <c r="P84" s="44">
        <v>380</v>
      </c>
      <c r="Q84" s="44">
        <v>41399346.700000003</v>
      </c>
      <c r="R84" s="42">
        <f t="shared" si="2"/>
        <v>1615</v>
      </c>
      <c r="S84" s="42">
        <f t="shared" si="2"/>
        <v>91664889.960000008</v>
      </c>
      <c r="T84" s="42">
        <f t="shared" si="11"/>
        <v>3661</v>
      </c>
      <c r="U84" s="42">
        <f t="shared" si="11"/>
        <v>121009507.14000002</v>
      </c>
      <c r="V84" s="16"/>
    </row>
    <row r="85" spans="1:22" s="9" customFormat="1">
      <c r="A85" s="30">
        <v>78</v>
      </c>
      <c r="B85" s="53" t="s">
        <v>158</v>
      </c>
      <c r="C85" s="32" t="s">
        <v>159</v>
      </c>
      <c r="D85" s="43">
        <v>4</v>
      </c>
      <c r="E85" s="43">
        <v>32571.64</v>
      </c>
      <c r="F85" s="43">
        <v>25</v>
      </c>
      <c r="G85" s="43">
        <v>505542.62</v>
      </c>
      <c r="H85" s="43">
        <v>1416</v>
      </c>
      <c r="I85" s="43">
        <v>8679938.4900000002</v>
      </c>
      <c r="J85" s="43">
        <v>2484</v>
      </c>
      <c r="K85" s="43">
        <v>18295038.670000002</v>
      </c>
      <c r="L85" s="43">
        <f t="shared" si="3"/>
        <v>3929</v>
      </c>
      <c r="M85" s="43">
        <f t="shared" si="10"/>
        <v>27513091.420000006</v>
      </c>
      <c r="N85" s="43">
        <v>2486</v>
      </c>
      <c r="O85" s="43">
        <v>50149826.399999999</v>
      </c>
      <c r="P85" s="43">
        <v>400</v>
      </c>
      <c r="Q85" s="43">
        <v>40342844.700000003</v>
      </c>
      <c r="R85" s="43">
        <f t="shared" si="2"/>
        <v>2886</v>
      </c>
      <c r="S85" s="43">
        <f t="shared" si="2"/>
        <v>90492671.099999994</v>
      </c>
      <c r="T85" s="43">
        <f t="shared" si="11"/>
        <v>6815</v>
      </c>
      <c r="U85" s="43">
        <f t="shared" si="11"/>
        <v>118005762.52</v>
      </c>
      <c r="V85" s="16"/>
    </row>
    <row r="86" spans="1:22" s="9" customFormat="1">
      <c r="A86" s="33">
        <v>79</v>
      </c>
      <c r="B86" s="54" t="s">
        <v>122</v>
      </c>
      <c r="C86" s="1" t="s">
        <v>123</v>
      </c>
      <c r="D86" s="44">
        <v>236</v>
      </c>
      <c r="E86" s="44">
        <v>41830419.950000003</v>
      </c>
      <c r="F86" s="44">
        <v>121</v>
      </c>
      <c r="G86" s="44">
        <v>10348538.51</v>
      </c>
      <c r="H86" s="44">
        <v>32</v>
      </c>
      <c r="I86" s="44">
        <v>3972872.24</v>
      </c>
      <c r="J86" s="44">
        <v>137</v>
      </c>
      <c r="K86" s="44">
        <v>4001783.05</v>
      </c>
      <c r="L86" s="42">
        <f t="shared" si="3"/>
        <v>526</v>
      </c>
      <c r="M86" s="42">
        <f t="shared" si="10"/>
        <v>60153613.75</v>
      </c>
      <c r="N86" s="44">
        <v>22</v>
      </c>
      <c r="O86" s="44">
        <v>32371995.559999999</v>
      </c>
      <c r="P86" s="44">
        <v>17</v>
      </c>
      <c r="Q86" s="44">
        <v>24302105.52</v>
      </c>
      <c r="R86" s="42">
        <f t="shared" si="2"/>
        <v>39</v>
      </c>
      <c r="S86" s="42">
        <f t="shared" si="2"/>
        <v>56674101.079999998</v>
      </c>
      <c r="T86" s="42">
        <f t="shared" si="11"/>
        <v>565</v>
      </c>
      <c r="U86" s="42">
        <f t="shared" si="11"/>
        <v>116827714.83</v>
      </c>
      <c r="V86" s="16"/>
    </row>
    <row r="87" spans="1:22" s="9" customFormat="1">
      <c r="A87" s="30">
        <v>80</v>
      </c>
      <c r="B87" s="53" t="s">
        <v>93</v>
      </c>
      <c r="C87" s="32" t="s">
        <v>94</v>
      </c>
      <c r="D87" s="43">
        <v>15</v>
      </c>
      <c r="E87" s="43">
        <v>34027230.170000002</v>
      </c>
      <c r="F87" s="43">
        <v>5</v>
      </c>
      <c r="G87" s="43">
        <v>681201.29</v>
      </c>
      <c r="H87" s="43">
        <v>14</v>
      </c>
      <c r="I87" s="43">
        <v>18505969.210000001</v>
      </c>
      <c r="J87" s="43">
        <v>81</v>
      </c>
      <c r="K87" s="43">
        <v>21835771.420000002</v>
      </c>
      <c r="L87" s="43">
        <f t="shared" si="3"/>
        <v>115</v>
      </c>
      <c r="M87" s="43">
        <f t="shared" si="10"/>
        <v>75050172.090000004</v>
      </c>
      <c r="N87" s="43">
        <v>8</v>
      </c>
      <c r="O87" s="43">
        <v>3854835.69</v>
      </c>
      <c r="P87" s="43">
        <v>14</v>
      </c>
      <c r="Q87" s="43">
        <v>33230778.530000001</v>
      </c>
      <c r="R87" s="43">
        <f t="shared" si="2"/>
        <v>22</v>
      </c>
      <c r="S87" s="43">
        <f t="shared" si="2"/>
        <v>37085614.219999999</v>
      </c>
      <c r="T87" s="43">
        <f t="shared" si="11"/>
        <v>137</v>
      </c>
      <c r="U87" s="43">
        <f t="shared" si="11"/>
        <v>112135786.31</v>
      </c>
      <c r="V87" s="16"/>
    </row>
    <row r="88" spans="1:22" s="9" customFormat="1">
      <c r="A88" s="33">
        <v>81</v>
      </c>
      <c r="B88" s="54" t="s">
        <v>136</v>
      </c>
      <c r="C88" s="1" t="s">
        <v>137</v>
      </c>
      <c r="D88" s="44">
        <v>123</v>
      </c>
      <c r="E88" s="44">
        <v>2138958.4</v>
      </c>
      <c r="F88" s="44">
        <v>1081</v>
      </c>
      <c r="G88" s="44">
        <v>20113100.82</v>
      </c>
      <c r="H88" s="44">
        <v>1203</v>
      </c>
      <c r="I88" s="44">
        <v>18126428.52</v>
      </c>
      <c r="J88" s="44">
        <v>2533</v>
      </c>
      <c r="K88" s="44">
        <v>22318264.140000001</v>
      </c>
      <c r="L88" s="42">
        <f t="shared" ref="L88:L151" si="12">J88+H88+F88+D88</f>
        <v>4940</v>
      </c>
      <c r="M88" s="42">
        <f>K88+I88+G88+E88</f>
        <v>62696751.879999995</v>
      </c>
      <c r="N88" s="44">
        <v>1420</v>
      </c>
      <c r="O88" s="44">
        <v>32194803.93</v>
      </c>
      <c r="P88" s="44">
        <v>479</v>
      </c>
      <c r="Q88" s="44">
        <v>10029221.529999999</v>
      </c>
      <c r="R88" s="42">
        <f t="shared" si="2"/>
        <v>1899</v>
      </c>
      <c r="S88" s="42">
        <f t="shared" si="2"/>
        <v>42224025.460000001</v>
      </c>
      <c r="T88" s="42">
        <f>R88+L88</f>
        <v>6839</v>
      </c>
      <c r="U88" s="42">
        <f>S88+M88</f>
        <v>104920777.34</v>
      </c>
      <c r="V88" s="16"/>
    </row>
    <row r="89" spans="1:22" s="9" customFormat="1">
      <c r="A89" s="30">
        <v>82</v>
      </c>
      <c r="B89" s="53" t="s">
        <v>144</v>
      </c>
      <c r="C89" s="32" t="s">
        <v>145</v>
      </c>
      <c r="D89" s="43">
        <v>64</v>
      </c>
      <c r="E89" s="43">
        <v>1338314.57</v>
      </c>
      <c r="F89" s="43">
        <v>1283</v>
      </c>
      <c r="G89" s="43">
        <v>27712050.449999999</v>
      </c>
      <c r="H89" s="43">
        <v>746</v>
      </c>
      <c r="I89" s="43">
        <v>6895261.4500000002</v>
      </c>
      <c r="J89" s="43">
        <v>1946</v>
      </c>
      <c r="K89" s="43">
        <v>16087525.68</v>
      </c>
      <c r="L89" s="43">
        <f t="shared" si="12"/>
        <v>4039</v>
      </c>
      <c r="M89" s="43">
        <f t="shared" ref="M89:M104" si="13">K89+I89+G89+E89</f>
        <v>52033152.149999999</v>
      </c>
      <c r="N89" s="43">
        <v>2384</v>
      </c>
      <c r="O89" s="43">
        <v>42428263.920000002</v>
      </c>
      <c r="P89" s="43">
        <v>433</v>
      </c>
      <c r="Q89" s="43">
        <v>6866831.4000000004</v>
      </c>
      <c r="R89" s="43">
        <f t="shared" si="2"/>
        <v>2817</v>
      </c>
      <c r="S89" s="43">
        <f t="shared" si="2"/>
        <v>49295095.32</v>
      </c>
      <c r="T89" s="43">
        <f t="shared" ref="T89:U104" si="14">R89+L89</f>
        <v>6856</v>
      </c>
      <c r="U89" s="43">
        <f t="shared" si="14"/>
        <v>101328247.47</v>
      </c>
      <c r="V89" s="16"/>
    </row>
    <row r="90" spans="1:22" s="9" customFormat="1">
      <c r="A90" s="33">
        <v>83</v>
      </c>
      <c r="B90" s="23" t="s">
        <v>183</v>
      </c>
      <c r="C90" s="1" t="s">
        <v>184</v>
      </c>
      <c r="D90" s="44">
        <v>332</v>
      </c>
      <c r="E90" s="44">
        <v>18412993.879999999</v>
      </c>
      <c r="F90" s="44">
        <v>755</v>
      </c>
      <c r="G90" s="44">
        <v>17409292.800000001</v>
      </c>
      <c r="H90" s="44">
        <v>1559</v>
      </c>
      <c r="I90" s="44">
        <v>9237942.1600000001</v>
      </c>
      <c r="J90" s="44">
        <v>3197</v>
      </c>
      <c r="K90" s="44">
        <v>18876187.16</v>
      </c>
      <c r="L90" s="42">
        <f t="shared" si="12"/>
        <v>5843</v>
      </c>
      <c r="M90" s="42">
        <f t="shared" si="13"/>
        <v>63936416</v>
      </c>
      <c r="N90" s="44">
        <v>1885</v>
      </c>
      <c r="O90" s="44">
        <v>22847348.010000002</v>
      </c>
      <c r="P90" s="44">
        <v>319</v>
      </c>
      <c r="Q90" s="44">
        <v>14252040.630000001</v>
      </c>
      <c r="R90" s="42">
        <f t="shared" si="2"/>
        <v>2204</v>
      </c>
      <c r="S90" s="42">
        <f t="shared" si="2"/>
        <v>37099388.640000001</v>
      </c>
      <c r="T90" s="42">
        <f t="shared" si="14"/>
        <v>8047</v>
      </c>
      <c r="U90" s="42">
        <f t="shared" si="14"/>
        <v>101035804.64</v>
      </c>
      <c r="V90" s="16"/>
    </row>
    <row r="91" spans="1:22" s="9" customFormat="1">
      <c r="A91" s="30">
        <v>84</v>
      </c>
      <c r="B91" s="31" t="s">
        <v>150</v>
      </c>
      <c r="C91" s="32" t="s">
        <v>151</v>
      </c>
      <c r="D91" s="43">
        <v>55</v>
      </c>
      <c r="E91" s="43">
        <v>21142812.449999999</v>
      </c>
      <c r="F91" s="43">
        <v>60</v>
      </c>
      <c r="G91" s="43">
        <v>9013533.5199999996</v>
      </c>
      <c r="H91" s="43">
        <v>43</v>
      </c>
      <c r="I91" s="43">
        <v>4209869.79</v>
      </c>
      <c r="J91" s="43">
        <v>72</v>
      </c>
      <c r="K91" s="43">
        <v>9474083.8200000003</v>
      </c>
      <c r="L91" s="43">
        <f t="shared" si="12"/>
        <v>230</v>
      </c>
      <c r="M91" s="43">
        <f t="shared" si="13"/>
        <v>43840299.579999998</v>
      </c>
      <c r="N91" s="43">
        <v>35</v>
      </c>
      <c r="O91" s="43">
        <v>25181689.449999999</v>
      </c>
      <c r="P91" s="43">
        <v>43</v>
      </c>
      <c r="Q91" s="43">
        <v>31908258.469999999</v>
      </c>
      <c r="R91" s="43">
        <f t="shared" si="2"/>
        <v>78</v>
      </c>
      <c r="S91" s="43">
        <f t="shared" si="2"/>
        <v>57089947.920000002</v>
      </c>
      <c r="T91" s="43">
        <f t="shared" si="14"/>
        <v>308</v>
      </c>
      <c r="U91" s="43">
        <f t="shared" si="14"/>
        <v>100930247.5</v>
      </c>
      <c r="V91" s="16"/>
    </row>
    <row r="92" spans="1:22" s="9" customFormat="1">
      <c r="A92" s="33">
        <v>85</v>
      </c>
      <c r="B92" s="54" t="s">
        <v>327</v>
      </c>
      <c r="C92" s="1" t="s">
        <v>328</v>
      </c>
      <c r="D92" s="44">
        <v>21</v>
      </c>
      <c r="E92" s="44">
        <v>322249.14</v>
      </c>
      <c r="F92" s="44">
        <v>28</v>
      </c>
      <c r="G92" s="44">
        <v>615101.02</v>
      </c>
      <c r="H92" s="44">
        <v>42</v>
      </c>
      <c r="I92" s="44">
        <v>7389913.0199999996</v>
      </c>
      <c r="J92" s="44">
        <v>53</v>
      </c>
      <c r="K92" s="44">
        <v>37535785.509999998</v>
      </c>
      <c r="L92" s="42">
        <f t="shared" si="12"/>
        <v>144</v>
      </c>
      <c r="M92" s="42">
        <f t="shared" si="13"/>
        <v>45863048.690000005</v>
      </c>
      <c r="N92" s="44">
        <v>11</v>
      </c>
      <c r="O92" s="44">
        <v>31110110</v>
      </c>
      <c r="P92" s="44"/>
      <c r="Q92" s="44"/>
      <c r="R92" s="42">
        <f t="shared" si="2"/>
        <v>11</v>
      </c>
      <c r="S92" s="42">
        <f t="shared" si="2"/>
        <v>31110110</v>
      </c>
      <c r="T92" s="42">
        <f t="shared" si="14"/>
        <v>155</v>
      </c>
      <c r="U92" s="42">
        <f t="shared" si="14"/>
        <v>76973158.689999998</v>
      </c>
      <c r="V92" s="16"/>
    </row>
    <row r="93" spans="1:22" s="9" customFormat="1">
      <c r="A93" s="30">
        <v>86</v>
      </c>
      <c r="B93" s="53" t="s">
        <v>173</v>
      </c>
      <c r="C93" s="32" t="s">
        <v>174</v>
      </c>
      <c r="D93" s="43">
        <v>135</v>
      </c>
      <c r="E93" s="43">
        <v>2443048.5499999998</v>
      </c>
      <c r="F93" s="43">
        <v>960</v>
      </c>
      <c r="G93" s="43">
        <v>18882132.972899999</v>
      </c>
      <c r="H93" s="43">
        <v>1433</v>
      </c>
      <c r="I93" s="43">
        <v>5343429.7300000004</v>
      </c>
      <c r="J93" s="43">
        <v>3476</v>
      </c>
      <c r="K93" s="43">
        <v>15464329.42</v>
      </c>
      <c r="L93" s="43">
        <f t="shared" si="12"/>
        <v>6004</v>
      </c>
      <c r="M93" s="43">
        <f t="shared" si="13"/>
        <v>42132940.672899991</v>
      </c>
      <c r="N93" s="43">
        <v>2083</v>
      </c>
      <c r="O93" s="43">
        <v>28795973.91</v>
      </c>
      <c r="P93" s="43">
        <v>128</v>
      </c>
      <c r="Q93" s="43">
        <v>2227389.9</v>
      </c>
      <c r="R93" s="43">
        <f t="shared" si="2"/>
        <v>2211</v>
      </c>
      <c r="S93" s="43">
        <f t="shared" si="2"/>
        <v>31023363.809999999</v>
      </c>
      <c r="T93" s="43">
        <f t="shared" si="14"/>
        <v>8215</v>
      </c>
      <c r="U93" s="43">
        <f t="shared" si="14"/>
        <v>73156304.482899994</v>
      </c>
      <c r="V93" s="16"/>
    </row>
    <row r="94" spans="1:22" s="9" customFormat="1">
      <c r="A94" s="33">
        <v>87</v>
      </c>
      <c r="B94" s="54" t="s">
        <v>231</v>
      </c>
      <c r="C94" s="1" t="s">
        <v>232</v>
      </c>
      <c r="D94" s="44">
        <v>1</v>
      </c>
      <c r="E94" s="44">
        <v>300000</v>
      </c>
      <c r="F94" s="44">
        <v>1</v>
      </c>
      <c r="G94" s="44">
        <v>23250</v>
      </c>
      <c r="H94" s="44">
        <v>134</v>
      </c>
      <c r="I94" s="44">
        <v>2729374.78</v>
      </c>
      <c r="J94" s="44">
        <v>188</v>
      </c>
      <c r="K94" s="44">
        <v>7457970.9199999999</v>
      </c>
      <c r="L94" s="42">
        <f t="shared" si="12"/>
        <v>324</v>
      </c>
      <c r="M94" s="42">
        <f t="shared" si="13"/>
        <v>10510595.699999999</v>
      </c>
      <c r="N94" s="44">
        <v>46</v>
      </c>
      <c r="O94" s="44">
        <v>31515928.82</v>
      </c>
      <c r="P94" s="44">
        <v>32</v>
      </c>
      <c r="Q94" s="44">
        <v>27184100.370000001</v>
      </c>
      <c r="R94" s="42">
        <f t="shared" ref="R94:S110" si="15">N94+P94</f>
        <v>78</v>
      </c>
      <c r="S94" s="42">
        <f t="shared" si="15"/>
        <v>58700029.189999998</v>
      </c>
      <c r="T94" s="42">
        <f t="shared" si="14"/>
        <v>402</v>
      </c>
      <c r="U94" s="42">
        <f t="shared" si="14"/>
        <v>69210624.890000001</v>
      </c>
      <c r="V94" s="16"/>
    </row>
    <row r="95" spans="1:22" s="9" customFormat="1">
      <c r="A95" s="30">
        <v>88</v>
      </c>
      <c r="B95" s="53" t="s">
        <v>336</v>
      </c>
      <c r="C95" s="32" t="s">
        <v>337</v>
      </c>
      <c r="D95" s="43"/>
      <c r="E95" s="43"/>
      <c r="F95" s="43"/>
      <c r="G95" s="43"/>
      <c r="H95" s="43">
        <v>14</v>
      </c>
      <c r="I95" s="43">
        <v>6837382.0300000003</v>
      </c>
      <c r="J95" s="43">
        <v>47</v>
      </c>
      <c r="K95" s="43">
        <v>28377031.609999999</v>
      </c>
      <c r="L95" s="43">
        <f t="shared" si="12"/>
        <v>61</v>
      </c>
      <c r="M95" s="43">
        <f t="shared" si="13"/>
        <v>35214413.640000001</v>
      </c>
      <c r="N95" s="43">
        <v>24</v>
      </c>
      <c r="O95" s="43">
        <v>26803554.530000001</v>
      </c>
      <c r="P95" s="43">
        <v>4</v>
      </c>
      <c r="Q95" s="43">
        <v>5240000</v>
      </c>
      <c r="R95" s="43">
        <f t="shared" si="15"/>
        <v>28</v>
      </c>
      <c r="S95" s="43">
        <f t="shared" si="15"/>
        <v>32043554.530000001</v>
      </c>
      <c r="T95" s="43">
        <f t="shared" si="14"/>
        <v>89</v>
      </c>
      <c r="U95" s="43">
        <f t="shared" si="14"/>
        <v>67257968.170000002</v>
      </c>
      <c r="V95" s="16"/>
    </row>
    <row r="96" spans="1:22" s="9" customFormat="1">
      <c r="A96" s="33">
        <v>89</v>
      </c>
      <c r="B96" s="54" t="s">
        <v>330</v>
      </c>
      <c r="C96" s="1" t="s">
        <v>331</v>
      </c>
      <c r="D96" s="44">
        <v>6</v>
      </c>
      <c r="E96" s="44">
        <v>1073200.9099999999</v>
      </c>
      <c r="F96" s="44">
        <v>26</v>
      </c>
      <c r="G96" s="44">
        <v>1899425.71</v>
      </c>
      <c r="H96" s="44">
        <v>515</v>
      </c>
      <c r="I96" s="44">
        <v>15483509.57</v>
      </c>
      <c r="J96" s="44">
        <v>11376</v>
      </c>
      <c r="K96" s="44">
        <v>19354233.170000002</v>
      </c>
      <c r="L96" s="42">
        <f t="shared" si="12"/>
        <v>11923</v>
      </c>
      <c r="M96" s="42">
        <f t="shared" si="13"/>
        <v>37810369.359999999</v>
      </c>
      <c r="N96" s="44">
        <v>9</v>
      </c>
      <c r="O96" s="44">
        <v>15574042</v>
      </c>
      <c r="P96" s="44">
        <v>4</v>
      </c>
      <c r="Q96" s="44">
        <v>13123466</v>
      </c>
      <c r="R96" s="42">
        <f t="shared" si="15"/>
        <v>13</v>
      </c>
      <c r="S96" s="42">
        <f t="shared" si="15"/>
        <v>28697508</v>
      </c>
      <c r="T96" s="42">
        <f t="shared" si="14"/>
        <v>11936</v>
      </c>
      <c r="U96" s="42">
        <f t="shared" si="14"/>
        <v>66507877.359999999</v>
      </c>
      <c r="V96" s="16"/>
    </row>
    <row r="97" spans="1:22" s="9" customFormat="1">
      <c r="A97" s="30">
        <v>90</v>
      </c>
      <c r="B97" s="53" t="s">
        <v>269</v>
      </c>
      <c r="C97" s="32" t="s">
        <v>270</v>
      </c>
      <c r="D97" s="43"/>
      <c r="E97" s="43"/>
      <c r="F97" s="43"/>
      <c r="G97" s="43"/>
      <c r="H97" s="43">
        <v>4094</v>
      </c>
      <c r="I97" s="43">
        <v>1310305.72</v>
      </c>
      <c r="J97" s="43">
        <v>3097</v>
      </c>
      <c r="K97" s="43">
        <v>3065022.96</v>
      </c>
      <c r="L97" s="43">
        <f t="shared" si="12"/>
        <v>7191</v>
      </c>
      <c r="M97" s="43">
        <f t="shared" si="13"/>
        <v>4375328.68</v>
      </c>
      <c r="N97" s="43">
        <v>200</v>
      </c>
      <c r="O97" s="43">
        <v>31144846.210000001</v>
      </c>
      <c r="P97" s="43">
        <v>131</v>
      </c>
      <c r="Q97" s="43">
        <v>29426341.100000001</v>
      </c>
      <c r="R97" s="43">
        <f t="shared" si="15"/>
        <v>331</v>
      </c>
      <c r="S97" s="43">
        <f t="shared" si="15"/>
        <v>60571187.310000002</v>
      </c>
      <c r="T97" s="43">
        <f t="shared" si="14"/>
        <v>7522</v>
      </c>
      <c r="U97" s="43">
        <f t="shared" si="14"/>
        <v>64946515.990000002</v>
      </c>
      <c r="V97" s="16"/>
    </row>
    <row r="98" spans="1:22" s="9" customFormat="1">
      <c r="A98" s="33">
        <v>91</v>
      </c>
      <c r="B98" s="54" t="s">
        <v>169</v>
      </c>
      <c r="C98" s="1" t="s">
        <v>170</v>
      </c>
      <c r="D98" s="44">
        <v>50</v>
      </c>
      <c r="E98" s="44">
        <v>945208.66</v>
      </c>
      <c r="F98" s="44">
        <v>138</v>
      </c>
      <c r="G98" s="44">
        <v>1347574.65</v>
      </c>
      <c r="H98" s="44">
        <v>1502</v>
      </c>
      <c r="I98" s="44">
        <v>9485181.9199999999</v>
      </c>
      <c r="J98" s="44">
        <v>3458</v>
      </c>
      <c r="K98" s="44">
        <v>28686456.359999999</v>
      </c>
      <c r="L98" s="42">
        <f t="shared" si="12"/>
        <v>5148</v>
      </c>
      <c r="M98" s="42">
        <f t="shared" si="13"/>
        <v>40464421.589999996</v>
      </c>
      <c r="N98" s="44">
        <v>3135</v>
      </c>
      <c r="O98" s="44">
        <v>20520684.960000001</v>
      </c>
      <c r="P98" s="44">
        <v>62</v>
      </c>
      <c r="Q98" s="44">
        <v>1096398.52</v>
      </c>
      <c r="R98" s="42">
        <f t="shared" si="15"/>
        <v>3197</v>
      </c>
      <c r="S98" s="42">
        <f t="shared" si="15"/>
        <v>21617083.48</v>
      </c>
      <c r="T98" s="42">
        <f t="shared" si="14"/>
        <v>8345</v>
      </c>
      <c r="U98" s="42">
        <f t="shared" si="14"/>
        <v>62081505.069999993</v>
      </c>
      <c r="V98" s="16"/>
    </row>
    <row r="99" spans="1:22" s="9" customFormat="1">
      <c r="A99" s="30">
        <v>92</v>
      </c>
      <c r="B99" s="53" t="s">
        <v>304</v>
      </c>
      <c r="C99" s="32" t="s">
        <v>305</v>
      </c>
      <c r="D99" s="43"/>
      <c r="E99" s="43"/>
      <c r="F99" s="43"/>
      <c r="G99" s="43"/>
      <c r="H99" s="43"/>
      <c r="I99" s="43"/>
      <c r="J99" s="43">
        <v>3</v>
      </c>
      <c r="K99" s="43">
        <v>3187.22</v>
      </c>
      <c r="L99" s="43">
        <f t="shared" si="12"/>
        <v>3</v>
      </c>
      <c r="M99" s="43">
        <f t="shared" si="13"/>
        <v>3187.22</v>
      </c>
      <c r="N99" s="43">
        <v>34</v>
      </c>
      <c r="O99" s="43">
        <v>31461813.57</v>
      </c>
      <c r="P99" s="43">
        <v>68</v>
      </c>
      <c r="Q99" s="43">
        <v>29194208.760000002</v>
      </c>
      <c r="R99" s="43">
        <f t="shared" si="15"/>
        <v>102</v>
      </c>
      <c r="S99" s="43">
        <f t="shared" si="15"/>
        <v>60656022.329999998</v>
      </c>
      <c r="T99" s="43">
        <f t="shared" si="14"/>
        <v>105</v>
      </c>
      <c r="U99" s="43">
        <f t="shared" si="14"/>
        <v>60659209.549999997</v>
      </c>
      <c r="V99" s="16"/>
    </row>
    <row r="100" spans="1:22" s="9" customFormat="1">
      <c r="A100" s="33">
        <v>93</v>
      </c>
      <c r="B100" s="23" t="s">
        <v>225</v>
      </c>
      <c r="C100" s="1" t="s">
        <v>307</v>
      </c>
      <c r="D100" s="44">
        <v>44</v>
      </c>
      <c r="E100" s="44">
        <v>367560.37</v>
      </c>
      <c r="F100" s="44">
        <v>68</v>
      </c>
      <c r="G100" s="44">
        <v>1015071.59</v>
      </c>
      <c r="H100" s="44">
        <v>8083</v>
      </c>
      <c r="I100" s="44">
        <v>15971918.5</v>
      </c>
      <c r="J100" s="44">
        <v>1696</v>
      </c>
      <c r="K100" s="44">
        <v>15019391.949999999</v>
      </c>
      <c r="L100" s="42">
        <f t="shared" si="12"/>
        <v>9891</v>
      </c>
      <c r="M100" s="42">
        <f t="shared" si="13"/>
        <v>32373942.41</v>
      </c>
      <c r="N100" s="44">
        <v>396</v>
      </c>
      <c r="O100" s="44">
        <v>11833902.01</v>
      </c>
      <c r="P100" s="44">
        <v>381</v>
      </c>
      <c r="Q100" s="44">
        <v>13915636.09</v>
      </c>
      <c r="R100" s="42">
        <f t="shared" si="15"/>
        <v>777</v>
      </c>
      <c r="S100" s="42">
        <f t="shared" si="15"/>
        <v>25749538.100000001</v>
      </c>
      <c r="T100" s="42">
        <f t="shared" si="14"/>
        <v>10668</v>
      </c>
      <c r="U100" s="42">
        <f t="shared" si="14"/>
        <v>58123480.510000005</v>
      </c>
      <c r="V100" s="16"/>
    </row>
    <row r="101" spans="1:22" s="9" customFormat="1">
      <c r="A101" s="30">
        <v>94</v>
      </c>
      <c r="B101" s="31" t="s">
        <v>189</v>
      </c>
      <c r="C101" s="32" t="s">
        <v>190</v>
      </c>
      <c r="D101" s="43">
        <v>60</v>
      </c>
      <c r="E101" s="43">
        <v>962708.45</v>
      </c>
      <c r="F101" s="43">
        <v>332</v>
      </c>
      <c r="G101" s="43">
        <v>6839256.7599999998</v>
      </c>
      <c r="H101" s="43">
        <v>814</v>
      </c>
      <c r="I101" s="43">
        <v>9626876.5</v>
      </c>
      <c r="J101" s="43">
        <v>1725</v>
      </c>
      <c r="K101" s="43">
        <v>16517621.25</v>
      </c>
      <c r="L101" s="43">
        <f t="shared" si="12"/>
        <v>2931</v>
      </c>
      <c r="M101" s="43">
        <f t="shared" si="13"/>
        <v>33946462.960000001</v>
      </c>
      <c r="N101" s="43">
        <v>1730</v>
      </c>
      <c r="O101" s="43">
        <v>18349074.890000001</v>
      </c>
      <c r="P101" s="43">
        <v>205</v>
      </c>
      <c r="Q101" s="43">
        <v>5606974.4100000001</v>
      </c>
      <c r="R101" s="43">
        <f t="shared" si="15"/>
        <v>1935</v>
      </c>
      <c r="S101" s="43">
        <f t="shared" si="15"/>
        <v>23956049.300000001</v>
      </c>
      <c r="T101" s="43">
        <f t="shared" si="14"/>
        <v>4866</v>
      </c>
      <c r="U101" s="43">
        <f t="shared" si="14"/>
        <v>57902512.260000005</v>
      </c>
      <c r="V101" s="16"/>
    </row>
    <row r="102" spans="1:22" s="9" customFormat="1">
      <c r="A102" s="33">
        <v>95</v>
      </c>
      <c r="B102" s="54" t="s">
        <v>309</v>
      </c>
      <c r="C102" s="1" t="s">
        <v>326</v>
      </c>
      <c r="D102" s="44"/>
      <c r="E102" s="44"/>
      <c r="F102" s="44"/>
      <c r="G102" s="44"/>
      <c r="H102" s="44">
        <v>1282</v>
      </c>
      <c r="I102" s="44">
        <v>5436653.8899999997</v>
      </c>
      <c r="J102" s="44">
        <v>2574</v>
      </c>
      <c r="K102" s="44">
        <v>26595198.41</v>
      </c>
      <c r="L102" s="42">
        <f t="shared" si="12"/>
        <v>3856</v>
      </c>
      <c r="M102" s="42">
        <f t="shared" si="13"/>
        <v>32031852.300000001</v>
      </c>
      <c r="N102" s="44">
        <v>2736</v>
      </c>
      <c r="O102" s="44">
        <v>21581570.399999999</v>
      </c>
      <c r="P102" s="44">
        <v>58</v>
      </c>
      <c r="Q102" s="44">
        <v>949001.71</v>
      </c>
      <c r="R102" s="42">
        <f t="shared" si="15"/>
        <v>2794</v>
      </c>
      <c r="S102" s="42">
        <f t="shared" si="15"/>
        <v>22530572.109999999</v>
      </c>
      <c r="T102" s="42">
        <f t="shared" si="14"/>
        <v>6650</v>
      </c>
      <c r="U102" s="42">
        <f t="shared" si="14"/>
        <v>54562424.409999996</v>
      </c>
      <c r="V102" s="16"/>
    </row>
    <row r="103" spans="1:22" s="9" customFormat="1">
      <c r="A103" s="30">
        <v>96</v>
      </c>
      <c r="B103" s="53" t="s">
        <v>209</v>
      </c>
      <c r="C103" s="32" t="s">
        <v>210</v>
      </c>
      <c r="D103" s="43"/>
      <c r="E103" s="43"/>
      <c r="F103" s="43"/>
      <c r="G103" s="43"/>
      <c r="H103" s="43">
        <v>335</v>
      </c>
      <c r="I103" s="43">
        <v>5952089.1799999997</v>
      </c>
      <c r="J103" s="43">
        <v>1313</v>
      </c>
      <c r="K103" s="43">
        <v>19926814.609999999</v>
      </c>
      <c r="L103" s="43">
        <f t="shared" si="12"/>
        <v>1648</v>
      </c>
      <c r="M103" s="43">
        <f t="shared" si="13"/>
        <v>25878903.789999999</v>
      </c>
      <c r="N103" s="43">
        <v>1233</v>
      </c>
      <c r="O103" s="43">
        <v>19920839.530000001</v>
      </c>
      <c r="P103" s="43">
        <v>325</v>
      </c>
      <c r="Q103" s="43">
        <v>5963544.5999999996</v>
      </c>
      <c r="R103" s="43">
        <f t="shared" si="15"/>
        <v>1558</v>
      </c>
      <c r="S103" s="43">
        <f t="shared" si="15"/>
        <v>25884384.130000003</v>
      </c>
      <c r="T103" s="43">
        <f t="shared" si="14"/>
        <v>3206</v>
      </c>
      <c r="U103" s="43">
        <f t="shared" si="14"/>
        <v>51763287.920000002</v>
      </c>
      <c r="V103" s="16"/>
    </row>
    <row r="104" spans="1:22" s="9" customFormat="1">
      <c r="A104" s="33">
        <v>97</v>
      </c>
      <c r="B104" s="54" t="s">
        <v>175</v>
      </c>
      <c r="C104" s="1" t="s">
        <v>176</v>
      </c>
      <c r="D104" s="44">
        <v>25</v>
      </c>
      <c r="E104" s="44">
        <v>7974952.8099999996</v>
      </c>
      <c r="F104" s="44">
        <v>76</v>
      </c>
      <c r="G104" s="44">
        <v>7491161.5499999998</v>
      </c>
      <c r="H104" s="44">
        <v>49</v>
      </c>
      <c r="I104" s="44">
        <v>4957009.1100000003</v>
      </c>
      <c r="J104" s="44">
        <v>156</v>
      </c>
      <c r="K104" s="44">
        <v>7576674.3399999999</v>
      </c>
      <c r="L104" s="42">
        <f t="shared" si="12"/>
        <v>306</v>
      </c>
      <c r="M104" s="42">
        <f t="shared" si="13"/>
        <v>27999797.809999999</v>
      </c>
      <c r="N104" s="44">
        <v>34</v>
      </c>
      <c r="O104" s="44">
        <v>12507571.82</v>
      </c>
      <c r="P104" s="44">
        <v>15</v>
      </c>
      <c r="Q104" s="44">
        <v>9851318.2200000007</v>
      </c>
      <c r="R104" s="42">
        <f t="shared" si="15"/>
        <v>49</v>
      </c>
      <c r="S104" s="42">
        <f t="shared" si="15"/>
        <v>22358890.039999999</v>
      </c>
      <c r="T104" s="42">
        <f t="shared" si="14"/>
        <v>355</v>
      </c>
      <c r="U104" s="42">
        <f t="shared" si="14"/>
        <v>50358687.849999994</v>
      </c>
      <c r="V104" s="16"/>
    </row>
    <row r="105" spans="1:22" s="9" customFormat="1">
      <c r="A105" s="30">
        <v>98</v>
      </c>
      <c r="B105" s="53" t="s">
        <v>187</v>
      </c>
      <c r="C105" s="32" t="s">
        <v>188</v>
      </c>
      <c r="D105" s="43">
        <v>6</v>
      </c>
      <c r="E105" s="43">
        <v>69336.350000000006</v>
      </c>
      <c r="F105" s="43">
        <v>65</v>
      </c>
      <c r="G105" s="43">
        <v>1576043.48</v>
      </c>
      <c r="H105" s="43">
        <v>4016</v>
      </c>
      <c r="I105" s="43">
        <v>7314110.0700000003</v>
      </c>
      <c r="J105" s="43">
        <v>4648</v>
      </c>
      <c r="K105" s="43">
        <v>17141902.530000001</v>
      </c>
      <c r="L105" s="43">
        <f t="shared" si="12"/>
        <v>8735</v>
      </c>
      <c r="M105" s="43">
        <f t="shared" ref="M105:M124" si="16">K105+I105+G105+E105</f>
        <v>26101392.430000003</v>
      </c>
      <c r="N105" s="43">
        <v>1507</v>
      </c>
      <c r="O105" s="43">
        <v>17321785.25</v>
      </c>
      <c r="P105" s="43">
        <v>141</v>
      </c>
      <c r="Q105" s="43">
        <v>6037576.7699999996</v>
      </c>
      <c r="R105" s="43">
        <f t="shared" si="15"/>
        <v>1648</v>
      </c>
      <c r="S105" s="43">
        <f t="shared" si="15"/>
        <v>23359362.02</v>
      </c>
      <c r="T105" s="43">
        <f t="shared" ref="T105:U124" si="17">R105+L105</f>
        <v>10383</v>
      </c>
      <c r="U105" s="43">
        <f t="shared" si="17"/>
        <v>49460754.450000003</v>
      </c>
      <c r="V105" s="16"/>
    </row>
    <row r="106" spans="1:22" s="9" customFormat="1">
      <c r="A106" s="33">
        <v>99</v>
      </c>
      <c r="B106" s="54" t="s">
        <v>162</v>
      </c>
      <c r="C106" s="1" t="s">
        <v>163</v>
      </c>
      <c r="D106" s="44">
        <v>807</v>
      </c>
      <c r="E106" s="44">
        <v>20783302.920000002</v>
      </c>
      <c r="F106" s="44">
        <v>199</v>
      </c>
      <c r="G106" s="44">
        <v>6098054.8565999996</v>
      </c>
      <c r="H106" s="44">
        <v>160</v>
      </c>
      <c r="I106" s="44">
        <v>713114.74</v>
      </c>
      <c r="J106" s="44">
        <v>406</v>
      </c>
      <c r="K106" s="44">
        <v>2084305.85</v>
      </c>
      <c r="L106" s="42">
        <f t="shared" si="12"/>
        <v>1572</v>
      </c>
      <c r="M106" s="42">
        <f t="shared" si="16"/>
        <v>29678778.366599999</v>
      </c>
      <c r="N106" s="44">
        <v>21</v>
      </c>
      <c r="O106" s="44">
        <v>3154955.08</v>
      </c>
      <c r="P106" s="44">
        <v>87</v>
      </c>
      <c r="Q106" s="44">
        <v>16415100.15</v>
      </c>
      <c r="R106" s="42">
        <f t="shared" si="15"/>
        <v>108</v>
      </c>
      <c r="S106" s="42">
        <f t="shared" si="15"/>
        <v>19570055.23</v>
      </c>
      <c r="T106" s="42">
        <f t="shared" si="17"/>
        <v>1680</v>
      </c>
      <c r="U106" s="42">
        <f t="shared" si="17"/>
        <v>49248833.596599996</v>
      </c>
      <c r="V106" s="16"/>
    </row>
    <row r="107" spans="1:22" s="9" customFormat="1">
      <c r="A107" s="30">
        <v>100</v>
      </c>
      <c r="B107" s="53" t="s">
        <v>205</v>
      </c>
      <c r="C107" s="32" t="s">
        <v>206</v>
      </c>
      <c r="D107" s="43">
        <v>15</v>
      </c>
      <c r="E107" s="43">
        <v>282331</v>
      </c>
      <c r="F107" s="43">
        <v>97</v>
      </c>
      <c r="G107" s="43">
        <v>1616349.38</v>
      </c>
      <c r="H107" s="43">
        <v>529</v>
      </c>
      <c r="I107" s="43">
        <v>1384736.94</v>
      </c>
      <c r="J107" s="43">
        <v>1143</v>
      </c>
      <c r="K107" s="43">
        <v>3890148.69</v>
      </c>
      <c r="L107" s="43">
        <f t="shared" si="12"/>
        <v>1784</v>
      </c>
      <c r="M107" s="43">
        <f t="shared" si="16"/>
        <v>7173566.0099999998</v>
      </c>
      <c r="N107" s="43">
        <v>553</v>
      </c>
      <c r="O107" s="43">
        <v>21074052.370000001</v>
      </c>
      <c r="P107" s="43">
        <v>188</v>
      </c>
      <c r="Q107" s="43">
        <v>17258521.530000001</v>
      </c>
      <c r="R107" s="43">
        <f t="shared" si="15"/>
        <v>741</v>
      </c>
      <c r="S107" s="43">
        <f t="shared" si="15"/>
        <v>38332573.900000006</v>
      </c>
      <c r="T107" s="43">
        <f t="shared" si="17"/>
        <v>2525</v>
      </c>
      <c r="U107" s="43">
        <f t="shared" si="17"/>
        <v>45506139.910000004</v>
      </c>
      <c r="V107" s="16"/>
    </row>
    <row r="108" spans="1:22" s="9" customFormat="1">
      <c r="A108" s="33">
        <v>101</v>
      </c>
      <c r="B108" s="54" t="s">
        <v>181</v>
      </c>
      <c r="C108" s="1" t="s">
        <v>182</v>
      </c>
      <c r="D108" s="44"/>
      <c r="E108" s="44"/>
      <c r="F108" s="44"/>
      <c r="G108" s="44"/>
      <c r="H108" s="44">
        <v>550</v>
      </c>
      <c r="I108" s="44">
        <v>3078221.86</v>
      </c>
      <c r="J108" s="44">
        <v>1137</v>
      </c>
      <c r="K108" s="44">
        <v>7911174.96</v>
      </c>
      <c r="L108" s="42">
        <f t="shared" si="12"/>
        <v>1687</v>
      </c>
      <c r="M108" s="42">
        <f t="shared" si="16"/>
        <v>10989396.82</v>
      </c>
      <c r="N108" s="44">
        <v>1099</v>
      </c>
      <c r="O108" s="44">
        <v>16375274.82</v>
      </c>
      <c r="P108" s="44">
        <v>199</v>
      </c>
      <c r="Q108" s="44">
        <v>11558686.460000001</v>
      </c>
      <c r="R108" s="42">
        <f t="shared" si="15"/>
        <v>1298</v>
      </c>
      <c r="S108" s="42">
        <f t="shared" si="15"/>
        <v>27933961.280000001</v>
      </c>
      <c r="T108" s="42">
        <f t="shared" si="17"/>
        <v>2985</v>
      </c>
      <c r="U108" s="42">
        <f t="shared" si="17"/>
        <v>38923358.100000001</v>
      </c>
      <c r="V108" s="16"/>
    </row>
    <row r="109" spans="1:22" s="9" customFormat="1">
      <c r="A109" s="30">
        <v>102</v>
      </c>
      <c r="B109" s="53" t="s">
        <v>287</v>
      </c>
      <c r="C109" s="32" t="s">
        <v>288</v>
      </c>
      <c r="D109" s="43">
        <v>3</v>
      </c>
      <c r="E109" s="43">
        <v>29602.35</v>
      </c>
      <c r="F109" s="43">
        <v>28</v>
      </c>
      <c r="G109" s="43">
        <v>304798.52</v>
      </c>
      <c r="H109" s="43">
        <v>356</v>
      </c>
      <c r="I109" s="43">
        <v>1149810.19</v>
      </c>
      <c r="J109" s="43">
        <v>1909</v>
      </c>
      <c r="K109" s="43">
        <v>18731905.309999999</v>
      </c>
      <c r="L109" s="43">
        <f t="shared" si="12"/>
        <v>2296</v>
      </c>
      <c r="M109" s="43">
        <f t="shared" si="16"/>
        <v>20216116.370000001</v>
      </c>
      <c r="N109" s="43">
        <v>2706</v>
      </c>
      <c r="O109" s="43">
        <v>18257373.699999999</v>
      </c>
      <c r="P109" s="43">
        <v>23</v>
      </c>
      <c r="Q109" s="43">
        <v>411461.26</v>
      </c>
      <c r="R109" s="43">
        <f t="shared" si="15"/>
        <v>2729</v>
      </c>
      <c r="S109" s="43">
        <f t="shared" si="15"/>
        <v>18668834.960000001</v>
      </c>
      <c r="T109" s="43">
        <f t="shared" si="17"/>
        <v>5025</v>
      </c>
      <c r="U109" s="43">
        <f t="shared" si="17"/>
        <v>38884951.329999998</v>
      </c>
      <c r="V109" s="16"/>
    </row>
    <row r="110" spans="1:22" s="9" customFormat="1">
      <c r="A110" s="33">
        <v>103</v>
      </c>
      <c r="B110" s="23" t="s">
        <v>302</v>
      </c>
      <c r="C110" s="1" t="s">
        <v>303</v>
      </c>
      <c r="D110" s="44"/>
      <c r="E110" s="44"/>
      <c r="F110" s="44">
        <v>94</v>
      </c>
      <c r="G110" s="44">
        <v>1542186.23</v>
      </c>
      <c r="H110" s="44">
        <v>255</v>
      </c>
      <c r="I110" s="44">
        <v>1450029.36</v>
      </c>
      <c r="J110" s="44">
        <v>475</v>
      </c>
      <c r="K110" s="44">
        <v>7923015.7699999996</v>
      </c>
      <c r="L110" s="42">
        <f t="shared" si="12"/>
        <v>824</v>
      </c>
      <c r="M110" s="42">
        <f t="shared" si="16"/>
        <v>10915231.359999999</v>
      </c>
      <c r="N110" s="44">
        <v>849</v>
      </c>
      <c r="O110" s="44">
        <v>17289402.48</v>
      </c>
      <c r="P110" s="44">
        <v>122</v>
      </c>
      <c r="Q110" s="44">
        <v>9280791.3000000007</v>
      </c>
      <c r="R110" s="42">
        <f t="shared" si="15"/>
        <v>971</v>
      </c>
      <c r="S110" s="42">
        <f t="shared" si="15"/>
        <v>26570193.780000001</v>
      </c>
      <c r="T110" s="42">
        <f t="shared" si="17"/>
        <v>1795</v>
      </c>
      <c r="U110" s="42">
        <f t="shared" si="17"/>
        <v>37485425.140000001</v>
      </c>
      <c r="V110" s="16"/>
    </row>
    <row r="111" spans="1:22" s="9" customFormat="1">
      <c r="A111" s="30">
        <v>104</v>
      </c>
      <c r="B111" s="31" t="s">
        <v>185</v>
      </c>
      <c r="C111" s="32" t="s">
        <v>186</v>
      </c>
      <c r="D111" s="43">
        <v>25</v>
      </c>
      <c r="E111" s="43">
        <v>264814.23</v>
      </c>
      <c r="F111" s="43">
        <v>435</v>
      </c>
      <c r="G111" s="43">
        <v>8333325.2000000002</v>
      </c>
      <c r="H111" s="43">
        <v>390</v>
      </c>
      <c r="I111" s="43">
        <v>3138732.79</v>
      </c>
      <c r="J111" s="43">
        <v>984</v>
      </c>
      <c r="K111" s="43">
        <v>4964236.9000000004</v>
      </c>
      <c r="L111" s="43">
        <f t="shared" si="12"/>
        <v>1834</v>
      </c>
      <c r="M111" s="43">
        <f t="shared" si="16"/>
        <v>16701109.120000001</v>
      </c>
      <c r="N111" s="43">
        <v>687</v>
      </c>
      <c r="O111" s="43">
        <v>14837484.779999999</v>
      </c>
      <c r="P111" s="43">
        <v>118</v>
      </c>
      <c r="Q111" s="43">
        <v>4936374.1900000004</v>
      </c>
      <c r="R111" s="43">
        <f t="shared" ref="R111:S126" si="18">N111+P111</f>
        <v>805</v>
      </c>
      <c r="S111" s="43">
        <f t="shared" si="18"/>
        <v>19773858.969999999</v>
      </c>
      <c r="T111" s="43">
        <f t="shared" si="17"/>
        <v>2639</v>
      </c>
      <c r="U111" s="43">
        <f t="shared" si="17"/>
        <v>36474968.090000004</v>
      </c>
      <c r="V111" s="16"/>
    </row>
    <row r="112" spans="1:22" s="9" customFormat="1">
      <c r="A112" s="33">
        <v>105</v>
      </c>
      <c r="B112" s="54" t="s">
        <v>191</v>
      </c>
      <c r="C112" s="1" t="s">
        <v>192</v>
      </c>
      <c r="D112" s="44">
        <v>7</v>
      </c>
      <c r="E112" s="44">
        <v>70574.2</v>
      </c>
      <c r="F112" s="44">
        <v>19</v>
      </c>
      <c r="G112" s="44">
        <v>304595.52</v>
      </c>
      <c r="H112" s="44">
        <v>1295</v>
      </c>
      <c r="I112" s="44">
        <v>5124361.58</v>
      </c>
      <c r="J112" s="44">
        <v>2535</v>
      </c>
      <c r="K112" s="44">
        <v>8634148.1999999993</v>
      </c>
      <c r="L112" s="42">
        <f t="shared" si="12"/>
        <v>3856</v>
      </c>
      <c r="M112" s="42">
        <f t="shared" si="16"/>
        <v>14133679.499999998</v>
      </c>
      <c r="N112" s="44">
        <v>634</v>
      </c>
      <c r="O112" s="44">
        <v>11738852.27</v>
      </c>
      <c r="P112" s="44">
        <v>148</v>
      </c>
      <c r="Q112" s="44">
        <v>7984909.7800000003</v>
      </c>
      <c r="R112" s="42">
        <f t="shared" si="18"/>
        <v>782</v>
      </c>
      <c r="S112" s="42">
        <f t="shared" si="18"/>
        <v>19723762.050000001</v>
      </c>
      <c r="T112" s="42">
        <f t="shared" si="17"/>
        <v>4638</v>
      </c>
      <c r="U112" s="42">
        <f t="shared" si="17"/>
        <v>33857441.549999997</v>
      </c>
      <c r="V112" s="16"/>
    </row>
    <row r="113" spans="1:22" s="9" customFormat="1">
      <c r="A113" s="30">
        <v>106</v>
      </c>
      <c r="B113" s="53" t="s">
        <v>195</v>
      </c>
      <c r="C113" s="32" t="s">
        <v>196</v>
      </c>
      <c r="D113" s="43">
        <v>56</v>
      </c>
      <c r="E113" s="43">
        <v>859997.61</v>
      </c>
      <c r="F113" s="43">
        <v>154</v>
      </c>
      <c r="G113" s="43">
        <v>2387965.2000000002</v>
      </c>
      <c r="H113" s="43">
        <v>1192</v>
      </c>
      <c r="I113" s="43">
        <v>8494867.2699999996</v>
      </c>
      <c r="J113" s="43">
        <v>1405</v>
      </c>
      <c r="K113" s="43">
        <v>9631739.5600000005</v>
      </c>
      <c r="L113" s="43">
        <f t="shared" si="12"/>
        <v>2807</v>
      </c>
      <c r="M113" s="43">
        <f t="shared" si="16"/>
        <v>21374569.639999997</v>
      </c>
      <c r="N113" s="43">
        <v>958</v>
      </c>
      <c r="O113" s="43">
        <v>7156401.1500000004</v>
      </c>
      <c r="P113" s="43">
        <v>327</v>
      </c>
      <c r="Q113" s="43">
        <v>4469992.8</v>
      </c>
      <c r="R113" s="43">
        <f t="shared" si="18"/>
        <v>1285</v>
      </c>
      <c r="S113" s="43">
        <f t="shared" si="18"/>
        <v>11626393.949999999</v>
      </c>
      <c r="T113" s="43">
        <f t="shared" si="17"/>
        <v>4092</v>
      </c>
      <c r="U113" s="43">
        <f t="shared" si="17"/>
        <v>33000963.589999996</v>
      </c>
      <c r="V113" s="16"/>
    </row>
    <row r="114" spans="1:22" s="9" customFormat="1">
      <c r="A114" s="33">
        <v>107</v>
      </c>
      <c r="B114" s="54" t="s">
        <v>197</v>
      </c>
      <c r="C114" s="1" t="s">
        <v>198</v>
      </c>
      <c r="D114" s="44">
        <v>12</v>
      </c>
      <c r="E114" s="44">
        <v>223503.22</v>
      </c>
      <c r="F114" s="44">
        <v>288</v>
      </c>
      <c r="G114" s="44">
        <v>9591561.1400000006</v>
      </c>
      <c r="H114" s="44">
        <v>257</v>
      </c>
      <c r="I114" s="44">
        <v>2827016.63</v>
      </c>
      <c r="J114" s="44">
        <v>714</v>
      </c>
      <c r="K114" s="44">
        <v>3996719.94</v>
      </c>
      <c r="L114" s="42">
        <f t="shared" si="12"/>
        <v>1271</v>
      </c>
      <c r="M114" s="42">
        <f t="shared" si="16"/>
        <v>16638800.930000002</v>
      </c>
      <c r="N114" s="44">
        <v>705</v>
      </c>
      <c r="O114" s="44">
        <v>13266687.83</v>
      </c>
      <c r="P114" s="44">
        <v>169</v>
      </c>
      <c r="Q114" s="44">
        <v>2773989.63</v>
      </c>
      <c r="R114" s="42">
        <f t="shared" si="18"/>
        <v>874</v>
      </c>
      <c r="S114" s="42">
        <f t="shared" si="18"/>
        <v>16040677.460000001</v>
      </c>
      <c r="T114" s="42">
        <f t="shared" si="17"/>
        <v>2145</v>
      </c>
      <c r="U114" s="42">
        <f t="shared" si="17"/>
        <v>32679478.390000001</v>
      </c>
      <c r="V114" s="16"/>
    </row>
    <row r="115" spans="1:22" s="9" customFormat="1">
      <c r="A115" s="30">
        <v>108</v>
      </c>
      <c r="B115" s="53" t="s">
        <v>275</v>
      </c>
      <c r="C115" s="32" t="s">
        <v>276</v>
      </c>
      <c r="D115" s="43">
        <v>10</v>
      </c>
      <c r="E115" s="43">
        <v>192207.7</v>
      </c>
      <c r="F115" s="43">
        <v>94</v>
      </c>
      <c r="G115" s="43">
        <v>1734363.71</v>
      </c>
      <c r="H115" s="43">
        <v>223</v>
      </c>
      <c r="I115" s="43">
        <v>2867783.27</v>
      </c>
      <c r="J115" s="43">
        <v>1339</v>
      </c>
      <c r="K115" s="43">
        <v>9994880.2599999998</v>
      </c>
      <c r="L115" s="43">
        <f t="shared" si="12"/>
        <v>1666</v>
      </c>
      <c r="M115" s="43">
        <f t="shared" si="16"/>
        <v>14789234.939999998</v>
      </c>
      <c r="N115" s="43">
        <v>1566</v>
      </c>
      <c r="O115" s="43">
        <v>12381918.83</v>
      </c>
      <c r="P115" s="43">
        <v>146</v>
      </c>
      <c r="Q115" s="43">
        <v>3766652.13</v>
      </c>
      <c r="R115" s="43">
        <f t="shared" si="18"/>
        <v>1712</v>
      </c>
      <c r="S115" s="43">
        <f t="shared" si="18"/>
        <v>16148570.960000001</v>
      </c>
      <c r="T115" s="43">
        <f t="shared" si="17"/>
        <v>3378</v>
      </c>
      <c r="U115" s="43">
        <f t="shared" si="17"/>
        <v>30937805.899999999</v>
      </c>
      <c r="V115" s="16"/>
    </row>
    <row r="116" spans="1:22" s="9" customFormat="1">
      <c r="A116" s="33">
        <v>109</v>
      </c>
      <c r="B116" s="54" t="s">
        <v>213</v>
      </c>
      <c r="C116" s="1" t="s">
        <v>214</v>
      </c>
      <c r="D116" s="44">
        <v>111</v>
      </c>
      <c r="E116" s="44">
        <v>5797363.4400000004</v>
      </c>
      <c r="F116" s="44">
        <v>31</v>
      </c>
      <c r="G116" s="44">
        <v>3226109.79</v>
      </c>
      <c r="H116" s="44">
        <v>30</v>
      </c>
      <c r="I116" s="44">
        <v>488361.95</v>
      </c>
      <c r="J116" s="44">
        <v>240</v>
      </c>
      <c r="K116" s="44">
        <v>5538353.6900000004</v>
      </c>
      <c r="L116" s="42">
        <f t="shared" si="12"/>
        <v>412</v>
      </c>
      <c r="M116" s="42">
        <f t="shared" si="16"/>
        <v>15050188.870000001</v>
      </c>
      <c r="N116" s="44">
        <v>18</v>
      </c>
      <c r="O116" s="44">
        <v>10060426.76</v>
      </c>
      <c r="P116" s="44">
        <v>24</v>
      </c>
      <c r="Q116" s="44">
        <v>3448634</v>
      </c>
      <c r="R116" s="42">
        <f t="shared" si="18"/>
        <v>42</v>
      </c>
      <c r="S116" s="42">
        <f t="shared" si="18"/>
        <v>13509060.76</v>
      </c>
      <c r="T116" s="42">
        <f t="shared" si="17"/>
        <v>454</v>
      </c>
      <c r="U116" s="42">
        <f t="shared" si="17"/>
        <v>28559249.630000003</v>
      </c>
      <c r="V116" s="16"/>
    </row>
    <row r="117" spans="1:22" s="9" customFormat="1">
      <c r="A117" s="30">
        <v>110</v>
      </c>
      <c r="B117" s="53" t="s">
        <v>177</v>
      </c>
      <c r="C117" s="32" t="s">
        <v>178</v>
      </c>
      <c r="D117" s="43">
        <v>2</v>
      </c>
      <c r="E117" s="43">
        <v>10864.9</v>
      </c>
      <c r="F117" s="43">
        <v>22</v>
      </c>
      <c r="G117" s="43">
        <v>526890.46</v>
      </c>
      <c r="H117" s="43">
        <v>1267</v>
      </c>
      <c r="I117" s="43">
        <v>8651093.0899999999</v>
      </c>
      <c r="J117" s="43">
        <v>1681</v>
      </c>
      <c r="K117" s="43">
        <v>12093594.449999999</v>
      </c>
      <c r="L117" s="43">
        <f t="shared" si="12"/>
        <v>2972</v>
      </c>
      <c r="M117" s="43">
        <f t="shared" si="16"/>
        <v>21282442.899999999</v>
      </c>
      <c r="N117" s="43">
        <v>1113</v>
      </c>
      <c r="O117" s="43">
        <v>4954633.4400000004</v>
      </c>
      <c r="P117" s="43">
        <v>25</v>
      </c>
      <c r="Q117" s="43">
        <v>851870.27</v>
      </c>
      <c r="R117" s="43">
        <f t="shared" si="18"/>
        <v>1138</v>
      </c>
      <c r="S117" s="43">
        <f t="shared" si="18"/>
        <v>5806503.7100000009</v>
      </c>
      <c r="T117" s="43">
        <f t="shared" si="17"/>
        <v>4110</v>
      </c>
      <c r="U117" s="43">
        <f t="shared" si="17"/>
        <v>27088946.609999999</v>
      </c>
      <c r="V117" s="16"/>
    </row>
    <row r="118" spans="1:22" s="9" customFormat="1">
      <c r="A118" s="33">
        <v>111</v>
      </c>
      <c r="B118" s="54" t="s">
        <v>203</v>
      </c>
      <c r="C118" s="1" t="s">
        <v>204</v>
      </c>
      <c r="D118" s="44">
        <v>104</v>
      </c>
      <c r="E118" s="44">
        <v>6393125.0999999996</v>
      </c>
      <c r="F118" s="44">
        <v>10</v>
      </c>
      <c r="G118" s="44">
        <v>592674.79</v>
      </c>
      <c r="H118" s="44">
        <v>64</v>
      </c>
      <c r="I118" s="44">
        <v>5353350.5</v>
      </c>
      <c r="J118" s="44">
        <v>398</v>
      </c>
      <c r="K118" s="44">
        <v>1310511.93</v>
      </c>
      <c r="L118" s="42">
        <f t="shared" si="12"/>
        <v>576</v>
      </c>
      <c r="M118" s="42">
        <f t="shared" si="16"/>
        <v>13649662.32</v>
      </c>
      <c r="N118" s="44">
        <v>12</v>
      </c>
      <c r="O118" s="44">
        <v>966042.51</v>
      </c>
      <c r="P118" s="44">
        <v>43</v>
      </c>
      <c r="Q118" s="44">
        <v>10671793.689999999</v>
      </c>
      <c r="R118" s="42">
        <f t="shared" si="18"/>
        <v>55</v>
      </c>
      <c r="S118" s="42">
        <f t="shared" si="18"/>
        <v>11637836.199999999</v>
      </c>
      <c r="T118" s="42">
        <f t="shared" si="17"/>
        <v>631</v>
      </c>
      <c r="U118" s="42">
        <f t="shared" si="17"/>
        <v>25287498.52</v>
      </c>
      <c r="V118" s="16"/>
    </row>
    <row r="119" spans="1:22" s="9" customFormat="1">
      <c r="A119" s="30">
        <v>112</v>
      </c>
      <c r="B119" s="53" t="s">
        <v>201</v>
      </c>
      <c r="C119" s="32" t="s">
        <v>202</v>
      </c>
      <c r="D119" s="43">
        <v>12</v>
      </c>
      <c r="E119" s="43">
        <v>26031.27</v>
      </c>
      <c r="F119" s="43">
        <v>8</v>
      </c>
      <c r="G119" s="43">
        <v>127571.12</v>
      </c>
      <c r="H119" s="43">
        <v>514</v>
      </c>
      <c r="I119" s="43">
        <v>2426815.31</v>
      </c>
      <c r="J119" s="43">
        <v>1615</v>
      </c>
      <c r="K119" s="43">
        <v>11481952.050000001</v>
      </c>
      <c r="L119" s="43">
        <f t="shared" si="12"/>
        <v>2149</v>
      </c>
      <c r="M119" s="43">
        <f t="shared" si="16"/>
        <v>14062369.75</v>
      </c>
      <c r="N119" s="43">
        <v>813</v>
      </c>
      <c r="O119" s="43">
        <v>9249020.8499999996</v>
      </c>
      <c r="P119" s="43">
        <v>58</v>
      </c>
      <c r="Q119" s="43">
        <v>509201.95</v>
      </c>
      <c r="R119" s="43">
        <f t="shared" si="18"/>
        <v>871</v>
      </c>
      <c r="S119" s="43">
        <f t="shared" si="18"/>
        <v>9758222.7999999989</v>
      </c>
      <c r="T119" s="43">
        <f t="shared" si="17"/>
        <v>3020</v>
      </c>
      <c r="U119" s="43">
        <f t="shared" si="17"/>
        <v>23820592.549999997</v>
      </c>
      <c r="V119" s="16"/>
    </row>
    <row r="120" spans="1:22" s="9" customFormat="1">
      <c r="A120" s="33">
        <v>113</v>
      </c>
      <c r="B120" s="23" t="s">
        <v>217</v>
      </c>
      <c r="C120" s="1" t="s">
        <v>218</v>
      </c>
      <c r="D120" s="44">
        <v>24</v>
      </c>
      <c r="E120" s="44">
        <v>505631.04</v>
      </c>
      <c r="F120" s="44">
        <v>35</v>
      </c>
      <c r="G120" s="44">
        <v>949547.46</v>
      </c>
      <c r="H120" s="44">
        <v>872</v>
      </c>
      <c r="I120" s="44">
        <v>5295957.3899999997</v>
      </c>
      <c r="J120" s="44">
        <v>1465</v>
      </c>
      <c r="K120" s="44">
        <v>9355592.3000000007</v>
      </c>
      <c r="L120" s="42">
        <f t="shared" si="12"/>
        <v>2396</v>
      </c>
      <c r="M120" s="42">
        <f t="shared" si="16"/>
        <v>16106728.190000001</v>
      </c>
      <c r="N120" s="44">
        <v>410</v>
      </c>
      <c r="O120" s="44">
        <v>5582249.0199999996</v>
      </c>
      <c r="P120" s="44">
        <v>52</v>
      </c>
      <c r="Q120" s="44">
        <v>1197862.57</v>
      </c>
      <c r="R120" s="42">
        <f t="shared" si="18"/>
        <v>462</v>
      </c>
      <c r="S120" s="42">
        <f t="shared" si="18"/>
        <v>6780111.5899999999</v>
      </c>
      <c r="T120" s="42">
        <f t="shared" si="17"/>
        <v>2858</v>
      </c>
      <c r="U120" s="42">
        <f t="shared" si="17"/>
        <v>22886839.780000001</v>
      </c>
      <c r="V120" s="16"/>
    </row>
    <row r="121" spans="1:22" s="9" customFormat="1">
      <c r="A121" s="30">
        <v>114</v>
      </c>
      <c r="B121" s="31" t="s">
        <v>230</v>
      </c>
      <c r="C121" s="32" t="s">
        <v>308</v>
      </c>
      <c r="D121" s="43"/>
      <c r="E121" s="43"/>
      <c r="F121" s="43"/>
      <c r="G121" s="43"/>
      <c r="H121" s="43">
        <v>26</v>
      </c>
      <c r="I121" s="43">
        <v>695138.35</v>
      </c>
      <c r="J121" s="43">
        <v>27</v>
      </c>
      <c r="K121" s="43">
        <v>10202714.029999999</v>
      </c>
      <c r="L121" s="43">
        <f t="shared" si="12"/>
        <v>53</v>
      </c>
      <c r="M121" s="43">
        <f t="shared" si="16"/>
        <v>10897852.379999999</v>
      </c>
      <c r="N121" s="43">
        <v>6</v>
      </c>
      <c r="O121" s="43">
        <v>9911685</v>
      </c>
      <c r="P121" s="43">
        <v>2</v>
      </c>
      <c r="Q121" s="43">
        <v>400000</v>
      </c>
      <c r="R121" s="43">
        <f t="shared" si="18"/>
        <v>8</v>
      </c>
      <c r="S121" s="43">
        <f t="shared" si="18"/>
        <v>10311685</v>
      </c>
      <c r="T121" s="43">
        <f t="shared" si="17"/>
        <v>61</v>
      </c>
      <c r="U121" s="43">
        <f t="shared" si="17"/>
        <v>21209537.379999999</v>
      </c>
      <c r="V121" s="16"/>
    </row>
    <row r="122" spans="1:22" s="9" customFormat="1">
      <c r="A122" s="33">
        <v>115</v>
      </c>
      <c r="B122" s="54" t="s">
        <v>247</v>
      </c>
      <c r="C122" s="1" t="s">
        <v>248</v>
      </c>
      <c r="D122" s="44">
        <v>1</v>
      </c>
      <c r="E122" s="44">
        <v>29984.6</v>
      </c>
      <c r="F122" s="44">
        <v>33</v>
      </c>
      <c r="G122" s="44">
        <v>806671.51</v>
      </c>
      <c r="H122" s="44">
        <v>357</v>
      </c>
      <c r="I122" s="44">
        <v>2543729.2200000002</v>
      </c>
      <c r="J122" s="44">
        <v>1125</v>
      </c>
      <c r="K122" s="44">
        <v>9103401.5899999999</v>
      </c>
      <c r="L122" s="42">
        <f t="shared" si="12"/>
        <v>1516</v>
      </c>
      <c r="M122" s="42">
        <f t="shared" si="16"/>
        <v>12483786.92</v>
      </c>
      <c r="N122" s="44">
        <v>604</v>
      </c>
      <c r="O122" s="44">
        <v>7971854.6600000001</v>
      </c>
      <c r="P122" s="44">
        <v>11</v>
      </c>
      <c r="Q122" s="44">
        <v>713884</v>
      </c>
      <c r="R122" s="42">
        <f t="shared" si="18"/>
        <v>615</v>
      </c>
      <c r="S122" s="42">
        <f t="shared" si="18"/>
        <v>8685738.6600000001</v>
      </c>
      <c r="T122" s="42">
        <f t="shared" si="17"/>
        <v>2131</v>
      </c>
      <c r="U122" s="42">
        <f t="shared" si="17"/>
        <v>21169525.579999998</v>
      </c>
      <c r="V122" s="16"/>
    </row>
    <row r="123" spans="1:22" s="9" customFormat="1">
      <c r="A123" s="30">
        <v>116</v>
      </c>
      <c r="B123" s="53" t="s">
        <v>219</v>
      </c>
      <c r="C123" s="32" t="s">
        <v>220</v>
      </c>
      <c r="D123" s="43"/>
      <c r="E123" s="43"/>
      <c r="F123" s="43"/>
      <c r="G123" s="43"/>
      <c r="H123" s="43">
        <v>109</v>
      </c>
      <c r="I123" s="43">
        <v>3465922.97</v>
      </c>
      <c r="J123" s="43">
        <v>1201</v>
      </c>
      <c r="K123" s="43">
        <v>7917368.3700000001</v>
      </c>
      <c r="L123" s="43">
        <f t="shared" si="12"/>
        <v>1310</v>
      </c>
      <c r="M123" s="43">
        <f t="shared" si="16"/>
        <v>11383291.34</v>
      </c>
      <c r="N123" s="43">
        <v>40</v>
      </c>
      <c r="O123" s="43">
        <v>6604588.8099999996</v>
      </c>
      <c r="P123" s="43">
        <v>15</v>
      </c>
      <c r="Q123" s="43">
        <v>2485259.96</v>
      </c>
      <c r="R123" s="43">
        <f t="shared" si="18"/>
        <v>55</v>
      </c>
      <c r="S123" s="43">
        <f t="shared" si="18"/>
        <v>9089848.7699999996</v>
      </c>
      <c r="T123" s="43">
        <f t="shared" si="17"/>
        <v>1365</v>
      </c>
      <c r="U123" s="43">
        <f t="shared" si="17"/>
        <v>20473140.109999999</v>
      </c>
      <c r="V123" s="16"/>
    </row>
    <row r="124" spans="1:22" s="9" customFormat="1">
      <c r="A124" s="33">
        <v>117</v>
      </c>
      <c r="B124" s="54" t="s">
        <v>193</v>
      </c>
      <c r="C124" s="1" t="s">
        <v>194</v>
      </c>
      <c r="D124" s="44">
        <v>11</v>
      </c>
      <c r="E124" s="44">
        <v>316389.55</v>
      </c>
      <c r="F124" s="44">
        <v>89</v>
      </c>
      <c r="G124" s="44">
        <v>1576032.61</v>
      </c>
      <c r="H124" s="44">
        <v>1023</v>
      </c>
      <c r="I124" s="44">
        <v>4316446.3600000003</v>
      </c>
      <c r="J124" s="44">
        <v>1024</v>
      </c>
      <c r="K124" s="44">
        <v>4817383.5199999996</v>
      </c>
      <c r="L124" s="42">
        <f t="shared" si="12"/>
        <v>2147</v>
      </c>
      <c r="M124" s="42">
        <f t="shared" si="16"/>
        <v>11026252.039999999</v>
      </c>
      <c r="N124" s="44">
        <v>322</v>
      </c>
      <c r="O124" s="44">
        <v>4554026.99</v>
      </c>
      <c r="P124" s="44">
        <v>110</v>
      </c>
      <c r="Q124" s="44">
        <v>2771937.52</v>
      </c>
      <c r="R124" s="42">
        <f t="shared" si="18"/>
        <v>432</v>
      </c>
      <c r="S124" s="42">
        <f t="shared" si="18"/>
        <v>7325964.5099999998</v>
      </c>
      <c r="T124" s="42">
        <f t="shared" si="17"/>
        <v>2579</v>
      </c>
      <c r="U124" s="42">
        <f t="shared" si="17"/>
        <v>18352216.549999997</v>
      </c>
      <c r="V124" s="16"/>
    </row>
    <row r="125" spans="1:22" s="9" customFormat="1">
      <c r="A125" s="30">
        <v>118</v>
      </c>
      <c r="B125" s="53" t="s">
        <v>239</v>
      </c>
      <c r="C125" s="32" t="s">
        <v>240</v>
      </c>
      <c r="D125" s="43">
        <v>30</v>
      </c>
      <c r="E125" s="43">
        <v>248918.46</v>
      </c>
      <c r="F125" s="43">
        <v>145</v>
      </c>
      <c r="G125" s="43">
        <v>1675914</v>
      </c>
      <c r="H125" s="43">
        <v>628</v>
      </c>
      <c r="I125" s="43">
        <v>2665831.46</v>
      </c>
      <c r="J125" s="43">
        <v>1223</v>
      </c>
      <c r="K125" s="43">
        <v>5873030.6200000001</v>
      </c>
      <c r="L125" s="43">
        <f t="shared" si="12"/>
        <v>2026</v>
      </c>
      <c r="M125" s="43">
        <f t="shared" ref="M125:M140" si="19">K125+I125+G125+E125</f>
        <v>10463694.540000001</v>
      </c>
      <c r="N125" s="43">
        <v>657</v>
      </c>
      <c r="O125" s="43">
        <v>5684590.2599999998</v>
      </c>
      <c r="P125" s="43">
        <v>56</v>
      </c>
      <c r="Q125" s="43">
        <v>1062873.76</v>
      </c>
      <c r="R125" s="43">
        <f t="shared" si="18"/>
        <v>713</v>
      </c>
      <c r="S125" s="43">
        <f t="shared" si="18"/>
        <v>6747464.0199999996</v>
      </c>
      <c r="T125" s="43">
        <f t="shared" ref="T125:U140" si="20">R125+L125</f>
        <v>2739</v>
      </c>
      <c r="U125" s="43">
        <f t="shared" si="20"/>
        <v>17211158.560000002</v>
      </c>
      <c r="V125" s="16"/>
    </row>
    <row r="126" spans="1:22" s="9" customFormat="1">
      <c r="A126" s="33">
        <v>119</v>
      </c>
      <c r="B126" s="54" t="s">
        <v>310</v>
      </c>
      <c r="C126" s="1" t="s">
        <v>333</v>
      </c>
      <c r="D126" s="44">
        <v>23</v>
      </c>
      <c r="E126" s="44">
        <v>352258.67</v>
      </c>
      <c r="F126" s="44">
        <v>100</v>
      </c>
      <c r="G126" s="44">
        <v>1540542.37</v>
      </c>
      <c r="H126" s="44">
        <v>141</v>
      </c>
      <c r="I126" s="44">
        <v>1653672.77</v>
      </c>
      <c r="J126" s="44">
        <v>1353</v>
      </c>
      <c r="K126" s="44">
        <v>3947884.04</v>
      </c>
      <c r="L126" s="42">
        <f t="shared" si="12"/>
        <v>1617</v>
      </c>
      <c r="M126" s="42">
        <f t="shared" si="19"/>
        <v>7494357.8500000006</v>
      </c>
      <c r="N126" s="44">
        <v>804</v>
      </c>
      <c r="O126" s="44">
        <v>6342151.0899999999</v>
      </c>
      <c r="P126" s="44">
        <v>396</v>
      </c>
      <c r="Q126" s="44">
        <v>2872288.62</v>
      </c>
      <c r="R126" s="42">
        <f t="shared" si="18"/>
        <v>1200</v>
      </c>
      <c r="S126" s="42">
        <f t="shared" si="18"/>
        <v>9214439.7100000009</v>
      </c>
      <c r="T126" s="42">
        <f t="shared" si="20"/>
        <v>2817</v>
      </c>
      <c r="U126" s="42">
        <f t="shared" si="20"/>
        <v>16708797.560000002</v>
      </c>
      <c r="V126" s="16"/>
    </row>
    <row r="127" spans="1:22" s="9" customFormat="1">
      <c r="A127" s="30">
        <v>120</v>
      </c>
      <c r="B127" s="53" t="s">
        <v>265</v>
      </c>
      <c r="C127" s="32" t="s">
        <v>266</v>
      </c>
      <c r="D127" s="43">
        <v>38</v>
      </c>
      <c r="E127" s="43">
        <v>337613.81</v>
      </c>
      <c r="F127" s="43">
        <v>71</v>
      </c>
      <c r="G127" s="43">
        <v>1076034.51</v>
      </c>
      <c r="H127" s="43">
        <v>590</v>
      </c>
      <c r="I127" s="43">
        <v>6094613.75</v>
      </c>
      <c r="J127" s="43">
        <v>1038</v>
      </c>
      <c r="K127" s="43">
        <v>2322549.8199999998</v>
      </c>
      <c r="L127" s="43">
        <f t="shared" si="12"/>
        <v>1737</v>
      </c>
      <c r="M127" s="43">
        <f t="shared" si="19"/>
        <v>9830811.8900000006</v>
      </c>
      <c r="N127" s="43">
        <v>158</v>
      </c>
      <c r="O127" s="43">
        <v>1219700.42</v>
      </c>
      <c r="P127" s="43">
        <v>97</v>
      </c>
      <c r="Q127" s="43">
        <v>4253480.1100000003</v>
      </c>
      <c r="R127" s="43">
        <f t="shared" ref="R127:S146" si="21">N127+P127</f>
        <v>255</v>
      </c>
      <c r="S127" s="43">
        <f t="shared" si="21"/>
        <v>5473180.5300000003</v>
      </c>
      <c r="T127" s="43">
        <f t="shared" si="20"/>
        <v>1992</v>
      </c>
      <c r="U127" s="43">
        <f t="shared" si="20"/>
        <v>15303992.420000002</v>
      </c>
      <c r="V127" s="16"/>
    </row>
    <row r="128" spans="1:22" s="9" customFormat="1">
      <c r="A128" s="33">
        <v>121</v>
      </c>
      <c r="B128" s="54" t="s">
        <v>226</v>
      </c>
      <c r="C128" s="1" t="s">
        <v>227</v>
      </c>
      <c r="D128" s="44"/>
      <c r="E128" s="44"/>
      <c r="F128" s="44">
        <v>2</v>
      </c>
      <c r="G128" s="44">
        <v>3929.91</v>
      </c>
      <c r="H128" s="44">
        <v>222</v>
      </c>
      <c r="I128" s="44">
        <v>677693.77</v>
      </c>
      <c r="J128" s="44">
        <v>692</v>
      </c>
      <c r="K128" s="44">
        <v>7388727.7300000004</v>
      </c>
      <c r="L128" s="42">
        <f t="shared" si="12"/>
        <v>916</v>
      </c>
      <c r="M128" s="42">
        <f t="shared" si="19"/>
        <v>8070351.4100000001</v>
      </c>
      <c r="N128" s="44">
        <v>1866</v>
      </c>
      <c r="O128" s="44">
        <v>6731349.6399999997</v>
      </c>
      <c r="P128" s="44">
        <v>5</v>
      </c>
      <c r="Q128" s="44">
        <v>62569.9</v>
      </c>
      <c r="R128" s="42">
        <f t="shared" si="21"/>
        <v>1871</v>
      </c>
      <c r="S128" s="42">
        <f t="shared" si="21"/>
        <v>6793919.54</v>
      </c>
      <c r="T128" s="42">
        <f t="shared" si="20"/>
        <v>2787</v>
      </c>
      <c r="U128" s="42">
        <f t="shared" si="20"/>
        <v>14864270.949999999</v>
      </c>
      <c r="V128" s="16"/>
    </row>
    <row r="129" spans="1:22" s="9" customFormat="1">
      <c r="A129" s="30">
        <v>122</v>
      </c>
      <c r="B129" s="53" t="s">
        <v>311</v>
      </c>
      <c r="C129" s="32" t="s">
        <v>312</v>
      </c>
      <c r="D129" s="43">
        <v>1</v>
      </c>
      <c r="E129" s="43">
        <v>9850</v>
      </c>
      <c r="F129" s="43">
        <v>13</v>
      </c>
      <c r="G129" s="43">
        <v>129787.68</v>
      </c>
      <c r="H129" s="43">
        <v>233</v>
      </c>
      <c r="I129" s="43">
        <v>1104550.69</v>
      </c>
      <c r="J129" s="43">
        <v>482</v>
      </c>
      <c r="K129" s="43">
        <v>4006449.14</v>
      </c>
      <c r="L129" s="43">
        <f t="shared" si="12"/>
        <v>729</v>
      </c>
      <c r="M129" s="43">
        <f t="shared" si="19"/>
        <v>5250637.51</v>
      </c>
      <c r="N129" s="43">
        <v>301</v>
      </c>
      <c r="O129" s="43">
        <v>5584691.2699999996</v>
      </c>
      <c r="P129" s="43">
        <v>44</v>
      </c>
      <c r="Q129" s="43">
        <v>2499580.5699999998</v>
      </c>
      <c r="R129" s="43">
        <f t="shared" si="21"/>
        <v>345</v>
      </c>
      <c r="S129" s="43">
        <f t="shared" si="21"/>
        <v>8084271.8399999999</v>
      </c>
      <c r="T129" s="43">
        <f t="shared" si="20"/>
        <v>1074</v>
      </c>
      <c r="U129" s="43">
        <f t="shared" si="20"/>
        <v>13334909.35</v>
      </c>
      <c r="V129" s="16"/>
    </row>
    <row r="130" spans="1:22" s="9" customFormat="1">
      <c r="A130" s="33">
        <v>123</v>
      </c>
      <c r="B130" s="23" t="s">
        <v>281</v>
      </c>
      <c r="C130" s="1" t="s">
        <v>282</v>
      </c>
      <c r="D130" s="44"/>
      <c r="E130" s="44"/>
      <c r="F130" s="44">
        <v>23</v>
      </c>
      <c r="G130" s="44">
        <v>353782.19</v>
      </c>
      <c r="H130" s="44">
        <v>223</v>
      </c>
      <c r="I130" s="44">
        <v>1459212.22</v>
      </c>
      <c r="J130" s="44">
        <v>624</v>
      </c>
      <c r="K130" s="44">
        <v>2995879.73</v>
      </c>
      <c r="L130" s="42">
        <f t="shared" si="12"/>
        <v>870</v>
      </c>
      <c r="M130" s="42">
        <f t="shared" si="19"/>
        <v>4808874.1400000006</v>
      </c>
      <c r="N130" s="44">
        <v>732</v>
      </c>
      <c r="O130" s="44">
        <v>4732444.59</v>
      </c>
      <c r="P130" s="44">
        <v>134</v>
      </c>
      <c r="Q130" s="44">
        <v>2843447.84</v>
      </c>
      <c r="R130" s="42">
        <f t="shared" si="21"/>
        <v>866</v>
      </c>
      <c r="S130" s="42">
        <f t="shared" si="21"/>
        <v>7575892.4299999997</v>
      </c>
      <c r="T130" s="42">
        <f t="shared" si="20"/>
        <v>1736</v>
      </c>
      <c r="U130" s="42">
        <f t="shared" si="20"/>
        <v>12384766.57</v>
      </c>
      <c r="V130" s="16"/>
    </row>
    <row r="131" spans="1:22" s="9" customFormat="1">
      <c r="A131" s="30">
        <v>124</v>
      </c>
      <c r="B131" s="31" t="s">
        <v>259</v>
      </c>
      <c r="C131" s="32" t="s">
        <v>260</v>
      </c>
      <c r="D131" s="43"/>
      <c r="E131" s="43"/>
      <c r="F131" s="43"/>
      <c r="G131" s="43"/>
      <c r="H131" s="43">
        <v>820</v>
      </c>
      <c r="I131" s="43">
        <v>4874429.76</v>
      </c>
      <c r="J131" s="43">
        <v>714</v>
      </c>
      <c r="K131" s="43">
        <v>3334663.92</v>
      </c>
      <c r="L131" s="43">
        <f t="shared" si="12"/>
        <v>1534</v>
      </c>
      <c r="M131" s="43">
        <f t="shared" si="19"/>
        <v>8209093.6799999997</v>
      </c>
      <c r="N131" s="43">
        <v>25</v>
      </c>
      <c r="O131" s="43">
        <v>51843</v>
      </c>
      <c r="P131" s="43">
        <v>71</v>
      </c>
      <c r="Q131" s="43">
        <v>1827726.72</v>
      </c>
      <c r="R131" s="43">
        <f t="shared" si="21"/>
        <v>96</v>
      </c>
      <c r="S131" s="43">
        <f t="shared" si="21"/>
        <v>1879569.72</v>
      </c>
      <c r="T131" s="43">
        <f t="shared" si="20"/>
        <v>1630</v>
      </c>
      <c r="U131" s="43">
        <f t="shared" si="20"/>
        <v>10088663.4</v>
      </c>
      <c r="V131" s="16"/>
    </row>
    <row r="132" spans="1:22" s="9" customFormat="1">
      <c r="A132" s="33">
        <v>125</v>
      </c>
      <c r="B132" s="54" t="s">
        <v>235</v>
      </c>
      <c r="C132" s="1" t="s">
        <v>236</v>
      </c>
      <c r="D132" s="44">
        <v>21</v>
      </c>
      <c r="E132" s="44">
        <v>191419.12</v>
      </c>
      <c r="F132" s="44">
        <v>52</v>
      </c>
      <c r="G132" s="44">
        <v>1041132.44</v>
      </c>
      <c r="H132" s="44">
        <v>128</v>
      </c>
      <c r="I132" s="44">
        <v>3088900.48</v>
      </c>
      <c r="J132" s="44">
        <v>80</v>
      </c>
      <c r="K132" s="44">
        <v>883109.9</v>
      </c>
      <c r="L132" s="42">
        <f t="shared" si="12"/>
        <v>281</v>
      </c>
      <c r="M132" s="42">
        <f t="shared" si="19"/>
        <v>5204561.9400000004</v>
      </c>
      <c r="N132" s="44">
        <v>121</v>
      </c>
      <c r="O132" s="44">
        <v>1752070.17</v>
      </c>
      <c r="P132" s="44">
        <v>105</v>
      </c>
      <c r="Q132" s="44">
        <v>3104113.98</v>
      </c>
      <c r="R132" s="42">
        <f t="shared" si="21"/>
        <v>226</v>
      </c>
      <c r="S132" s="42">
        <f t="shared" si="21"/>
        <v>4856184.1500000004</v>
      </c>
      <c r="T132" s="42">
        <f t="shared" si="20"/>
        <v>507</v>
      </c>
      <c r="U132" s="42">
        <f t="shared" si="20"/>
        <v>10060746.09</v>
      </c>
      <c r="V132" s="16"/>
    </row>
    <row r="133" spans="1:22" s="9" customFormat="1">
      <c r="A133" s="30">
        <v>126</v>
      </c>
      <c r="B133" s="53" t="s">
        <v>211</v>
      </c>
      <c r="C133" s="32" t="s">
        <v>212</v>
      </c>
      <c r="D133" s="43">
        <v>6</v>
      </c>
      <c r="E133" s="43">
        <v>3725943.86</v>
      </c>
      <c r="F133" s="43">
        <v>5</v>
      </c>
      <c r="G133" s="43">
        <v>161446.07999999999</v>
      </c>
      <c r="H133" s="43">
        <v>1194</v>
      </c>
      <c r="I133" s="43">
        <v>997876.85</v>
      </c>
      <c r="J133" s="43">
        <v>106</v>
      </c>
      <c r="K133" s="43">
        <v>230483.36</v>
      </c>
      <c r="L133" s="43">
        <f t="shared" si="12"/>
        <v>1311</v>
      </c>
      <c r="M133" s="43">
        <f t="shared" si="19"/>
        <v>5115750.1500000004</v>
      </c>
      <c r="N133" s="43">
        <v>2</v>
      </c>
      <c r="O133" s="43">
        <v>52853.64</v>
      </c>
      <c r="P133" s="43">
        <v>19</v>
      </c>
      <c r="Q133" s="43">
        <v>4832953.5999999996</v>
      </c>
      <c r="R133" s="43">
        <f t="shared" si="21"/>
        <v>21</v>
      </c>
      <c r="S133" s="43">
        <f t="shared" si="21"/>
        <v>4885807.2399999993</v>
      </c>
      <c r="T133" s="43">
        <f t="shared" si="20"/>
        <v>1332</v>
      </c>
      <c r="U133" s="43">
        <f t="shared" si="20"/>
        <v>10001557.390000001</v>
      </c>
      <c r="V133" s="16"/>
    </row>
    <row r="134" spans="1:22" s="9" customFormat="1">
      <c r="A134" s="33">
        <v>127</v>
      </c>
      <c r="B134" s="54" t="s">
        <v>249</v>
      </c>
      <c r="C134" s="1" t="s">
        <v>250</v>
      </c>
      <c r="D134" s="44"/>
      <c r="E134" s="44"/>
      <c r="F134" s="44"/>
      <c r="G134" s="44"/>
      <c r="H134" s="44">
        <v>548</v>
      </c>
      <c r="I134" s="44">
        <v>2148485.04</v>
      </c>
      <c r="J134" s="44">
        <v>872</v>
      </c>
      <c r="K134" s="44">
        <v>4760222.8899999997</v>
      </c>
      <c r="L134" s="42">
        <f t="shared" si="12"/>
        <v>1420</v>
      </c>
      <c r="M134" s="42">
        <f t="shared" si="19"/>
        <v>6908707.9299999997</v>
      </c>
      <c r="N134" s="44">
        <v>294</v>
      </c>
      <c r="O134" s="44">
        <v>2695657.39</v>
      </c>
      <c r="P134" s="44">
        <v>6</v>
      </c>
      <c r="Q134" s="44">
        <v>109048</v>
      </c>
      <c r="R134" s="42">
        <f t="shared" si="21"/>
        <v>300</v>
      </c>
      <c r="S134" s="42">
        <f t="shared" si="21"/>
        <v>2804705.39</v>
      </c>
      <c r="T134" s="42">
        <f t="shared" si="20"/>
        <v>1720</v>
      </c>
      <c r="U134" s="42">
        <f t="shared" si="20"/>
        <v>9713413.3200000003</v>
      </c>
      <c r="V134" s="16"/>
    </row>
    <row r="135" spans="1:22" s="9" customFormat="1">
      <c r="A135" s="30">
        <v>128</v>
      </c>
      <c r="B135" s="53" t="s">
        <v>245</v>
      </c>
      <c r="C135" s="32" t="s">
        <v>246</v>
      </c>
      <c r="D135" s="43"/>
      <c r="E135" s="43"/>
      <c r="F135" s="43">
        <v>8</v>
      </c>
      <c r="G135" s="43">
        <v>164017.01</v>
      </c>
      <c r="H135" s="43">
        <v>81</v>
      </c>
      <c r="I135" s="43">
        <v>957929.01</v>
      </c>
      <c r="J135" s="43">
        <v>839</v>
      </c>
      <c r="K135" s="43">
        <v>4134043.87</v>
      </c>
      <c r="L135" s="43">
        <f t="shared" si="12"/>
        <v>928</v>
      </c>
      <c r="M135" s="43">
        <f t="shared" si="19"/>
        <v>5255989.8899999997</v>
      </c>
      <c r="N135" s="43">
        <v>689</v>
      </c>
      <c r="O135" s="43">
        <v>3882916.64</v>
      </c>
      <c r="P135" s="43">
        <v>39</v>
      </c>
      <c r="Q135" s="43">
        <v>542665.63</v>
      </c>
      <c r="R135" s="43">
        <f t="shared" si="21"/>
        <v>728</v>
      </c>
      <c r="S135" s="43">
        <f t="shared" si="21"/>
        <v>4425582.2700000005</v>
      </c>
      <c r="T135" s="43">
        <f t="shared" si="20"/>
        <v>1656</v>
      </c>
      <c r="U135" s="43">
        <f t="shared" si="20"/>
        <v>9681572.1600000001</v>
      </c>
      <c r="V135" s="16"/>
    </row>
    <row r="136" spans="1:22" s="9" customFormat="1">
      <c r="A136" s="33">
        <v>129</v>
      </c>
      <c r="B136" s="54" t="s">
        <v>279</v>
      </c>
      <c r="C136" s="1" t="s">
        <v>280</v>
      </c>
      <c r="D136" s="44">
        <v>70</v>
      </c>
      <c r="E136" s="44">
        <v>2764961.76</v>
      </c>
      <c r="F136" s="44">
        <v>43</v>
      </c>
      <c r="G136" s="44">
        <v>731544.61</v>
      </c>
      <c r="H136" s="44">
        <v>26</v>
      </c>
      <c r="I136" s="44">
        <v>561950.01</v>
      </c>
      <c r="J136" s="44">
        <v>102</v>
      </c>
      <c r="K136" s="44">
        <v>622012.59</v>
      </c>
      <c r="L136" s="42">
        <f t="shared" si="12"/>
        <v>241</v>
      </c>
      <c r="M136" s="42">
        <f t="shared" si="19"/>
        <v>4680468.97</v>
      </c>
      <c r="N136" s="44">
        <v>83</v>
      </c>
      <c r="O136" s="44">
        <v>1303443.1000000001</v>
      </c>
      <c r="P136" s="44">
        <v>88</v>
      </c>
      <c r="Q136" s="44">
        <v>3309764.95</v>
      </c>
      <c r="R136" s="42">
        <f t="shared" si="21"/>
        <v>171</v>
      </c>
      <c r="S136" s="42">
        <f t="shared" si="21"/>
        <v>4613208.0500000007</v>
      </c>
      <c r="T136" s="42">
        <f t="shared" si="20"/>
        <v>412</v>
      </c>
      <c r="U136" s="42">
        <f t="shared" si="20"/>
        <v>9293677.0199999996</v>
      </c>
      <c r="V136" s="16"/>
    </row>
    <row r="137" spans="1:22" s="9" customFormat="1">
      <c r="A137" s="30">
        <v>130</v>
      </c>
      <c r="B137" s="53" t="s">
        <v>243</v>
      </c>
      <c r="C137" s="32" t="s">
        <v>244</v>
      </c>
      <c r="D137" s="43"/>
      <c r="E137" s="43"/>
      <c r="F137" s="43">
        <v>3</v>
      </c>
      <c r="G137" s="43">
        <v>54966.98</v>
      </c>
      <c r="H137" s="43">
        <v>398</v>
      </c>
      <c r="I137" s="43">
        <v>2678898.5</v>
      </c>
      <c r="J137" s="43">
        <v>682</v>
      </c>
      <c r="K137" s="43">
        <v>3706088.42</v>
      </c>
      <c r="L137" s="43">
        <f t="shared" si="12"/>
        <v>1083</v>
      </c>
      <c r="M137" s="43">
        <f t="shared" si="19"/>
        <v>6439953.9000000004</v>
      </c>
      <c r="N137" s="43">
        <v>282</v>
      </c>
      <c r="O137" s="43">
        <v>1583148.39</v>
      </c>
      <c r="P137" s="43">
        <v>33</v>
      </c>
      <c r="Q137" s="43">
        <v>499167.93</v>
      </c>
      <c r="R137" s="43">
        <f t="shared" si="21"/>
        <v>315</v>
      </c>
      <c r="S137" s="43">
        <f t="shared" si="21"/>
        <v>2082316.3199999998</v>
      </c>
      <c r="T137" s="43">
        <f t="shared" si="20"/>
        <v>1398</v>
      </c>
      <c r="U137" s="43">
        <f t="shared" si="20"/>
        <v>8522270.2200000007</v>
      </c>
      <c r="V137" s="16"/>
    </row>
    <row r="138" spans="1:22" s="9" customFormat="1">
      <c r="A138" s="33">
        <v>131</v>
      </c>
      <c r="B138" s="54" t="s">
        <v>267</v>
      </c>
      <c r="C138" s="1" t="s">
        <v>268</v>
      </c>
      <c r="D138" s="44"/>
      <c r="E138" s="44"/>
      <c r="F138" s="44"/>
      <c r="G138" s="44"/>
      <c r="H138" s="44">
        <v>986</v>
      </c>
      <c r="I138" s="44">
        <v>3022041.31</v>
      </c>
      <c r="J138" s="44">
        <v>872</v>
      </c>
      <c r="K138" s="44">
        <v>4029449.84</v>
      </c>
      <c r="L138" s="42">
        <f t="shared" si="12"/>
        <v>1858</v>
      </c>
      <c r="M138" s="42">
        <f t="shared" si="19"/>
        <v>7051491.1500000004</v>
      </c>
      <c r="N138" s="44">
        <v>160</v>
      </c>
      <c r="O138" s="44">
        <v>1204198.96</v>
      </c>
      <c r="P138" s="44">
        <v>6</v>
      </c>
      <c r="Q138" s="44">
        <v>72000</v>
      </c>
      <c r="R138" s="42">
        <f t="shared" si="21"/>
        <v>166</v>
      </c>
      <c r="S138" s="42">
        <f t="shared" si="21"/>
        <v>1276198.96</v>
      </c>
      <c r="T138" s="42">
        <f t="shared" si="20"/>
        <v>2024</v>
      </c>
      <c r="U138" s="42">
        <f t="shared" si="20"/>
        <v>8327690.1100000003</v>
      </c>
      <c r="V138" s="16"/>
    </row>
    <row r="139" spans="1:22" s="9" customFormat="1">
      <c r="A139" s="30">
        <v>132</v>
      </c>
      <c r="B139" s="53" t="s">
        <v>334</v>
      </c>
      <c r="C139" s="32" t="s">
        <v>335</v>
      </c>
      <c r="D139" s="43"/>
      <c r="E139" s="43"/>
      <c r="F139" s="43"/>
      <c r="G139" s="43"/>
      <c r="H139" s="43">
        <v>4</v>
      </c>
      <c r="I139" s="43">
        <v>2147545.88</v>
      </c>
      <c r="J139" s="43">
        <v>35</v>
      </c>
      <c r="K139" s="43">
        <v>1874811.37</v>
      </c>
      <c r="L139" s="43">
        <f t="shared" si="12"/>
        <v>39</v>
      </c>
      <c r="M139" s="43">
        <f t="shared" si="19"/>
        <v>4022357.25</v>
      </c>
      <c r="N139" s="43">
        <v>16</v>
      </c>
      <c r="O139" s="43">
        <v>1839000</v>
      </c>
      <c r="P139" s="43">
        <v>2</v>
      </c>
      <c r="Q139" s="43">
        <v>2110000</v>
      </c>
      <c r="R139" s="43">
        <f t="shared" si="21"/>
        <v>18</v>
      </c>
      <c r="S139" s="43">
        <f t="shared" si="21"/>
        <v>3949000</v>
      </c>
      <c r="T139" s="43">
        <f t="shared" si="20"/>
        <v>57</v>
      </c>
      <c r="U139" s="43">
        <f t="shared" si="20"/>
        <v>7971357.25</v>
      </c>
      <c r="V139" s="16"/>
    </row>
    <row r="140" spans="1:22" s="9" customFormat="1">
      <c r="A140" s="33">
        <v>133</v>
      </c>
      <c r="B140" s="23" t="s">
        <v>255</v>
      </c>
      <c r="C140" s="1" t="s">
        <v>256</v>
      </c>
      <c r="D140" s="44">
        <v>10</v>
      </c>
      <c r="E140" s="44">
        <v>84574.32</v>
      </c>
      <c r="F140" s="44">
        <v>15</v>
      </c>
      <c r="G140" s="44">
        <v>112549.46</v>
      </c>
      <c r="H140" s="44">
        <v>266</v>
      </c>
      <c r="I140" s="44">
        <v>376477.17</v>
      </c>
      <c r="J140" s="44">
        <v>1035</v>
      </c>
      <c r="K140" s="44">
        <v>3616148.57</v>
      </c>
      <c r="L140" s="42">
        <f t="shared" si="12"/>
        <v>1326</v>
      </c>
      <c r="M140" s="42">
        <f t="shared" si="19"/>
        <v>4189749.5199999996</v>
      </c>
      <c r="N140" s="44">
        <v>883</v>
      </c>
      <c r="O140" s="44">
        <v>3481129.04</v>
      </c>
      <c r="P140" s="44">
        <v>20</v>
      </c>
      <c r="Q140" s="44">
        <v>256263.67</v>
      </c>
      <c r="R140" s="42">
        <f t="shared" si="21"/>
        <v>903</v>
      </c>
      <c r="S140" s="42">
        <f t="shared" si="21"/>
        <v>3737392.71</v>
      </c>
      <c r="T140" s="42">
        <f t="shared" si="20"/>
        <v>2229</v>
      </c>
      <c r="U140" s="42">
        <f t="shared" si="20"/>
        <v>7927142.2299999995</v>
      </c>
      <c r="V140" s="16"/>
    </row>
    <row r="141" spans="1:22" s="9" customFormat="1">
      <c r="A141" s="30">
        <v>134</v>
      </c>
      <c r="B141" s="31" t="s">
        <v>257</v>
      </c>
      <c r="C141" s="32" t="s">
        <v>258</v>
      </c>
      <c r="D141" s="43"/>
      <c r="E141" s="43"/>
      <c r="F141" s="43"/>
      <c r="G141" s="43"/>
      <c r="H141" s="43">
        <v>131</v>
      </c>
      <c r="I141" s="43">
        <v>740403.86</v>
      </c>
      <c r="J141" s="43">
        <v>664</v>
      </c>
      <c r="K141" s="43">
        <v>3429475.17</v>
      </c>
      <c r="L141" s="43">
        <f t="shared" si="12"/>
        <v>795</v>
      </c>
      <c r="M141" s="43">
        <f t="shared" ref="M141:M164" si="22">K141+I141+G141+E141</f>
        <v>4169879.03</v>
      </c>
      <c r="N141" s="43">
        <v>813</v>
      </c>
      <c r="O141" s="43">
        <v>3005421.89</v>
      </c>
      <c r="P141" s="43">
        <v>18</v>
      </c>
      <c r="Q141" s="43">
        <v>324229.92</v>
      </c>
      <c r="R141" s="43">
        <f t="shared" si="21"/>
        <v>831</v>
      </c>
      <c r="S141" s="43">
        <f t="shared" si="21"/>
        <v>3329651.81</v>
      </c>
      <c r="T141" s="43">
        <f t="shared" ref="T141:U164" si="23">R141+L141</f>
        <v>1626</v>
      </c>
      <c r="U141" s="43">
        <f t="shared" si="23"/>
        <v>7499530.8399999999</v>
      </c>
      <c r="V141" s="16"/>
    </row>
    <row r="142" spans="1:22" s="9" customFormat="1">
      <c r="A142" s="33">
        <v>135</v>
      </c>
      <c r="B142" s="54" t="s">
        <v>215</v>
      </c>
      <c r="C142" s="1" t="s">
        <v>216</v>
      </c>
      <c r="D142" s="44">
        <v>17</v>
      </c>
      <c r="E142" s="44">
        <v>282025.07</v>
      </c>
      <c r="F142" s="44">
        <v>138</v>
      </c>
      <c r="G142" s="44">
        <v>2091033.71</v>
      </c>
      <c r="H142" s="44">
        <v>31</v>
      </c>
      <c r="I142" s="44">
        <v>511895.5</v>
      </c>
      <c r="J142" s="44">
        <v>190</v>
      </c>
      <c r="K142" s="44">
        <v>780182.66</v>
      </c>
      <c r="L142" s="42">
        <f t="shared" si="12"/>
        <v>376</v>
      </c>
      <c r="M142" s="42">
        <f t="shared" si="22"/>
        <v>3665136.94</v>
      </c>
      <c r="N142" s="44">
        <v>271</v>
      </c>
      <c r="O142" s="44">
        <v>2861894.81</v>
      </c>
      <c r="P142" s="44">
        <v>43</v>
      </c>
      <c r="Q142" s="44">
        <v>784276.53</v>
      </c>
      <c r="R142" s="42">
        <f t="shared" si="21"/>
        <v>314</v>
      </c>
      <c r="S142" s="42">
        <f t="shared" si="21"/>
        <v>3646171.34</v>
      </c>
      <c r="T142" s="42">
        <f t="shared" si="23"/>
        <v>690</v>
      </c>
      <c r="U142" s="42">
        <f t="shared" si="23"/>
        <v>7311308.2799999993</v>
      </c>
      <c r="V142" s="16"/>
    </row>
    <row r="143" spans="1:22" s="9" customFormat="1">
      <c r="A143" s="30">
        <v>136</v>
      </c>
      <c r="B143" s="53" t="s">
        <v>273</v>
      </c>
      <c r="C143" s="32" t="s">
        <v>274</v>
      </c>
      <c r="D143" s="43">
        <v>3</v>
      </c>
      <c r="E143" s="43">
        <v>19619.79</v>
      </c>
      <c r="F143" s="43">
        <v>103</v>
      </c>
      <c r="G143" s="43">
        <v>2202973.5499999998</v>
      </c>
      <c r="H143" s="43">
        <v>54</v>
      </c>
      <c r="I143" s="43">
        <v>1152025.33</v>
      </c>
      <c r="J143" s="43">
        <v>68</v>
      </c>
      <c r="K143" s="43">
        <v>506279.93</v>
      </c>
      <c r="L143" s="43">
        <f t="shared" si="12"/>
        <v>228</v>
      </c>
      <c r="M143" s="43">
        <f t="shared" si="22"/>
        <v>3880898.5999999996</v>
      </c>
      <c r="N143" s="43">
        <v>111</v>
      </c>
      <c r="O143" s="43">
        <v>2350418.41</v>
      </c>
      <c r="P143" s="43">
        <v>38</v>
      </c>
      <c r="Q143" s="43">
        <v>811494.15</v>
      </c>
      <c r="R143" s="43">
        <f t="shared" si="21"/>
        <v>149</v>
      </c>
      <c r="S143" s="43">
        <f t="shared" si="21"/>
        <v>3161912.56</v>
      </c>
      <c r="T143" s="43">
        <f t="shared" si="23"/>
        <v>377</v>
      </c>
      <c r="U143" s="43">
        <f t="shared" si="23"/>
        <v>7042811.1600000001</v>
      </c>
      <c r="V143" s="16"/>
    </row>
    <row r="144" spans="1:22" s="9" customFormat="1">
      <c r="A144" s="33">
        <v>137</v>
      </c>
      <c r="B144" s="54" t="s">
        <v>233</v>
      </c>
      <c r="C144" s="1" t="s">
        <v>234</v>
      </c>
      <c r="D144" s="44">
        <v>3</v>
      </c>
      <c r="E144" s="44">
        <v>128833.96</v>
      </c>
      <c r="F144" s="44">
        <v>42</v>
      </c>
      <c r="G144" s="44">
        <v>737761.6</v>
      </c>
      <c r="H144" s="44">
        <v>185</v>
      </c>
      <c r="I144" s="44">
        <v>886483.42</v>
      </c>
      <c r="J144" s="44">
        <v>492</v>
      </c>
      <c r="K144" s="44">
        <v>1799137.8</v>
      </c>
      <c r="L144" s="42">
        <f t="shared" si="12"/>
        <v>722</v>
      </c>
      <c r="M144" s="42">
        <f t="shared" si="22"/>
        <v>3552216.7800000003</v>
      </c>
      <c r="N144" s="44">
        <v>469</v>
      </c>
      <c r="O144" s="44">
        <v>2487334.37</v>
      </c>
      <c r="P144" s="44">
        <v>44</v>
      </c>
      <c r="Q144" s="44">
        <v>960679.42</v>
      </c>
      <c r="R144" s="42">
        <f t="shared" si="21"/>
        <v>513</v>
      </c>
      <c r="S144" s="42">
        <f t="shared" si="21"/>
        <v>3448013.79</v>
      </c>
      <c r="T144" s="42">
        <f t="shared" si="23"/>
        <v>1235</v>
      </c>
      <c r="U144" s="42">
        <f t="shared" si="23"/>
        <v>7000230.5700000003</v>
      </c>
      <c r="V144" s="16"/>
    </row>
    <row r="145" spans="1:22" s="9" customFormat="1">
      <c r="A145" s="30">
        <v>138</v>
      </c>
      <c r="B145" s="53" t="s">
        <v>253</v>
      </c>
      <c r="C145" s="32" t="s">
        <v>254</v>
      </c>
      <c r="D145" s="43">
        <v>4</v>
      </c>
      <c r="E145" s="43">
        <v>128255.95</v>
      </c>
      <c r="F145" s="43">
        <v>1</v>
      </c>
      <c r="G145" s="43">
        <v>16527.43</v>
      </c>
      <c r="H145" s="43">
        <v>1335</v>
      </c>
      <c r="I145" s="43">
        <v>589324.86</v>
      </c>
      <c r="J145" s="43">
        <v>3081</v>
      </c>
      <c r="K145" s="43">
        <v>2874626.25</v>
      </c>
      <c r="L145" s="43">
        <f t="shared" si="12"/>
        <v>4421</v>
      </c>
      <c r="M145" s="43">
        <f t="shared" si="22"/>
        <v>3608734.49</v>
      </c>
      <c r="N145" s="43">
        <v>257</v>
      </c>
      <c r="O145" s="43">
        <v>2664635.7400000002</v>
      </c>
      <c r="P145" s="43">
        <v>28</v>
      </c>
      <c r="Q145" s="43">
        <v>634421.18999999994</v>
      </c>
      <c r="R145" s="43">
        <f t="shared" si="21"/>
        <v>285</v>
      </c>
      <c r="S145" s="43">
        <f t="shared" si="21"/>
        <v>3299056.93</v>
      </c>
      <c r="T145" s="43">
        <f t="shared" si="23"/>
        <v>4706</v>
      </c>
      <c r="U145" s="43">
        <f t="shared" si="23"/>
        <v>6907791.4199999999</v>
      </c>
      <c r="V145" s="16"/>
    </row>
    <row r="146" spans="1:22" s="9" customFormat="1">
      <c r="A146" s="33">
        <v>139</v>
      </c>
      <c r="B146" s="54" t="s">
        <v>263</v>
      </c>
      <c r="C146" s="1" t="s">
        <v>264</v>
      </c>
      <c r="D146" s="44">
        <v>1</v>
      </c>
      <c r="E146" s="44">
        <v>1070.69</v>
      </c>
      <c r="F146" s="44">
        <v>57</v>
      </c>
      <c r="G146" s="44">
        <v>1565382.44</v>
      </c>
      <c r="H146" s="44">
        <v>34</v>
      </c>
      <c r="I146" s="44">
        <v>1106000.1299999999</v>
      </c>
      <c r="J146" s="44">
        <v>101</v>
      </c>
      <c r="K146" s="44">
        <v>553942.65</v>
      </c>
      <c r="L146" s="42">
        <f t="shared" si="12"/>
        <v>193</v>
      </c>
      <c r="M146" s="42">
        <f t="shared" si="22"/>
        <v>3226395.9099999997</v>
      </c>
      <c r="N146" s="44">
        <v>109</v>
      </c>
      <c r="O146" s="44">
        <v>2103337.9700000002</v>
      </c>
      <c r="P146" s="44">
        <v>30</v>
      </c>
      <c r="Q146" s="44">
        <v>1112895.46</v>
      </c>
      <c r="R146" s="42">
        <f t="shared" si="21"/>
        <v>139</v>
      </c>
      <c r="S146" s="42">
        <f t="shared" si="21"/>
        <v>3216233.43</v>
      </c>
      <c r="T146" s="42">
        <f t="shared" si="23"/>
        <v>332</v>
      </c>
      <c r="U146" s="42">
        <f t="shared" si="23"/>
        <v>6442629.3399999999</v>
      </c>
      <c r="V146" s="16"/>
    </row>
    <row r="147" spans="1:22" s="9" customFormat="1">
      <c r="A147" s="30">
        <v>140</v>
      </c>
      <c r="B147" s="53" t="s">
        <v>237</v>
      </c>
      <c r="C147" s="32" t="s">
        <v>238</v>
      </c>
      <c r="D147" s="43"/>
      <c r="E147" s="43"/>
      <c r="F147" s="43"/>
      <c r="G147" s="43"/>
      <c r="H147" s="43">
        <v>1247</v>
      </c>
      <c r="I147" s="43">
        <v>1473236.09</v>
      </c>
      <c r="J147" s="43">
        <v>1293</v>
      </c>
      <c r="K147" s="43">
        <v>3108523.72</v>
      </c>
      <c r="L147" s="43">
        <f t="shared" si="12"/>
        <v>2540</v>
      </c>
      <c r="M147" s="43">
        <f t="shared" si="22"/>
        <v>4581759.8100000005</v>
      </c>
      <c r="N147" s="43">
        <v>133</v>
      </c>
      <c r="O147" s="43">
        <v>1586700.7</v>
      </c>
      <c r="P147" s="43"/>
      <c r="Q147" s="43"/>
      <c r="R147" s="43">
        <f t="shared" ref="R147:S169" si="24">N147+P147</f>
        <v>133</v>
      </c>
      <c r="S147" s="43">
        <f t="shared" si="24"/>
        <v>1586700.7</v>
      </c>
      <c r="T147" s="43">
        <f t="shared" si="23"/>
        <v>2673</v>
      </c>
      <c r="U147" s="43">
        <f t="shared" si="23"/>
        <v>6168460.5100000007</v>
      </c>
      <c r="V147" s="16"/>
    </row>
    <row r="148" spans="1:22" s="9" customFormat="1">
      <c r="A148" s="33">
        <v>141</v>
      </c>
      <c r="B148" s="54" t="s">
        <v>241</v>
      </c>
      <c r="C148" s="1" t="s">
        <v>242</v>
      </c>
      <c r="D148" s="44"/>
      <c r="E148" s="44"/>
      <c r="F148" s="44"/>
      <c r="G148" s="44"/>
      <c r="H148" s="44">
        <v>289</v>
      </c>
      <c r="I148" s="44">
        <v>1684833.81</v>
      </c>
      <c r="J148" s="44">
        <v>589</v>
      </c>
      <c r="K148" s="44">
        <v>2644597.2000000002</v>
      </c>
      <c r="L148" s="42">
        <f t="shared" si="12"/>
        <v>878</v>
      </c>
      <c r="M148" s="42">
        <f t="shared" si="22"/>
        <v>4329431.01</v>
      </c>
      <c r="N148" s="44">
        <v>259</v>
      </c>
      <c r="O148" s="44">
        <v>1073444.44</v>
      </c>
      <c r="P148" s="44">
        <v>5</v>
      </c>
      <c r="Q148" s="44">
        <v>131783.54</v>
      </c>
      <c r="R148" s="42">
        <f t="shared" si="24"/>
        <v>264</v>
      </c>
      <c r="S148" s="42">
        <f t="shared" si="24"/>
        <v>1205227.98</v>
      </c>
      <c r="T148" s="42">
        <f t="shared" si="23"/>
        <v>1142</v>
      </c>
      <c r="U148" s="42">
        <f t="shared" si="23"/>
        <v>5534658.9900000002</v>
      </c>
      <c r="V148" s="16"/>
    </row>
    <row r="149" spans="1:22" s="9" customFormat="1">
      <c r="A149" s="30">
        <v>142</v>
      </c>
      <c r="B149" s="53" t="s">
        <v>293</v>
      </c>
      <c r="C149" s="32" t="s">
        <v>294</v>
      </c>
      <c r="D149" s="43">
        <v>1</v>
      </c>
      <c r="E149" s="43">
        <v>14107.6</v>
      </c>
      <c r="F149" s="43">
        <v>10</v>
      </c>
      <c r="G149" s="43">
        <v>197796.71</v>
      </c>
      <c r="H149" s="43">
        <v>127</v>
      </c>
      <c r="I149" s="43">
        <v>1606215.72</v>
      </c>
      <c r="J149" s="43">
        <v>102</v>
      </c>
      <c r="K149" s="43">
        <v>751592.65</v>
      </c>
      <c r="L149" s="43">
        <f t="shared" si="12"/>
        <v>240</v>
      </c>
      <c r="M149" s="43">
        <f t="shared" si="22"/>
        <v>2569712.6800000002</v>
      </c>
      <c r="N149" s="43">
        <v>95</v>
      </c>
      <c r="O149" s="43">
        <v>907354.5</v>
      </c>
      <c r="P149" s="43">
        <v>97</v>
      </c>
      <c r="Q149" s="43">
        <v>1628110.72</v>
      </c>
      <c r="R149" s="43">
        <f t="shared" si="24"/>
        <v>192</v>
      </c>
      <c r="S149" s="43">
        <f t="shared" si="24"/>
        <v>2535465.2199999997</v>
      </c>
      <c r="T149" s="43">
        <f t="shared" si="23"/>
        <v>432</v>
      </c>
      <c r="U149" s="43">
        <f t="shared" si="23"/>
        <v>5105177.9000000004</v>
      </c>
      <c r="V149" s="16"/>
    </row>
    <row r="150" spans="1:22" s="9" customFormat="1">
      <c r="A150" s="33">
        <v>143</v>
      </c>
      <c r="B150" s="23" t="s">
        <v>199</v>
      </c>
      <c r="C150" s="1" t="s">
        <v>200</v>
      </c>
      <c r="D150" s="44"/>
      <c r="E150" s="44"/>
      <c r="F150" s="44"/>
      <c r="G150" s="44"/>
      <c r="H150" s="44">
        <v>18</v>
      </c>
      <c r="I150" s="44">
        <v>364552.31</v>
      </c>
      <c r="J150" s="44">
        <v>66</v>
      </c>
      <c r="K150" s="44">
        <v>2289866</v>
      </c>
      <c r="L150" s="42">
        <f t="shared" si="12"/>
        <v>84</v>
      </c>
      <c r="M150" s="42">
        <f t="shared" si="22"/>
        <v>2654418.31</v>
      </c>
      <c r="N150" s="44">
        <v>6</v>
      </c>
      <c r="O150" s="44">
        <v>1800000</v>
      </c>
      <c r="P150" s="44"/>
      <c r="Q150" s="44"/>
      <c r="R150" s="42">
        <f t="shared" si="24"/>
        <v>6</v>
      </c>
      <c r="S150" s="42">
        <f t="shared" si="24"/>
        <v>1800000</v>
      </c>
      <c r="T150" s="42">
        <f t="shared" si="23"/>
        <v>90</v>
      </c>
      <c r="U150" s="42">
        <f t="shared" si="23"/>
        <v>4454418.3100000005</v>
      </c>
      <c r="V150" s="16"/>
    </row>
    <row r="151" spans="1:22" s="9" customFormat="1">
      <c r="A151" s="30">
        <v>144</v>
      </c>
      <c r="B151" s="31" t="s">
        <v>117</v>
      </c>
      <c r="C151" s="32" t="s">
        <v>324</v>
      </c>
      <c r="D151" s="43"/>
      <c r="E151" s="43"/>
      <c r="F151" s="43"/>
      <c r="G151" s="43"/>
      <c r="H151" s="43">
        <v>485</v>
      </c>
      <c r="I151" s="43">
        <v>681834.32</v>
      </c>
      <c r="J151" s="43">
        <v>803</v>
      </c>
      <c r="K151" s="43">
        <v>1480936.19</v>
      </c>
      <c r="L151" s="43">
        <f t="shared" si="12"/>
        <v>1288</v>
      </c>
      <c r="M151" s="43">
        <f t="shared" si="22"/>
        <v>2162770.5099999998</v>
      </c>
      <c r="N151" s="43">
        <v>351</v>
      </c>
      <c r="O151" s="43">
        <v>1314022.6000000001</v>
      </c>
      <c r="P151" s="43">
        <v>47</v>
      </c>
      <c r="Q151" s="43">
        <v>495325.71</v>
      </c>
      <c r="R151" s="43">
        <f t="shared" si="24"/>
        <v>398</v>
      </c>
      <c r="S151" s="43">
        <f t="shared" si="24"/>
        <v>1809348.31</v>
      </c>
      <c r="T151" s="43">
        <f t="shared" si="23"/>
        <v>1686</v>
      </c>
      <c r="U151" s="43">
        <f t="shared" si="23"/>
        <v>3972118.82</v>
      </c>
      <c r="V151" s="16"/>
    </row>
    <row r="152" spans="1:22" s="9" customFormat="1">
      <c r="A152" s="33">
        <v>145</v>
      </c>
      <c r="B152" s="54" t="s">
        <v>277</v>
      </c>
      <c r="C152" s="1" t="s">
        <v>278</v>
      </c>
      <c r="D152" s="44"/>
      <c r="E152" s="44"/>
      <c r="F152" s="44">
        <v>2</v>
      </c>
      <c r="G152" s="44">
        <v>16746.18</v>
      </c>
      <c r="H152" s="44">
        <v>125</v>
      </c>
      <c r="I152" s="44">
        <v>133138.49</v>
      </c>
      <c r="J152" s="44">
        <v>311</v>
      </c>
      <c r="K152" s="44">
        <v>1250590.81</v>
      </c>
      <c r="L152" s="42">
        <f t="shared" ref="L152:L168" si="25">J152+H152+F152+D152</f>
        <v>438</v>
      </c>
      <c r="M152" s="42">
        <f t="shared" si="22"/>
        <v>1400475.48</v>
      </c>
      <c r="N152" s="44">
        <v>267</v>
      </c>
      <c r="O152" s="44">
        <v>1214238.53</v>
      </c>
      <c r="P152" s="44">
        <v>19</v>
      </c>
      <c r="Q152" s="44">
        <v>86374.27</v>
      </c>
      <c r="R152" s="42">
        <f t="shared" si="24"/>
        <v>286</v>
      </c>
      <c r="S152" s="42">
        <f t="shared" si="24"/>
        <v>1300612.8</v>
      </c>
      <c r="T152" s="42">
        <f t="shared" si="23"/>
        <v>724</v>
      </c>
      <c r="U152" s="42">
        <f t="shared" si="23"/>
        <v>2701088.2800000003</v>
      </c>
      <c r="V152" s="16"/>
    </row>
    <row r="153" spans="1:22" s="9" customFormat="1">
      <c r="A153" s="30">
        <v>146</v>
      </c>
      <c r="B153" s="53" t="s">
        <v>207</v>
      </c>
      <c r="C153" s="32" t="s">
        <v>208</v>
      </c>
      <c r="D153" s="43"/>
      <c r="E153" s="43"/>
      <c r="F153" s="43">
        <v>4</v>
      </c>
      <c r="G153" s="43">
        <v>22973.84</v>
      </c>
      <c r="H153" s="43">
        <v>50</v>
      </c>
      <c r="I153" s="43">
        <v>103739.39</v>
      </c>
      <c r="J153" s="43">
        <v>526</v>
      </c>
      <c r="K153" s="43">
        <v>1190697.23</v>
      </c>
      <c r="L153" s="43">
        <f t="shared" si="25"/>
        <v>580</v>
      </c>
      <c r="M153" s="43">
        <f t="shared" ref="M153:M160" si="26">K153+I153+G153+E153</f>
        <v>1317410.46</v>
      </c>
      <c r="N153" s="43">
        <v>232</v>
      </c>
      <c r="O153" s="43">
        <v>1104092.42</v>
      </c>
      <c r="P153" s="43">
        <v>5</v>
      </c>
      <c r="Q153" s="43">
        <v>104277.4</v>
      </c>
      <c r="R153" s="43">
        <f t="shared" ref="R153:R160" si="27">N153+P153</f>
        <v>237</v>
      </c>
      <c r="S153" s="43">
        <f t="shared" ref="S153:S160" si="28">O153+Q153</f>
        <v>1208369.8199999998</v>
      </c>
      <c r="T153" s="43">
        <f t="shared" ref="T153:T160" si="29">R153+L153</f>
        <v>817</v>
      </c>
      <c r="U153" s="43">
        <f t="shared" ref="U153:U160" si="30">S153+M153</f>
        <v>2525780.2799999998</v>
      </c>
      <c r="V153" s="16"/>
    </row>
    <row r="154" spans="1:22" s="9" customFormat="1">
      <c r="A154" s="33">
        <v>147</v>
      </c>
      <c r="B154" s="54" t="s">
        <v>271</v>
      </c>
      <c r="C154" s="1" t="s">
        <v>272</v>
      </c>
      <c r="D154" s="44"/>
      <c r="E154" s="44"/>
      <c r="F154" s="44"/>
      <c r="G154" s="44"/>
      <c r="H154" s="44">
        <v>68</v>
      </c>
      <c r="I154" s="44">
        <v>87066.05</v>
      </c>
      <c r="J154" s="44">
        <v>363</v>
      </c>
      <c r="K154" s="44">
        <v>1242481.45</v>
      </c>
      <c r="L154" s="42">
        <f t="shared" si="25"/>
        <v>431</v>
      </c>
      <c r="M154" s="44">
        <f t="shared" ref="M154:M157" si="31">K154+I154+G154+E154</f>
        <v>1329547.5</v>
      </c>
      <c r="N154" s="44">
        <v>321</v>
      </c>
      <c r="O154" s="44">
        <v>1175176.26</v>
      </c>
      <c r="P154" s="44">
        <v>7</v>
      </c>
      <c r="Q154" s="44">
        <v>11853.34</v>
      </c>
      <c r="R154" s="42">
        <f t="shared" ref="R154:R157" si="32">N154+P154</f>
        <v>328</v>
      </c>
      <c r="S154" s="42">
        <f t="shared" ref="S154:S157" si="33">O154+Q154</f>
        <v>1187029.6000000001</v>
      </c>
      <c r="T154" s="44">
        <f t="shared" ref="T154:T157" si="34">R154+L154</f>
        <v>759</v>
      </c>
      <c r="U154" s="44">
        <f t="shared" ref="U154:U157" si="35">S154+M154</f>
        <v>2516577.1</v>
      </c>
      <c r="V154" s="16"/>
    </row>
    <row r="155" spans="1:22" s="9" customFormat="1">
      <c r="A155" s="30">
        <v>148</v>
      </c>
      <c r="B155" s="53" t="s">
        <v>283</v>
      </c>
      <c r="C155" s="32" t="s">
        <v>284</v>
      </c>
      <c r="D155" s="43"/>
      <c r="E155" s="43"/>
      <c r="F155" s="43">
        <v>1</v>
      </c>
      <c r="G155" s="43">
        <v>5082.46</v>
      </c>
      <c r="H155" s="43">
        <v>322</v>
      </c>
      <c r="I155" s="43">
        <v>233812.01</v>
      </c>
      <c r="J155" s="43">
        <v>731</v>
      </c>
      <c r="K155" s="43">
        <v>1113154.79</v>
      </c>
      <c r="L155" s="43">
        <f t="shared" si="25"/>
        <v>1054</v>
      </c>
      <c r="M155" s="43">
        <f t="shared" si="31"/>
        <v>1352049.26</v>
      </c>
      <c r="N155" s="43">
        <v>142</v>
      </c>
      <c r="O155" s="43">
        <v>899264.14</v>
      </c>
      <c r="P155" s="43">
        <v>1</v>
      </c>
      <c r="Q155" s="43">
        <v>10974</v>
      </c>
      <c r="R155" s="43">
        <f t="shared" si="32"/>
        <v>143</v>
      </c>
      <c r="S155" s="43">
        <f t="shared" si="33"/>
        <v>910238.14</v>
      </c>
      <c r="T155" s="43">
        <f t="shared" si="34"/>
        <v>1197</v>
      </c>
      <c r="U155" s="43">
        <f t="shared" si="35"/>
        <v>2262287.4</v>
      </c>
      <c r="V155" s="16"/>
    </row>
    <row r="156" spans="1:22" s="9" customFormat="1">
      <c r="A156" s="33">
        <v>149</v>
      </c>
      <c r="B156" s="54" t="s">
        <v>298</v>
      </c>
      <c r="C156" s="1" t="s">
        <v>299</v>
      </c>
      <c r="D156" s="44"/>
      <c r="E156" s="44"/>
      <c r="F156" s="44"/>
      <c r="G156" s="44"/>
      <c r="H156" s="44">
        <v>66</v>
      </c>
      <c r="I156" s="44">
        <v>66263.360000000001</v>
      </c>
      <c r="J156" s="44">
        <v>756</v>
      </c>
      <c r="K156" s="44">
        <v>1049333.5</v>
      </c>
      <c r="L156" s="42">
        <f t="shared" si="25"/>
        <v>822</v>
      </c>
      <c r="M156" s="42">
        <f t="shared" si="31"/>
        <v>1115596.8600000001</v>
      </c>
      <c r="N156" s="44">
        <v>106</v>
      </c>
      <c r="O156" s="44">
        <v>1014144.15</v>
      </c>
      <c r="P156" s="44">
        <v>5</v>
      </c>
      <c r="Q156" s="44">
        <v>27753.29</v>
      </c>
      <c r="R156" s="42">
        <f t="shared" si="32"/>
        <v>111</v>
      </c>
      <c r="S156" s="42">
        <f t="shared" si="33"/>
        <v>1041897.4400000001</v>
      </c>
      <c r="T156" s="42">
        <f t="shared" si="34"/>
        <v>933</v>
      </c>
      <c r="U156" s="42">
        <f t="shared" si="35"/>
        <v>2157494.3000000003</v>
      </c>
      <c r="V156" s="16"/>
    </row>
    <row r="157" spans="1:22" s="9" customFormat="1">
      <c r="A157" s="30">
        <v>150</v>
      </c>
      <c r="B157" s="53" t="s">
        <v>285</v>
      </c>
      <c r="C157" s="32" t="s">
        <v>286</v>
      </c>
      <c r="D157" s="43"/>
      <c r="E157" s="43"/>
      <c r="F157" s="43"/>
      <c r="G157" s="43"/>
      <c r="H157" s="43">
        <v>262</v>
      </c>
      <c r="I157" s="43">
        <v>240313.04</v>
      </c>
      <c r="J157" s="43">
        <v>518</v>
      </c>
      <c r="K157" s="43">
        <v>778695.37</v>
      </c>
      <c r="L157" s="43">
        <f t="shared" si="25"/>
        <v>780</v>
      </c>
      <c r="M157" s="43">
        <f t="shared" si="31"/>
        <v>1019008.41</v>
      </c>
      <c r="N157" s="43">
        <v>94</v>
      </c>
      <c r="O157" s="43">
        <v>574122.69999999995</v>
      </c>
      <c r="P157" s="43"/>
      <c r="Q157" s="43"/>
      <c r="R157" s="43">
        <f t="shared" si="32"/>
        <v>94</v>
      </c>
      <c r="S157" s="43">
        <f t="shared" si="33"/>
        <v>574122.69999999995</v>
      </c>
      <c r="T157" s="43">
        <f t="shared" si="34"/>
        <v>874</v>
      </c>
      <c r="U157" s="43">
        <f t="shared" si="35"/>
        <v>1593131.1099999999</v>
      </c>
      <c r="V157" s="16"/>
    </row>
    <row r="158" spans="1:22" s="9" customFormat="1">
      <c r="A158" s="33">
        <v>151</v>
      </c>
      <c r="B158" s="54" t="s">
        <v>291</v>
      </c>
      <c r="C158" s="1" t="s">
        <v>292</v>
      </c>
      <c r="D158" s="44"/>
      <c r="E158" s="44"/>
      <c r="F158" s="44"/>
      <c r="G158" s="44"/>
      <c r="H158" s="44">
        <v>184</v>
      </c>
      <c r="I158" s="44">
        <v>138164.49</v>
      </c>
      <c r="J158" s="44">
        <v>290</v>
      </c>
      <c r="K158" s="44">
        <v>686661.4</v>
      </c>
      <c r="L158" s="42">
        <f t="shared" si="25"/>
        <v>474</v>
      </c>
      <c r="M158" s="44">
        <f t="shared" si="26"/>
        <v>824825.89</v>
      </c>
      <c r="N158" s="44">
        <v>50</v>
      </c>
      <c r="O158" s="44">
        <v>554678.94999999995</v>
      </c>
      <c r="P158" s="44">
        <v>4</v>
      </c>
      <c r="Q158" s="44">
        <v>44928.55</v>
      </c>
      <c r="R158" s="42">
        <f t="shared" si="27"/>
        <v>54</v>
      </c>
      <c r="S158" s="42">
        <f t="shared" si="28"/>
        <v>599607.5</v>
      </c>
      <c r="T158" s="44">
        <f t="shared" si="29"/>
        <v>528</v>
      </c>
      <c r="U158" s="44">
        <f t="shared" si="30"/>
        <v>1424433.3900000001</v>
      </c>
      <c r="V158" s="16"/>
    </row>
    <row r="159" spans="1:22" s="9" customFormat="1">
      <c r="A159" s="30">
        <v>152</v>
      </c>
      <c r="B159" s="53" t="s">
        <v>289</v>
      </c>
      <c r="C159" s="32" t="s">
        <v>290</v>
      </c>
      <c r="D159" s="43"/>
      <c r="E159" s="43"/>
      <c r="F159" s="43"/>
      <c r="G159" s="43"/>
      <c r="H159" s="43">
        <v>5</v>
      </c>
      <c r="I159" s="43">
        <v>5698.91</v>
      </c>
      <c r="J159" s="43">
        <v>122</v>
      </c>
      <c r="K159" s="43">
        <v>288036.02</v>
      </c>
      <c r="L159" s="43">
        <f t="shared" si="25"/>
        <v>127</v>
      </c>
      <c r="M159" s="43">
        <f t="shared" si="26"/>
        <v>293734.93</v>
      </c>
      <c r="N159" s="43">
        <v>61</v>
      </c>
      <c r="O159" s="43">
        <v>278882.55</v>
      </c>
      <c r="P159" s="43"/>
      <c r="Q159" s="43"/>
      <c r="R159" s="43">
        <f t="shared" si="27"/>
        <v>61</v>
      </c>
      <c r="S159" s="43">
        <f t="shared" si="28"/>
        <v>278882.55</v>
      </c>
      <c r="T159" s="43">
        <f t="shared" si="29"/>
        <v>188</v>
      </c>
      <c r="U159" s="43">
        <f t="shared" si="30"/>
        <v>572617.48</v>
      </c>
      <c r="V159" s="16"/>
    </row>
    <row r="160" spans="1:22" s="9" customFormat="1">
      <c r="A160" s="33">
        <v>153</v>
      </c>
      <c r="B160" s="54" t="s">
        <v>167</v>
      </c>
      <c r="C160" s="1" t="s">
        <v>168</v>
      </c>
      <c r="D160" s="44"/>
      <c r="E160" s="44"/>
      <c r="F160" s="44"/>
      <c r="G160" s="44"/>
      <c r="H160" s="44">
        <v>4</v>
      </c>
      <c r="I160" s="44">
        <v>797.81</v>
      </c>
      <c r="J160" s="44">
        <v>58</v>
      </c>
      <c r="K160" s="44">
        <v>107249.55</v>
      </c>
      <c r="L160" s="42">
        <f t="shared" si="25"/>
        <v>62</v>
      </c>
      <c r="M160" s="42">
        <f t="shared" si="26"/>
        <v>108047.36</v>
      </c>
      <c r="N160" s="44">
        <v>21</v>
      </c>
      <c r="O160" s="44">
        <v>66254.69</v>
      </c>
      <c r="P160" s="44"/>
      <c r="Q160" s="44"/>
      <c r="R160" s="42">
        <f t="shared" si="27"/>
        <v>21</v>
      </c>
      <c r="S160" s="42">
        <f t="shared" si="28"/>
        <v>66254.69</v>
      </c>
      <c r="T160" s="42">
        <f t="shared" si="29"/>
        <v>83</v>
      </c>
      <c r="U160" s="42">
        <f t="shared" si="30"/>
        <v>174302.05</v>
      </c>
      <c r="V160" s="16"/>
    </row>
    <row r="161" spans="1:25" s="9" customFormat="1">
      <c r="A161" s="30">
        <v>154</v>
      </c>
      <c r="B161" s="53" t="s">
        <v>51</v>
      </c>
      <c r="C161" s="32" t="s">
        <v>52</v>
      </c>
      <c r="D161" s="43"/>
      <c r="E161" s="43"/>
      <c r="F161" s="43"/>
      <c r="G161" s="43"/>
      <c r="H161" s="43">
        <v>4</v>
      </c>
      <c r="I161" s="43">
        <v>108010.93</v>
      </c>
      <c r="J161" s="43">
        <v>3</v>
      </c>
      <c r="K161" s="43">
        <v>9655.02</v>
      </c>
      <c r="L161" s="43">
        <f t="shared" si="25"/>
        <v>7</v>
      </c>
      <c r="M161" s="43">
        <f t="shared" si="22"/>
        <v>117665.95</v>
      </c>
      <c r="N161" s="43">
        <v>2</v>
      </c>
      <c r="O161" s="43">
        <v>8339.73</v>
      </c>
      <c r="P161" s="43"/>
      <c r="Q161" s="43"/>
      <c r="R161" s="43">
        <f t="shared" si="24"/>
        <v>2</v>
      </c>
      <c r="S161" s="43">
        <f t="shared" si="24"/>
        <v>8339.73</v>
      </c>
      <c r="T161" s="43">
        <f t="shared" si="23"/>
        <v>9</v>
      </c>
      <c r="U161" s="43">
        <f t="shared" si="23"/>
        <v>126005.68</v>
      </c>
      <c r="V161" s="16"/>
    </row>
    <row r="162" spans="1:25" s="9" customFormat="1">
      <c r="A162" s="33">
        <v>155</v>
      </c>
      <c r="B162" s="54" t="s">
        <v>295</v>
      </c>
      <c r="C162" s="1" t="s">
        <v>323</v>
      </c>
      <c r="D162" s="44"/>
      <c r="E162" s="44"/>
      <c r="F162" s="44"/>
      <c r="G162" s="44"/>
      <c r="H162" s="44"/>
      <c r="I162" s="44"/>
      <c r="J162" s="44">
        <v>4</v>
      </c>
      <c r="K162" s="44">
        <v>55129.98</v>
      </c>
      <c r="L162" s="42">
        <f t="shared" si="25"/>
        <v>4</v>
      </c>
      <c r="M162" s="44">
        <f t="shared" si="22"/>
        <v>55129.98</v>
      </c>
      <c r="N162" s="44">
        <v>1</v>
      </c>
      <c r="O162" s="44">
        <v>60000</v>
      </c>
      <c r="P162" s="44"/>
      <c r="Q162" s="44"/>
      <c r="R162" s="42">
        <f t="shared" si="24"/>
        <v>1</v>
      </c>
      <c r="S162" s="42">
        <f t="shared" si="24"/>
        <v>60000</v>
      </c>
      <c r="T162" s="44">
        <f t="shared" si="23"/>
        <v>5</v>
      </c>
      <c r="U162" s="44">
        <f t="shared" si="23"/>
        <v>115129.98000000001</v>
      </c>
      <c r="V162" s="16"/>
    </row>
    <row r="163" spans="1:25" s="9" customFormat="1">
      <c r="A163" s="30">
        <v>156</v>
      </c>
      <c r="B163" s="53" t="s">
        <v>164</v>
      </c>
      <c r="C163" s="32" t="s">
        <v>165</v>
      </c>
      <c r="D163" s="43"/>
      <c r="E163" s="43"/>
      <c r="F163" s="43"/>
      <c r="G163" s="43"/>
      <c r="H163" s="43">
        <v>4</v>
      </c>
      <c r="I163" s="43">
        <v>26600</v>
      </c>
      <c r="J163" s="43">
        <v>10</v>
      </c>
      <c r="K163" s="43">
        <v>8736.7000000000007</v>
      </c>
      <c r="L163" s="43">
        <f t="shared" si="25"/>
        <v>14</v>
      </c>
      <c r="M163" s="43">
        <f t="shared" si="22"/>
        <v>35336.699999999997</v>
      </c>
      <c r="N163" s="43"/>
      <c r="O163" s="43"/>
      <c r="P163" s="43"/>
      <c r="Q163" s="43"/>
      <c r="R163" s="43">
        <f t="shared" si="24"/>
        <v>0</v>
      </c>
      <c r="S163" s="43">
        <f t="shared" si="24"/>
        <v>0</v>
      </c>
      <c r="T163" s="43">
        <f t="shared" si="23"/>
        <v>14</v>
      </c>
      <c r="U163" s="43">
        <f t="shared" si="23"/>
        <v>35336.699999999997</v>
      </c>
      <c r="V163" s="16"/>
    </row>
    <row r="164" spans="1:25" s="9" customFormat="1">
      <c r="A164" s="33">
        <v>157</v>
      </c>
      <c r="B164" s="54" t="s">
        <v>251</v>
      </c>
      <c r="C164" s="1" t="s">
        <v>252</v>
      </c>
      <c r="D164" s="44"/>
      <c r="E164" s="44"/>
      <c r="F164" s="44"/>
      <c r="G164" s="44"/>
      <c r="H164" s="44"/>
      <c r="I164" s="44"/>
      <c r="J164" s="44">
        <v>13</v>
      </c>
      <c r="K164" s="44">
        <v>28243.46</v>
      </c>
      <c r="L164" s="42">
        <f t="shared" si="25"/>
        <v>13</v>
      </c>
      <c r="M164" s="42">
        <f t="shared" si="22"/>
        <v>28243.46</v>
      </c>
      <c r="N164" s="44"/>
      <c r="O164" s="44"/>
      <c r="P164" s="44"/>
      <c r="Q164" s="44"/>
      <c r="R164" s="42">
        <f t="shared" si="24"/>
        <v>0</v>
      </c>
      <c r="S164" s="42">
        <f t="shared" si="24"/>
        <v>0</v>
      </c>
      <c r="T164" s="42">
        <f t="shared" si="23"/>
        <v>13</v>
      </c>
      <c r="U164" s="42">
        <f t="shared" si="23"/>
        <v>28243.46</v>
      </c>
      <c r="V164" s="16"/>
    </row>
    <row r="165" spans="1:25" s="9" customFormat="1">
      <c r="A165" s="30">
        <v>158</v>
      </c>
      <c r="B165" s="53" t="s">
        <v>313</v>
      </c>
      <c r="C165" s="32" t="s">
        <v>314</v>
      </c>
      <c r="D165" s="43"/>
      <c r="E165" s="43"/>
      <c r="F165" s="43"/>
      <c r="G165" s="43"/>
      <c r="H165" s="43"/>
      <c r="I165" s="43"/>
      <c r="J165" s="43"/>
      <c r="K165" s="43"/>
      <c r="L165" s="43">
        <f t="shared" si="25"/>
        <v>0</v>
      </c>
      <c r="M165" s="43">
        <f t="shared" ref="M165:M168" si="36">K165+I165+G165+E165</f>
        <v>0</v>
      </c>
      <c r="N165" s="43">
        <v>1</v>
      </c>
      <c r="O165" s="43">
        <v>6500</v>
      </c>
      <c r="P165" s="43">
        <v>1</v>
      </c>
      <c r="Q165" s="43">
        <v>6500</v>
      </c>
      <c r="R165" s="43">
        <f t="shared" si="24"/>
        <v>2</v>
      </c>
      <c r="S165" s="43">
        <f t="shared" si="24"/>
        <v>13000</v>
      </c>
      <c r="T165" s="43">
        <f t="shared" ref="T165:U168" si="37">R165+L165</f>
        <v>2</v>
      </c>
      <c r="U165" s="43">
        <f t="shared" si="37"/>
        <v>13000</v>
      </c>
      <c r="V165" s="16"/>
    </row>
    <row r="166" spans="1:25" s="9" customFormat="1">
      <c r="A166" s="33">
        <v>159</v>
      </c>
      <c r="B166" s="54" t="s">
        <v>296</v>
      </c>
      <c r="C166" s="1" t="s">
        <v>297</v>
      </c>
      <c r="D166" s="44"/>
      <c r="E166" s="44"/>
      <c r="F166" s="44"/>
      <c r="G166" s="44"/>
      <c r="H166" s="44">
        <v>1</v>
      </c>
      <c r="I166" s="44">
        <v>3013.2</v>
      </c>
      <c r="J166" s="44">
        <v>6</v>
      </c>
      <c r="K166" s="44">
        <v>3253.4</v>
      </c>
      <c r="L166" s="42">
        <f t="shared" si="25"/>
        <v>7</v>
      </c>
      <c r="M166" s="42">
        <f t="shared" si="36"/>
        <v>6266.6</v>
      </c>
      <c r="N166" s="44"/>
      <c r="O166" s="44"/>
      <c r="P166" s="44"/>
      <c r="Q166" s="44"/>
      <c r="R166" s="42">
        <f t="shared" si="24"/>
        <v>0</v>
      </c>
      <c r="S166" s="42">
        <f t="shared" si="24"/>
        <v>0</v>
      </c>
      <c r="T166" s="42">
        <f t="shared" si="37"/>
        <v>7</v>
      </c>
      <c r="U166" s="42">
        <f t="shared" si="37"/>
        <v>6266.6</v>
      </c>
      <c r="V166" s="16"/>
    </row>
    <row r="167" spans="1:25" s="9" customFormat="1">
      <c r="A167" s="30">
        <v>160</v>
      </c>
      <c r="B167" s="53" t="s">
        <v>340</v>
      </c>
      <c r="C167" s="32" t="s">
        <v>341</v>
      </c>
      <c r="D167" s="43"/>
      <c r="E167" s="43"/>
      <c r="F167" s="43"/>
      <c r="G167" s="43"/>
      <c r="H167" s="43">
        <v>2</v>
      </c>
      <c r="I167" s="43">
        <v>200</v>
      </c>
      <c r="J167" s="43">
        <v>2</v>
      </c>
      <c r="K167" s="43">
        <v>200</v>
      </c>
      <c r="L167" s="43">
        <f t="shared" si="25"/>
        <v>4</v>
      </c>
      <c r="M167" s="43">
        <f t="shared" si="36"/>
        <v>400</v>
      </c>
      <c r="N167" s="43"/>
      <c r="O167" s="43"/>
      <c r="P167" s="43"/>
      <c r="Q167" s="43"/>
      <c r="R167" s="43">
        <f t="shared" si="24"/>
        <v>0</v>
      </c>
      <c r="S167" s="43">
        <f t="shared" si="24"/>
        <v>0</v>
      </c>
      <c r="T167" s="43">
        <f t="shared" si="37"/>
        <v>4</v>
      </c>
      <c r="U167" s="43">
        <f t="shared" si="37"/>
        <v>400</v>
      </c>
      <c r="V167" s="16"/>
    </row>
    <row r="168" spans="1:25" s="9" customFormat="1">
      <c r="A168" s="33">
        <v>161</v>
      </c>
      <c r="B168" s="23" t="s">
        <v>342</v>
      </c>
      <c r="C168" s="1" t="s">
        <v>343</v>
      </c>
      <c r="D168" s="44"/>
      <c r="E168" s="44"/>
      <c r="F168" s="44"/>
      <c r="G168" s="44"/>
      <c r="H168" s="44"/>
      <c r="I168" s="44"/>
      <c r="J168" s="44">
        <v>1</v>
      </c>
      <c r="K168" s="44">
        <v>2.34</v>
      </c>
      <c r="L168" s="42">
        <f t="shared" si="25"/>
        <v>1</v>
      </c>
      <c r="M168" s="42">
        <f t="shared" si="36"/>
        <v>2.34</v>
      </c>
      <c r="N168" s="44">
        <v>1</v>
      </c>
      <c r="O168" s="44">
        <v>2.35</v>
      </c>
      <c r="P168" s="44"/>
      <c r="Q168" s="44"/>
      <c r="R168" s="42">
        <f t="shared" si="24"/>
        <v>1</v>
      </c>
      <c r="S168" s="42">
        <f t="shared" si="24"/>
        <v>2.35</v>
      </c>
      <c r="T168" s="42">
        <f t="shared" si="37"/>
        <v>2</v>
      </c>
      <c r="U168" s="42">
        <f t="shared" si="37"/>
        <v>4.6899999999999995</v>
      </c>
      <c r="V168" s="16"/>
    </row>
    <row r="169" spans="1:25" s="9" customFormat="1" ht="13.5" thickBot="1">
      <c r="A169" s="56"/>
      <c r="B169" s="54"/>
      <c r="C169" s="1"/>
      <c r="D169" s="44"/>
      <c r="E169" s="44"/>
      <c r="F169" s="44"/>
      <c r="G169" s="44"/>
      <c r="H169" s="44"/>
      <c r="I169" s="44"/>
      <c r="J169" s="44"/>
      <c r="K169" s="44"/>
      <c r="L169" s="44">
        <f t="shared" ref="L169:M169" si="38">J169+H169+F169+D169</f>
        <v>0</v>
      </c>
      <c r="M169" s="44">
        <f t="shared" si="38"/>
        <v>0</v>
      </c>
      <c r="N169" s="44"/>
      <c r="O169" s="44"/>
      <c r="P169" s="44"/>
      <c r="Q169" s="44"/>
      <c r="R169" s="42">
        <f t="shared" si="24"/>
        <v>0</v>
      </c>
      <c r="S169" s="42">
        <f t="shared" si="24"/>
        <v>0</v>
      </c>
      <c r="T169" s="44">
        <f t="shared" ref="T169:U169" si="39">R169+L169</f>
        <v>0</v>
      </c>
      <c r="U169" s="44">
        <f t="shared" si="39"/>
        <v>0</v>
      </c>
      <c r="V169" s="16"/>
    </row>
    <row r="170" spans="1:25" s="9" customFormat="1" ht="14" thickTop="1" thickBot="1">
      <c r="A170" s="65" t="s">
        <v>0</v>
      </c>
      <c r="B170" s="65"/>
      <c r="C170" s="66"/>
      <c r="D170" s="50">
        <f t="shared" ref="D170:U170" si="40">SUM(D8:D169)</f>
        <v>104887</v>
      </c>
      <c r="E170" s="50">
        <f t="shared" si="40"/>
        <v>54151382015.738304</v>
      </c>
      <c r="F170" s="50">
        <f t="shared" si="40"/>
        <v>265376</v>
      </c>
      <c r="G170" s="50">
        <f t="shared" si="40"/>
        <v>38082569713.008118</v>
      </c>
      <c r="H170" s="50">
        <f t="shared" si="40"/>
        <v>946484</v>
      </c>
      <c r="I170" s="50">
        <f t="shared" si="40"/>
        <v>148095086095.01065</v>
      </c>
      <c r="J170" s="50">
        <f t="shared" si="40"/>
        <v>1059687</v>
      </c>
      <c r="K170" s="50">
        <f t="shared" si="40"/>
        <v>175234952257.92099</v>
      </c>
      <c r="L170" s="50">
        <f t="shared" si="40"/>
        <v>2376434</v>
      </c>
      <c r="M170" s="50">
        <f t="shared" si="40"/>
        <v>415563990081.67792</v>
      </c>
      <c r="N170" s="50">
        <f t="shared" si="40"/>
        <v>100341</v>
      </c>
      <c r="O170" s="50">
        <f t="shared" si="40"/>
        <v>230070837584.71017</v>
      </c>
      <c r="P170" s="50">
        <f t="shared" si="40"/>
        <v>100341</v>
      </c>
      <c r="Q170" s="50">
        <f t="shared" si="40"/>
        <v>230173951669.18002</v>
      </c>
      <c r="R170" s="50">
        <f t="shared" si="40"/>
        <v>200682</v>
      </c>
      <c r="S170" s="50">
        <f t="shared" si="40"/>
        <v>460244789253.8902</v>
      </c>
      <c r="T170" s="50">
        <f t="shared" si="40"/>
        <v>2577116</v>
      </c>
      <c r="U170" s="50">
        <f t="shared" si="40"/>
        <v>875808779335.56812</v>
      </c>
    </row>
    <row r="171" spans="1:25" s="9" customFormat="1" ht="13.5" thickTop="1">
      <c r="A171" s="11" t="s">
        <v>344</v>
      </c>
      <c r="B171" s="14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6"/>
    </row>
    <row r="172" spans="1:25">
      <c r="A172" s="11" t="s">
        <v>315</v>
      </c>
      <c r="U172" s="47" t="s">
        <v>12</v>
      </c>
    </row>
    <row r="173" spans="1:25">
      <c r="A173" s="11" t="s">
        <v>316</v>
      </c>
      <c r="E173" s="12"/>
      <c r="F173" s="12"/>
      <c r="G173" s="12"/>
      <c r="H173" s="12"/>
      <c r="U173" s="47" t="s">
        <v>12</v>
      </c>
    </row>
    <row r="174" spans="1:25">
      <c r="B174" s="10"/>
      <c r="E174" s="48"/>
      <c r="F174" s="45"/>
      <c r="G174" s="45"/>
      <c r="H174" s="45"/>
      <c r="I174" s="45"/>
      <c r="J174" s="45"/>
      <c r="K174" s="45"/>
      <c r="L174" s="45"/>
      <c r="M174" s="45"/>
      <c r="N174" s="48"/>
      <c r="O174" s="48"/>
    </row>
    <row r="175" spans="1:25" s="19" customFormat="1" ht="10.5">
      <c r="A175" s="17"/>
      <c r="B175" s="18"/>
      <c r="C175" s="19" t="s">
        <v>12</v>
      </c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20"/>
      <c r="W175" s="21"/>
      <c r="X175" s="20"/>
      <c r="Y175" s="22"/>
    </row>
    <row r="178" spans="3:3">
      <c r="C178" s="55"/>
    </row>
    <row r="179" spans="3:3">
      <c r="C179" s="55"/>
    </row>
  </sheetData>
  <mergeCells count="13">
    <mergeCell ref="A170:C170"/>
    <mergeCell ref="J6:K6"/>
    <mergeCell ref="L6:M6"/>
    <mergeCell ref="N6:O6"/>
    <mergeCell ref="P6:Q6"/>
    <mergeCell ref="R6:S6"/>
    <mergeCell ref="T6:U6"/>
    <mergeCell ref="A6:A7"/>
    <mergeCell ref="B6:B7"/>
    <mergeCell ref="C6:C7"/>
    <mergeCell ref="D6:E6"/>
    <mergeCell ref="F6:G6"/>
    <mergeCell ref="H6:I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MAR 2020</vt:lpstr>
      <vt:lpstr>Jan-Mar 2020</vt:lpstr>
    </vt:vector>
  </TitlesOfParts>
  <Company>Banco Central do Brasil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Mario Rodolfo Miozzo Klein</cp:lastModifiedBy>
  <cp:lastPrinted>2017-12-11T12:41:11Z</cp:lastPrinted>
  <dcterms:created xsi:type="dcterms:W3CDTF">2002-04-23T11:03:15Z</dcterms:created>
  <dcterms:modified xsi:type="dcterms:W3CDTF">2020-04-13T14:35:18Z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