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sbcrs003\desig\CORAC\Rankings\INTERNET\IFs\2020-07\"/>
    </mc:Choice>
  </mc:AlternateContent>
  <bookViews>
    <workbookView xWindow="21630" yWindow="195" windowWidth="21660" windowHeight="9870"/>
  </bookViews>
  <sheets>
    <sheet name="JUL 2020" sheetId="8" r:id="rId1"/>
    <sheet name="Jan-Jul 2020" sheetId="9" r:id="rId2"/>
  </sheets>
  <definedNames>
    <definedName name="Cab_Perc">#REF!</definedName>
    <definedName name="Cab_Val">#REF!</definedName>
    <definedName name="Tot_Perc">#REF!</definedName>
    <definedName name="Tot_Val">#REF!</definedName>
  </definedNames>
  <calcPr calcId="152511"/>
</workbook>
</file>

<file path=xl/calcChain.xml><?xml version="1.0" encoding="utf-8"?>
<calcChain xmlns="http://schemas.openxmlformats.org/spreadsheetml/2006/main">
  <c r="S166" i="8" l="1"/>
  <c r="R166" i="8"/>
  <c r="S165" i="8"/>
  <c r="R165" i="8"/>
  <c r="S164" i="8"/>
  <c r="R164" i="8"/>
  <c r="S163" i="8"/>
  <c r="R163" i="8"/>
  <c r="S162" i="8"/>
  <c r="R162" i="8"/>
  <c r="S161" i="8"/>
  <c r="R161" i="8"/>
  <c r="S160" i="8"/>
  <c r="R160" i="8"/>
  <c r="S159" i="8"/>
  <c r="R159" i="8"/>
  <c r="S158" i="8"/>
  <c r="R158" i="8"/>
  <c r="S157" i="8"/>
  <c r="R157" i="8"/>
  <c r="S156" i="8"/>
  <c r="R156" i="8"/>
  <c r="S155" i="8"/>
  <c r="R155" i="8"/>
  <c r="S154" i="8"/>
  <c r="R154" i="8"/>
  <c r="S153" i="8"/>
  <c r="R153" i="8"/>
  <c r="S152" i="8"/>
  <c r="R152" i="8"/>
  <c r="S151" i="8"/>
  <c r="R151" i="8"/>
  <c r="S150" i="8"/>
  <c r="R150" i="8"/>
  <c r="S149" i="8"/>
  <c r="R149" i="8"/>
  <c r="S148" i="8"/>
  <c r="R148" i="8"/>
  <c r="S147" i="8"/>
  <c r="R147" i="8"/>
  <c r="S146" i="8"/>
  <c r="R146" i="8"/>
  <c r="S145" i="8"/>
  <c r="R145" i="8"/>
  <c r="S144" i="8"/>
  <c r="R144" i="8"/>
  <c r="S143" i="8"/>
  <c r="R143" i="8"/>
  <c r="S142" i="8"/>
  <c r="R142" i="8"/>
  <c r="S141" i="8"/>
  <c r="R141" i="8"/>
  <c r="S140" i="8"/>
  <c r="R140" i="8"/>
  <c r="S139" i="8"/>
  <c r="R139" i="8"/>
  <c r="S138" i="8"/>
  <c r="R138" i="8"/>
  <c r="S137" i="8"/>
  <c r="R137" i="8"/>
  <c r="S136" i="8"/>
  <c r="R136" i="8"/>
  <c r="S135" i="8"/>
  <c r="R135" i="8"/>
  <c r="S134" i="8"/>
  <c r="R134" i="8"/>
  <c r="S133" i="8"/>
  <c r="R133" i="8"/>
  <c r="S132" i="8"/>
  <c r="R132" i="8"/>
  <c r="S131" i="8"/>
  <c r="R131" i="8"/>
  <c r="S130" i="8"/>
  <c r="R130" i="8"/>
  <c r="S129" i="8"/>
  <c r="R129" i="8"/>
  <c r="S128" i="8"/>
  <c r="R128" i="8"/>
  <c r="S127" i="8"/>
  <c r="R127" i="8"/>
  <c r="S126" i="8"/>
  <c r="R126" i="8"/>
  <c r="S125" i="8"/>
  <c r="R125" i="8"/>
  <c r="S124" i="8"/>
  <c r="R124" i="8"/>
  <c r="S123" i="8"/>
  <c r="R123" i="8"/>
  <c r="S122" i="8"/>
  <c r="R122" i="8"/>
  <c r="S121" i="8"/>
  <c r="R121" i="8"/>
  <c r="S120" i="8"/>
  <c r="R120" i="8"/>
  <c r="S119" i="8"/>
  <c r="R119" i="8"/>
  <c r="S118" i="8"/>
  <c r="R118" i="8"/>
  <c r="S117" i="8"/>
  <c r="R117" i="8"/>
  <c r="S116" i="8"/>
  <c r="R116" i="8"/>
  <c r="S115" i="8"/>
  <c r="R115" i="8"/>
  <c r="S114" i="8"/>
  <c r="R114" i="8"/>
  <c r="S113" i="8"/>
  <c r="R113" i="8"/>
  <c r="S112" i="8"/>
  <c r="R112" i="8"/>
  <c r="S111" i="8"/>
  <c r="R111" i="8"/>
  <c r="S110" i="8"/>
  <c r="R110" i="8"/>
  <c r="S109" i="8"/>
  <c r="R109" i="8"/>
  <c r="S108" i="8"/>
  <c r="R108" i="8"/>
  <c r="S107" i="8"/>
  <c r="R107" i="8"/>
  <c r="S106" i="8"/>
  <c r="R106" i="8"/>
  <c r="S105" i="8"/>
  <c r="R105" i="8"/>
  <c r="S104" i="8"/>
  <c r="R104" i="8"/>
  <c r="S103" i="8"/>
  <c r="R103" i="8"/>
  <c r="S102" i="8"/>
  <c r="R102" i="8"/>
  <c r="S101" i="8"/>
  <c r="R101" i="8"/>
  <c r="S100" i="8"/>
  <c r="R100" i="8"/>
  <c r="S99" i="8"/>
  <c r="R99" i="8"/>
  <c r="S98" i="8"/>
  <c r="R98" i="8"/>
  <c r="S97" i="8"/>
  <c r="R97" i="8"/>
  <c r="S96" i="8"/>
  <c r="R96" i="8"/>
  <c r="S95" i="8"/>
  <c r="R95" i="8"/>
  <c r="S94" i="8"/>
  <c r="R94" i="8"/>
  <c r="S93" i="8"/>
  <c r="R93" i="8"/>
  <c r="S92" i="8"/>
  <c r="R92" i="8"/>
  <c r="S91" i="8"/>
  <c r="R91" i="8"/>
  <c r="S90" i="8"/>
  <c r="R90" i="8"/>
  <c r="S89" i="8"/>
  <c r="R89" i="8"/>
  <c r="S88" i="8"/>
  <c r="R88" i="8"/>
  <c r="S87" i="8"/>
  <c r="R87" i="8"/>
  <c r="S86" i="8"/>
  <c r="R86" i="8"/>
  <c r="S85" i="8"/>
  <c r="R85" i="8"/>
  <c r="S84" i="8"/>
  <c r="R84" i="8"/>
  <c r="S83" i="8"/>
  <c r="R83" i="8"/>
  <c r="S82" i="8"/>
  <c r="R82" i="8"/>
  <c r="S81" i="8"/>
  <c r="R81" i="8"/>
  <c r="S80" i="8"/>
  <c r="R80" i="8"/>
  <c r="S79" i="8"/>
  <c r="R79" i="8"/>
  <c r="S78" i="8"/>
  <c r="R78" i="8"/>
  <c r="S77" i="8"/>
  <c r="R77" i="8"/>
  <c r="S76" i="8"/>
  <c r="R76" i="8"/>
  <c r="S75" i="8"/>
  <c r="R75" i="8"/>
  <c r="S74" i="8"/>
  <c r="R74" i="8"/>
  <c r="S73" i="8"/>
  <c r="R73" i="8"/>
  <c r="S72" i="8"/>
  <c r="R72" i="8"/>
  <c r="S71" i="8"/>
  <c r="R71" i="8"/>
  <c r="S70" i="8"/>
  <c r="R70" i="8"/>
  <c r="S69" i="8"/>
  <c r="R69" i="8"/>
  <c r="S68" i="8"/>
  <c r="R68" i="8"/>
  <c r="S67" i="8"/>
  <c r="R67" i="8"/>
  <c r="S66" i="8"/>
  <c r="R66" i="8"/>
  <c r="S65" i="8"/>
  <c r="R65" i="8"/>
  <c r="S64" i="8"/>
  <c r="R64" i="8"/>
  <c r="S63" i="8"/>
  <c r="R63" i="8"/>
  <c r="S62" i="8"/>
  <c r="R62" i="8"/>
  <c r="S61" i="8"/>
  <c r="R61" i="8"/>
  <c r="S60" i="8"/>
  <c r="R60" i="8"/>
  <c r="S59" i="8"/>
  <c r="R59" i="8"/>
  <c r="S58" i="8"/>
  <c r="R58" i="8"/>
  <c r="S57" i="8"/>
  <c r="R57" i="8"/>
  <c r="S56" i="8"/>
  <c r="R56" i="8"/>
  <c r="S55" i="8"/>
  <c r="R55" i="8"/>
  <c r="S54" i="8"/>
  <c r="R54" i="8"/>
  <c r="S53" i="8"/>
  <c r="R53" i="8"/>
  <c r="S52" i="8"/>
  <c r="R52" i="8"/>
  <c r="S51" i="8"/>
  <c r="R51" i="8"/>
  <c r="S50" i="8"/>
  <c r="R50" i="8"/>
  <c r="S49" i="8"/>
  <c r="R49" i="8"/>
  <c r="S48" i="8"/>
  <c r="R48" i="8"/>
  <c r="S47" i="8"/>
  <c r="R47" i="8"/>
  <c r="S46" i="8"/>
  <c r="R46" i="8"/>
  <c r="S45" i="8"/>
  <c r="R45" i="8"/>
  <c r="S44" i="8"/>
  <c r="R44" i="8"/>
  <c r="S43" i="8"/>
  <c r="R43" i="8"/>
  <c r="S42" i="8"/>
  <c r="R42" i="8"/>
  <c r="S41" i="8"/>
  <c r="R41" i="8"/>
  <c r="S40" i="8"/>
  <c r="R40" i="8"/>
  <c r="S39" i="8"/>
  <c r="R39" i="8"/>
  <c r="S38" i="8"/>
  <c r="R38" i="8"/>
  <c r="S37" i="8"/>
  <c r="R37" i="8"/>
  <c r="S36" i="8"/>
  <c r="R36" i="8"/>
  <c r="S35" i="8"/>
  <c r="R35" i="8"/>
  <c r="S34" i="8"/>
  <c r="R34" i="8"/>
  <c r="S33" i="8"/>
  <c r="R33" i="8"/>
  <c r="S32" i="8"/>
  <c r="R32" i="8"/>
  <c r="S31" i="8"/>
  <c r="R31" i="8"/>
  <c r="S30" i="8"/>
  <c r="R30" i="8"/>
  <c r="S29" i="8"/>
  <c r="R29" i="8"/>
  <c r="S28" i="8"/>
  <c r="R28" i="8"/>
  <c r="S27" i="8"/>
  <c r="R27" i="8"/>
  <c r="S26" i="8"/>
  <c r="R26" i="8"/>
  <c r="S25" i="8"/>
  <c r="R25" i="8"/>
  <c r="S24" i="8"/>
  <c r="R24" i="8"/>
  <c r="S23" i="8"/>
  <c r="R23" i="8"/>
  <c r="S22" i="8"/>
  <c r="R22" i="8"/>
  <c r="S21" i="8"/>
  <c r="R21" i="8"/>
  <c r="S20" i="8"/>
  <c r="R20" i="8"/>
  <c r="S19" i="8"/>
  <c r="R19" i="8"/>
  <c r="S18" i="8"/>
  <c r="R18" i="8"/>
  <c r="S17" i="8"/>
  <c r="R17" i="8"/>
  <c r="S16" i="8"/>
  <c r="R16" i="8"/>
  <c r="S15" i="8"/>
  <c r="R15" i="8"/>
  <c r="S14" i="8"/>
  <c r="R14" i="8"/>
  <c r="S13" i="8"/>
  <c r="R13" i="8"/>
  <c r="S12" i="8"/>
  <c r="R12" i="8"/>
  <c r="S11" i="8"/>
  <c r="R11" i="8"/>
  <c r="S10" i="8"/>
  <c r="R10" i="8"/>
  <c r="R167" i="8"/>
  <c r="S167" i="8"/>
  <c r="S9" i="8"/>
  <c r="R9" i="8"/>
  <c r="S8" i="8"/>
  <c r="R8" i="8"/>
  <c r="S168" i="8" l="1"/>
  <c r="R168" i="8"/>
  <c r="S145" i="9" l="1"/>
  <c r="R145" i="9"/>
  <c r="M145" i="9"/>
  <c r="L145" i="9"/>
  <c r="S144" i="9"/>
  <c r="R144" i="9"/>
  <c r="M144" i="9"/>
  <c r="L144" i="9"/>
  <c r="S143" i="9"/>
  <c r="R143" i="9"/>
  <c r="M143" i="9"/>
  <c r="L143" i="9"/>
  <c r="S142" i="9"/>
  <c r="R142" i="9"/>
  <c r="M142" i="9"/>
  <c r="L142" i="9"/>
  <c r="S141" i="9"/>
  <c r="R141" i="9"/>
  <c r="M141" i="9"/>
  <c r="L141" i="9"/>
  <c r="S140" i="9"/>
  <c r="R140" i="9"/>
  <c r="M140" i="9"/>
  <c r="L140" i="9"/>
  <c r="M151" i="8"/>
  <c r="L151" i="8"/>
  <c r="M150" i="8"/>
  <c r="U150" i="8" s="1"/>
  <c r="L150" i="8"/>
  <c r="T150" i="8" s="1"/>
  <c r="M149" i="8"/>
  <c r="L149" i="8"/>
  <c r="M148" i="8"/>
  <c r="U148" i="8" s="1"/>
  <c r="L148" i="8"/>
  <c r="T148" i="8" s="1"/>
  <c r="M147" i="8"/>
  <c r="L147" i="8"/>
  <c r="M146" i="8"/>
  <c r="U146" i="8" s="1"/>
  <c r="L146" i="8"/>
  <c r="T146" i="8" s="1"/>
  <c r="T147" i="8" l="1"/>
  <c r="T149" i="8"/>
  <c r="T151" i="8"/>
  <c r="U147" i="8"/>
  <c r="U149" i="8"/>
  <c r="U151" i="8"/>
  <c r="T140" i="9"/>
  <c r="T142" i="9"/>
  <c r="T144" i="9"/>
  <c r="T141" i="9"/>
  <c r="T143" i="9"/>
  <c r="T145" i="9"/>
  <c r="U141" i="9"/>
  <c r="U143" i="9"/>
  <c r="U145" i="9"/>
  <c r="U140" i="9"/>
  <c r="U142" i="9"/>
  <c r="U144" i="9"/>
  <c r="M155" i="8"/>
  <c r="L155" i="8"/>
  <c r="M154" i="8"/>
  <c r="L154" i="8"/>
  <c r="M153" i="8"/>
  <c r="L153" i="8"/>
  <c r="M152" i="8"/>
  <c r="L152" i="8"/>
  <c r="M145" i="8"/>
  <c r="L145" i="8"/>
  <c r="M144" i="8"/>
  <c r="L144" i="8"/>
  <c r="S161" i="9"/>
  <c r="R161" i="9"/>
  <c r="M161" i="9"/>
  <c r="L161" i="9"/>
  <c r="S160" i="9"/>
  <c r="R160" i="9"/>
  <c r="M160" i="9"/>
  <c r="L160" i="9"/>
  <c r="S159" i="9"/>
  <c r="R159" i="9"/>
  <c r="M159" i="9"/>
  <c r="L159" i="9"/>
  <c r="S158" i="9"/>
  <c r="R158" i="9"/>
  <c r="M158" i="9"/>
  <c r="L158" i="9"/>
  <c r="S157" i="9"/>
  <c r="R157" i="9"/>
  <c r="M157" i="9"/>
  <c r="L157" i="9"/>
  <c r="S156" i="9"/>
  <c r="R156" i="9"/>
  <c r="M156" i="9"/>
  <c r="L156" i="9"/>
  <c r="T157" i="9" l="1"/>
  <c r="T159" i="9"/>
  <c r="T161" i="9"/>
  <c r="U157" i="9"/>
  <c r="U159" i="9"/>
  <c r="U161" i="9"/>
  <c r="T144" i="8"/>
  <c r="T152" i="8"/>
  <c r="T154" i="8"/>
  <c r="U144" i="8"/>
  <c r="U152" i="8"/>
  <c r="U154" i="8"/>
  <c r="T145" i="8"/>
  <c r="T153" i="8"/>
  <c r="T155" i="8"/>
  <c r="U145" i="8"/>
  <c r="U153" i="8"/>
  <c r="U155" i="8"/>
  <c r="T156" i="9"/>
  <c r="T158" i="9"/>
  <c r="T160" i="9"/>
  <c r="U156" i="9"/>
  <c r="U158" i="9"/>
  <c r="U160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6" i="9"/>
  <c r="L147" i="9"/>
  <c r="L148" i="9"/>
  <c r="L149" i="9"/>
  <c r="L150" i="9"/>
  <c r="L151" i="9"/>
  <c r="L152" i="9"/>
  <c r="L153" i="9"/>
  <c r="L154" i="9"/>
  <c r="L155" i="9"/>
  <c r="L162" i="9"/>
  <c r="L163" i="9"/>
  <c r="L164" i="9"/>
  <c r="L165" i="9"/>
  <c r="L166" i="9"/>
  <c r="L167" i="9"/>
  <c r="L168" i="9"/>
  <c r="L169" i="9"/>
  <c r="L21" i="9"/>
  <c r="L20" i="9"/>
  <c r="L19" i="9"/>
  <c r="L18" i="9"/>
  <c r="L17" i="9"/>
  <c r="L16" i="9"/>
  <c r="S169" i="9" l="1"/>
  <c r="R169" i="9"/>
  <c r="T169" i="9" s="1"/>
  <c r="M169" i="9"/>
  <c r="S168" i="9"/>
  <c r="R168" i="9"/>
  <c r="T168" i="9" s="1"/>
  <c r="M168" i="9"/>
  <c r="S167" i="9"/>
  <c r="R167" i="9"/>
  <c r="T167" i="9" s="1"/>
  <c r="M167" i="9"/>
  <c r="S166" i="9"/>
  <c r="R166" i="9"/>
  <c r="T166" i="9" s="1"/>
  <c r="M166" i="9"/>
  <c r="S165" i="9"/>
  <c r="R165" i="9"/>
  <c r="T165" i="9" s="1"/>
  <c r="M165" i="9"/>
  <c r="U167" i="9" l="1"/>
  <c r="U166" i="9"/>
  <c r="U165" i="9"/>
  <c r="U168" i="9"/>
  <c r="U169" i="9"/>
  <c r="M166" i="8"/>
  <c r="L166" i="8"/>
  <c r="M165" i="8"/>
  <c r="L165" i="8"/>
  <c r="Q171" i="9"/>
  <c r="P171" i="9"/>
  <c r="O171" i="9"/>
  <c r="N171" i="9"/>
  <c r="K171" i="9"/>
  <c r="J171" i="9"/>
  <c r="I171" i="9"/>
  <c r="H171" i="9"/>
  <c r="G171" i="9"/>
  <c r="F171" i="9"/>
  <c r="E171" i="9"/>
  <c r="D171" i="9"/>
  <c r="S170" i="9"/>
  <c r="R170" i="9"/>
  <c r="M170" i="9"/>
  <c r="L170" i="9"/>
  <c r="S164" i="9"/>
  <c r="R164" i="9"/>
  <c r="M164" i="9"/>
  <c r="S163" i="9"/>
  <c r="R163" i="9"/>
  <c r="M163" i="9"/>
  <c r="S162" i="9"/>
  <c r="R162" i="9"/>
  <c r="M162" i="9"/>
  <c r="S155" i="9"/>
  <c r="R155" i="9"/>
  <c r="M155" i="9"/>
  <c r="S154" i="9"/>
  <c r="R154" i="9"/>
  <c r="M154" i="9"/>
  <c r="S153" i="9"/>
  <c r="R153" i="9"/>
  <c r="M153" i="9"/>
  <c r="S152" i="9"/>
  <c r="R152" i="9"/>
  <c r="M152" i="9"/>
  <c r="S151" i="9"/>
  <c r="R151" i="9"/>
  <c r="M151" i="9"/>
  <c r="S150" i="9"/>
  <c r="R150" i="9"/>
  <c r="M150" i="9"/>
  <c r="S149" i="9"/>
  <c r="R149" i="9"/>
  <c r="M149" i="9"/>
  <c r="S148" i="9"/>
  <c r="R148" i="9"/>
  <c r="M148" i="9"/>
  <c r="S147" i="9"/>
  <c r="R147" i="9"/>
  <c r="M147" i="9"/>
  <c r="S146" i="9"/>
  <c r="R146" i="9"/>
  <c r="M146" i="9"/>
  <c r="S139" i="9"/>
  <c r="R139" i="9"/>
  <c r="M139" i="9"/>
  <c r="S138" i="9"/>
  <c r="R138" i="9"/>
  <c r="M138" i="9"/>
  <c r="S137" i="9"/>
  <c r="R137" i="9"/>
  <c r="M137" i="9"/>
  <c r="S136" i="9"/>
  <c r="R136" i="9"/>
  <c r="M136" i="9"/>
  <c r="S135" i="9"/>
  <c r="R135" i="9"/>
  <c r="M135" i="9"/>
  <c r="S134" i="9"/>
  <c r="R134" i="9"/>
  <c r="M134" i="9"/>
  <c r="S133" i="9"/>
  <c r="R133" i="9"/>
  <c r="M133" i="9"/>
  <c r="S132" i="9"/>
  <c r="R132" i="9"/>
  <c r="M132" i="9"/>
  <c r="S131" i="9"/>
  <c r="R131" i="9"/>
  <c r="M131" i="9"/>
  <c r="S130" i="9"/>
  <c r="R130" i="9"/>
  <c r="M130" i="9"/>
  <c r="S129" i="9"/>
  <c r="R129" i="9"/>
  <c r="M129" i="9"/>
  <c r="S128" i="9"/>
  <c r="R128" i="9"/>
  <c r="M128" i="9"/>
  <c r="S127" i="9"/>
  <c r="R127" i="9"/>
  <c r="M127" i="9"/>
  <c r="S126" i="9"/>
  <c r="R126" i="9"/>
  <c r="M126" i="9"/>
  <c r="S125" i="9"/>
  <c r="R125" i="9"/>
  <c r="M125" i="9"/>
  <c r="S124" i="9"/>
  <c r="R124" i="9"/>
  <c r="M124" i="9"/>
  <c r="S123" i="9"/>
  <c r="R123" i="9"/>
  <c r="M123" i="9"/>
  <c r="S122" i="9"/>
  <c r="R122" i="9"/>
  <c r="M122" i="9"/>
  <c r="S121" i="9"/>
  <c r="R121" i="9"/>
  <c r="M121" i="9"/>
  <c r="S120" i="9"/>
  <c r="R120" i="9"/>
  <c r="M120" i="9"/>
  <c r="S119" i="9"/>
  <c r="R119" i="9"/>
  <c r="M119" i="9"/>
  <c r="S118" i="9"/>
  <c r="R118" i="9"/>
  <c r="M118" i="9"/>
  <c r="S117" i="9"/>
  <c r="R117" i="9"/>
  <c r="M117" i="9"/>
  <c r="S116" i="9"/>
  <c r="R116" i="9"/>
  <c r="M116" i="9"/>
  <c r="S115" i="9"/>
  <c r="R115" i="9"/>
  <c r="M115" i="9"/>
  <c r="S114" i="9"/>
  <c r="R114" i="9"/>
  <c r="M114" i="9"/>
  <c r="S113" i="9"/>
  <c r="R113" i="9"/>
  <c r="M113" i="9"/>
  <c r="S112" i="9"/>
  <c r="R112" i="9"/>
  <c r="M112" i="9"/>
  <c r="S111" i="9"/>
  <c r="R111" i="9"/>
  <c r="M111" i="9"/>
  <c r="S110" i="9"/>
  <c r="R110" i="9"/>
  <c r="M110" i="9"/>
  <c r="S109" i="9"/>
  <c r="R109" i="9"/>
  <c r="M109" i="9"/>
  <c r="S108" i="9"/>
  <c r="R108" i="9"/>
  <c r="M108" i="9"/>
  <c r="S107" i="9"/>
  <c r="R107" i="9"/>
  <c r="M107" i="9"/>
  <c r="S106" i="9"/>
  <c r="R106" i="9"/>
  <c r="M106" i="9"/>
  <c r="S105" i="9"/>
  <c r="R105" i="9"/>
  <c r="M105" i="9"/>
  <c r="S104" i="9"/>
  <c r="R104" i="9"/>
  <c r="M104" i="9"/>
  <c r="S103" i="9"/>
  <c r="R103" i="9"/>
  <c r="M103" i="9"/>
  <c r="S102" i="9"/>
  <c r="R102" i="9"/>
  <c r="M102" i="9"/>
  <c r="S101" i="9"/>
  <c r="R101" i="9"/>
  <c r="M101" i="9"/>
  <c r="S100" i="9"/>
  <c r="R100" i="9"/>
  <c r="M100" i="9"/>
  <c r="S99" i="9"/>
  <c r="R99" i="9"/>
  <c r="M99" i="9"/>
  <c r="S98" i="9"/>
  <c r="R98" i="9"/>
  <c r="M98" i="9"/>
  <c r="S97" i="9"/>
  <c r="R97" i="9"/>
  <c r="M97" i="9"/>
  <c r="S96" i="9"/>
  <c r="R96" i="9"/>
  <c r="M96" i="9"/>
  <c r="S95" i="9"/>
  <c r="R95" i="9"/>
  <c r="M95" i="9"/>
  <c r="S94" i="9"/>
  <c r="R94" i="9"/>
  <c r="M94" i="9"/>
  <c r="S93" i="9"/>
  <c r="R93" i="9"/>
  <c r="M93" i="9"/>
  <c r="S92" i="9"/>
  <c r="R92" i="9"/>
  <c r="M92" i="9"/>
  <c r="S91" i="9"/>
  <c r="R91" i="9"/>
  <c r="M91" i="9"/>
  <c r="S90" i="9"/>
  <c r="R90" i="9"/>
  <c r="M90" i="9"/>
  <c r="S89" i="9"/>
  <c r="R89" i="9"/>
  <c r="M89" i="9"/>
  <c r="S88" i="9"/>
  <c r="R88" i="9"/>
  <c r="M88" i="9"/>
  <c r="S87" i="9"/>
  <c r="R87" i="9"/>
  <c r="M87" i="9"/>
  <c r="S86" i="9"/>
  <c r="R86" i="9"/>
  <c r="M86" i="9"/>
  <c r="S85" i="9"/>
  <c r="R85" i="9"/>
  <c r="M85" i="9"/>
  <c r="S84" i="9"/>
  <c r="R84" i="9"/>
  <c r="M84" i="9"/>
  <c r="S83" i="9"/>
  <c r="R83" i="9"/>
  <c r="M83" i="9"/>
  <c r="S82" i="9"/>
  <c r="R82" i="9"/>
  <c r="M82" i="9"/>
  <c r="S81" i="9"/>
  <c r="R81" i="9"/>
  <c r="M81" i="9"/>
  <c r="S80" i="9"/>
  <c r="R80" i="9"/>
  <c r="M80" i="9"/>
  <c r="S79" i="9"/>
  <c r="R79" i="9"/>
  <c r="M79" i="9"/>
  <c r="S78" i="9"/>
  <c r="R78" i="9"/>
  <c r="M78" i="9"/>
  <c r="S77" i="9"/>
  <c r="R77" i="9"/>
  <c r="M77" i="9"/>
  <c r="S76" i="9"/>
  <c r="R76" i="9"/>
  <c r="M76" i="9"/>
  <c r="S75" i="9"/>
  <c r="R75" i="9"/>
  <c r="M75" i="9"/>
  <c r="S74" i="9"/>
  <c r="R74" i="9"/>
  <c r="M74" i="9"/>
  <c r="S73" i="9"/>
  <c r="R73" i="9"/>
  <c r="M73" i="9"/>
  <c r="S72" i="9"/>
  <c r="R72" i="9"/>
  <c r="M72" i="9"/>
  <c r="S71" i="9"/>
  <c r="R71" i="9"/>
  <c r="M71" i="9"/>
  <c r="S70" i="9"/>
  <c r="R70" i="9"/>
  <c r="M70" i="9"/>
  <c r="S69" i="9"/>
  <c r="R69" i="9"/>
  <c r="M69" i="9"/>
  <c r="S68" i="9"/>
  <c r="R68" i="9"/>
  <c r="M68" i="9"/>
  <c r="S67" i="9"/>
  <c r="R67" i="9"/>
  <c r="M67" i="9"/>
  <c r="S66" i="9"/>
  <c r="R66" i="9"/>
  <c r="M66" i="9"/>
  <c r="S65" i="9"/>
  <c r="R65" i="9"/>
  <c r="M65" i="9"/>
  <c r="S64" i="9"/>
  <c r="R64" i="9"/>
  <c r="M64" i="9"/>
  <c r="S63" i="9"/>
  <c r="R63" i="9"/>
  <c r="M63" i="9"/>
  <c r="S62" i="9"/>
  <c r="R62" i="9"/>
  <c r="M62" i="9"/>
  <c r="S61" i="9"/>
  <c r="R61" i="9"/>
  <c r="M61" i="9"/>
  <c r="S60" i="9"/>
  <c r="R60" i="9"/>
  <c r="M60" i="9"/>
  <c r="S59" i="9"/>
  <c r="R59" i="9"/>
  <c r="M59" i="9"/>
  <c r="S58" i="9"/>
  <c r="R58" i="9"/>
  <c r="M58" i="9"/>
  <c r="S57" i="9"/>
  <c r="R57" i="9"/>
  <c r="M57" i="9"/>
  <c r="S56" i="9"/>
  <c r="R56" i="9"/>
  <c r="M56" i="9"/>
  <c r="S55" i="9"/>
  <c r="R55" i="9"/>
  <c r="M55" i="9"/>
  <c r="S54" i="9"/>
  <c r="R54" i="9"/>
  <c r="M54" i="9"/>
  <c r="S53" i="9"/>
  <c r="R53" i="9"/>
  <c r="M53" i="9"/>
  <c r="S52" i="9"/>
  <c r="R52" i="9"/>
  <c r="M52" i="9"/>
  <c r="S51" i="9"/>
  <c r="R51" i="9"/>
  <c r="M51" i="9"/>
  <c r="S50" i="9"/>
  <c r="R50" i="9"/>
  <c r="M50" i="9"/>
  <c r="S49" i="9"/>
  <c r="R49" i="9"/>
  <c r="M49" i="9"/>
  <c r="S48" i="9"/>
  <c r="R48" i="9"/>
  <c r="M48" i="9"/>
  <c r="S47" i="9"/>
  <c r="R47" i="9"/>
  <c r="M47" i="9"/>
  <c r="S46" i="9"/>
  <c r="R46" i="9"/>
  <c r="M46" i="9"/>
  <c r="S45" i="9"/>
  <c r="R45" i="9"/>
  <c r="M45" i="9"/>
  <c r="S44" i="9"/>
  <c r="R44" i="9"/>
  <c r="M44" i="9"/>
  <c r="S43" i="9"/>
  <c r="R43" i="9"/>
  <c r="M43" i="9"/>
  <c r="S42" i="9"/>
  <c r="R42" i="9"/>
  <c r="M42" i="9"/>
  <c r="S41" i="9"/>
  <c r="R41" i="9"/>
  <c r="M41" i="9"/>
  <c r="S40" i="9"/>
  <c r="R40" i="9"/>
  <c r="M40" i="9"/>
  <c r="S39" i="9"/>
  <c r="R39" i="9"/>
  <c r="M39" i="9"/>
  <c r="S38" i="9"/>
  <c r="R38" i="9"/>
  <c r="M38" i="9"/>
  <c r="S37" i="9"/>
  <c r="R37" i="9"/>
  <c r="M37" i="9"/>
  <c r="S36" i="9"/>
  <c r="R36" i="9"/>
  <c r="M36" i="9"/>
  <c r="S35" i="9"/>
  <c r="R35" i="9"/>
  <c r="M35" i="9"/>
  <c r="S34" i="9"/>
  <c r="R34" i="9"/>
  <c r="M34" i="9"/>
  <c r="S33" i="9"/>
  <c r="R33" i="9"/>
  <c r="M33" i="9"/>
  <c r="S32" i="9"/>
  <c r="R32" i="9"/>
  <c r="M32" i="9"/>
  <c r="S31" i="9"/>
  <c r="R31" i="9"/>
  <c r="M31" i="9"/>
  <c r="S30" i="9"/>
  <c r="R30" i="9"/>
  <c r="M30" i="9"/>
  <c r="S29" i="9"/>
  <c r="R29" i="9"/>
  <c r="M29" i="9"/>
  <c r="S28" i="9"/>
  <c r="R28" i="9"/>
  <c r="M28" i="9"/>
  <c r="S27" i="9"/>
  <c r="R27" i="9"/>
  <c r="M27" i="9"/>
  <c r="S26" i="9"/>
  <c r="R26" i="9"/>
  <c r="M26" i="9"/>
  <c r="S25" i="9"/>
  <c r="R25" i="9"/>
  <c r="M25" i="9"/>
  <c r="S24" i="9"/>
  <c r="R24" i="9"/>
  <c r="M24" i="9"/>
  <c r="S23" i="9"/>
  <c r="R23" i="9"/>
  <c r="M23" i="9"/>
  <c r="S22" i="9"/>
  <c r="R22" i="9"/>
  <c r="M22" i="9"/>
  <c r="S21" i="9"/>
  <c r="R21" i="9"/>
  <c r="M21" i="9"/>
  <c r="S20" i="9"/>
  <c r="R20" i="9"/>
  <c r="M20" i="9"/>
  <c r="S19" i="9"/>
  <c r="R19" i="9"/>
  <c r="M19" i="9"/>
  <c r="S18" i="9"/>
  <c r="R18" i="9"/>
  <c r="M18" i="9"/>
  <c r="S17" i="9"/>
  <c r="R17" i="9"/>
  <c r="M17" i="9"/>
  <c r="S16" i="9"/>
  <c r="R16" i="9"/>
  <c r="M16" i="9"/>
  <c r="S15" i="9"/>
  <c r="R15" i="9"/>
  <c r="M15" i="9"/>
  <c r="L15" i="9"/>
  <c r="S14" i="9"/>
  <c r="R14" i="9"/>
  <c r="M14" i="9"/>
  <c r="L14" i="9"/>
  <c r="S13" i="9"/>
  <c r="R13" i="9"/>
  <c r="M13" i="9"/>
  <c r="L13" i="9"/>
  <c r="S12" i="9"/>
  <c r="R12" i="9"/>
  <c r="M12" i="9"/>
  <c r="L12" i="9"/>
  <c r="S11" i="9"/>
  <c r="R11" i="9"/>
  <c r="M11" i="9"/>
  <c r="L11" i="9"/>
  <c r="S10" i="9"/>
  <c r="R10" i="9"/>
  <c r="M10" i="9"/>
  <c r="L10" i="9"/>
  <c r="S9" i="9"/>
  <c r="R9" i="9"/>
  <c r="M9" i="9"/>
  <c r="L9" i="9"/>
  <c r="S8" i="9"/>
  <c r="R8" i="9"/>
  <c r="M8" i="9"/>
  <c r="L8" i="9"/>
  <c r="T170" i="9" l="1"/>
  <c r="U166" i="8"/>
  <c r="T166" i="8"/>
  <c r="U170" i="9"/>
  <c r="T9" i="9"/>
  <c r="T29" i="9"/>
  <c r="T37" i="9"/>
  <c r="T57" i="9"/>
  <c r="T8" i="9"/>
  <c r="T25" i="9"/>
  <c r="T27" i="9"/>
  <c r="T31" i="9"/>
  <c r="T33" i="9"/>
  <c r="T35" i="9"/>
  <c r="T39" i="9"/>
  <c r="T59" i="9"/>
  <c r="T10" i="9"/>
  <c r="T12" i="9"/>
  <c r="T14" i="9"/>
  <c r="T16" i="9"/>
  <c r="T18" i="9"/>
  <c r="T22" i="9"/>
  <c r="T24" i="9"/>
  <c r="T26" i="9"/>
  <c r="T44" i="9"/>
  <c r="T46" i="9"/>
  <c r="T48" i="9"/>
  <c r="T50" i="9"/>
  <c r="T52" i="9"/>
  <c r="T54" i="9"/>
  <c r="T56" i="9"/>
  <c r="T58" i="9"/>
  <c r="T60" i="9"/>
  <c r="T62" i="9"/>
  <c r="T64" i="9"/>
  <c r="T66" i="9"/>
  <c r="T68" i="9"/>
  <c r="T70" i="9"/>
  <c r="T72" i="9"/>
  <c r="T74" i="9"/>
  <c r="T76" i="9"/>
  <c r="T78" i="9"/>
  <c r="T80" i="9"/>
  <c r="T82" i="9"/>
  <c r="T84" i="9"/>
  <c r="T86" i="9"/>
  <c r="T88" i="9"/>
  <c r="T90" i="9"/>
  <c r="T92" i="9"/>
  <c r="T94" i="9"/>
  <c r="T96" i="9"/>
  <c r="U19" i="9"/>
  <c r="U23" i="9"/>
  <c r="U25" i="9"/>
  <c r="U27" i="9"/>
  <c r="U28" i="9"/>
  <c r="U31" i="9"/>
  <c r="U33" i="9"/>
  <c r="U36" i="9"/>
  <c r="U39" i="9"/>
  <c r="U41" i="9"/>
  <c r="U43" i="9"/>
  <c r="U44" i="9"/>
  <c r="U47" i="9"/>
  <c r="U49" i="9"/>
  <c r="U51" i="9"/>
  <c r="U52" i="9"/>
  <c r="U55" i="9"/>
  <c r="U59" i="9"/>
  <c r="U94" i="9"/>
  <c r="U96" i="9"/>
  <c r="U9" i="9"/>
  <c r="U15" i="9"/>
  <c r="U16" i="9"/>
  <c r="U18" i="9"/>
  <c r="U21" i="9"/>
  <c r="U22" i="9"/>
  <c r="U26" i="9"/>
  <c r="U29" i="9"/>
  <c r="U30" i="9"/>
  <c r="U48" i="9"/>
  <c r="U50" i="9"/>
  <c r="U53" i="9"/>
  <c r="U54" i="9"/>
  <c r="U56" i="9"/>
  <c r="U57" i="9"/>
  <c r="U58" i="9"/>
  <c r="U64" i="9"/>
  <c r="U65" i="9"/>
  <c r="U66" i="9"/>
  <c r="U69" i="9"/>
  <c r="U71" i="9"/>
  <c r="U73" i="9"/>
  <c r="U75" i="9"/>
  <c r="U77" i="9"/>
  <c r="U79" i="9"/>
  <c r="U81" i="9"/>
  <c r="U83" i="9"/>
  <c r="U85" i="9"/>
  <c r="U87" i="9"/>
  <c r="U89" i="9"/>
  <c r="U91" i="9"/>
  <c r="U93" i="9"/>
  <c r="U95" i="9"/>
  <c r="U97" i="9"/>
  <c r="U99" i="9"/>
  <c r="U101" i="9"/>
  <c r="U103" i="9"/>
  <c r="U105" i="9"/>
  <c r="U107" i="9"/>
  <c r="U109" i="9"/>
  <c r="U111" i="9"/>
  <c r="U113" i="9"/>
  <c r="U115" i="9"/>
  <c r="U117" i="9"/>
  <c r="U119" i="9"/>
  <c r="U121" i="9"/>
  <c r="U123" i="9"/>
  <c r="U125" i="9"/>
  <c r="U127" i="9"/>
  <c r="U129" i="9"/>
  <c r="U131" i="9"/>
  <c r="U133" i="9"/>
  <c r="U135" i="9"/>
  <c r="U137" i="9"/>
  <c r="U139" i="9"/>
  <c r="U147" i="9"/>
  <c r="U149" i="9"/>
  <c r="U151" i="9"/>
  <c r="U153" i="9"/>
  <c r="U155" i="9"/>
  <c r="U163" i="9"/>
  <c r="T165" i="8"/>
  <c r="T98" i="9"/>
  <c r="T100" i="9"/>
  <c r="T102" i="9"/>
  <c r="T104" i="9"/>
  <c r="T106" i="9"/>
  <c r="T108" i="9"/>
  <c r="T110" i="9"/>
  <c r="T112" i="9"/>
  <c r="T114" i="9"/>
  <c r="T116" i="9"/>
  <c r="T118" i="9"/>
  <c r="T120" i="9"/>
  <c r="T122" i="9"/>
  <c r="T124" i="9"/>
  <c r="T126" i="9"/>
  <c r="T128" i="9"/>
  <c r="T130" i="9"/>
  <c r="T132" i="9"/>
  <c r="T134" i="9"/>
  <c r="T136" i="9"/>
  <c r="T138" i="9"/>
  <c r="T146" i="9"/>
  <c r="T148" i="9"/>
  <c r="T150" i="9"/>
  <c r="T152" i="9"/>
  <c r="T154" i="9"/>
  <c r="T162" i="9"/>
  <c r="T164" i="9"/>
  <c r="U98" i="9"/>
  <c r="U100" i="9"/>
  <c r="U102" i="9"/>
  <c r="U104" i="9"/>
  <c r="U106" i="9"/>
  <c r="U108" i="9"/>
  <c r="U110" i="9"/>
  <c r="U112" i="9"/>
  <c r="U114" i="9"/>
  <c r="U116" i="9"/>
  <c r="U118" i="9"/>
  <c r="U120" i="9"/>
  <c r="U122" i="9"/>
  <c r="U124" i="9"/>
  <c r="U126" i="9"/>
  <c r="U128" i="9"/>
  <c r="U130" i="9"/>
  <c r="U132" i="9"/>
  <c r="U134" i="9"/>
  <c r="U136" i="9"/>
  <c r="U138" i="9"/>
  <c r="U146" i="9"/>
  <c r="U148" i="9"/>
  <c r="U150" i="9"/>
  <c r="U152" i="9"/>
  <c r="U154" i="9"/>
  <c r="U162" i="9"/>
  <c r="U164" i="9"/>
  <c r="S171" i="9"/>
  <c r="U60" i="9"/>
  <c r="U63" i="9"/>
  <c r="U68" i="9"/>
  <c r="U70" i="9"/>
  <c r="U72" i="9"/>
  <c r="U74" i="9"/>
  <c r="U76" i="9"/>
  <c r="U78" i="9"/>
  <c r="U80" i="9"/>
  <c r="U82" i="9"/>
  <c r="U84" i="9"/>
  <c r="U86" i="9"/>
  <c r="U88" i="9"/>
  <c r="U90" i="9"/>
  <c r="U92" i="9"/>
  <c r="T28" i="9"/>
  <c r="T30" i="9"/>
  <c r="T32" i="9"/>
  <c r="T34" i="9"/>
  <c r="T36" i="9"/>
  <c r="T38" i="9"/>
  <c r="T40" i="9"/>
  <c r="T42" i="9"/>
  <c r="T20" i="9"/>
  <c r="U17" i="9"/>
  <c r="U20" i="9"/>
  <c r="U10" i="9"/>
  <c r="U12" i="9"/>
  <c r="T61" i="9"/>
  <c r="T63" i="9"/>
  <c r="U61" i="9"/>
  <c r="T67" i="9"/>
  <c r="T73" i="9"/>
  <c r="T79" i="9"/>
  <c r="T93" i="9"/>
  <c r="T101" i="9"/>
  <c r="T105" i="9"/>
  <c r="T109" i="9"/>
  <c r="T115" i="9"/>
  <c r="T125" i="9"/>
  <c r="T137" i="9"/>
  <c r="T147" i="9"/>
  <c r="T149" i="9"/>
  <c r="T151" i="9"/>
  <c r="T153" i="9"/>
  <c r="T155" i="9"/>
  <c r="T163" i="9"/>
  <c r="U62" i="9"/>
  <c r="T65" i="9"/>
  <c r="T69" i="9"/>
  <c r="T71" i="9"/>
  <c r="T75" i="9"/>
  <c r="T77" i="9"/>
  <c r="T81" i="9"/>
  <c r="T83" i="9"/>
  <c r="T85" i="9"/>
  <c r="T87" i="9"/>
  <c r="T89" i="9"/>
  <c r="T91" i="9"/>
  <c r="T95" i="9"/>
  <c r="T97" i="9"/>
  <c r="T99" i="9"/>
  <c r="T103" i="9"/>
  <c r="T107" i="9"/>
  <c r="T111" i="9"/>
  <c r="T113" i="9"/>
  <c r="T117" i="9"/>
  <c r="T119" i="9"/>
  <c r="T121" i="9"/>
  <c r="T123" i="9"/>
  <c r="T127" i="9"/>
  <c r="T129" i="9"/>
  <c r="T131" i="9"/>
  <c r="T133" i="9"/>
  <c r="T135" i="9"/>
  <c r="T139" i="9"/>
  <c r="M171" i="9"/>
  <c r="U24" i="9"/>
  <c r="U32" i="9"/>
  <c r="U34" i="9"/>
  <c r="U35" i="9"/>
  <c r="U37" i="9"/>
  <c r="U38" i="9"/>
  <c r="T41" i="9"/>
  <c r="T43" i="9"/>
  <c r="T45" i="9"/>
  <c r="T47" i="9"/>
  <c r="T11" i="9"/>
  <c r="T13" i="9"/>
  <c r="T15" i="9"/>
  <c r="U11" i="9"/>
  <c r="U13" i="9"/>
  <c r="U14" i="9"/>
  <c r="T17" i="9"/>
  <c r="T19" i="9"/>
  <c r="T21" i="9"/>
  <c r="T23" i="9"/>
  <c r="U40" i="9"/>
  <c r="U42" i="9"/>
  <c r="U45" i="9"/>
  <c r="U46" i="9"/>
  <c r="T49" i="9"/>
  <c r="T51" i="9"/>
  <c r="T53" i="9"/>
  <c r="T55" i="9"/>
  <c r="U165" i="8"/>
  <c r="U8" i="9"/>
  <c r="U67" i="9"/>
  <c r="R171" i="9"/>
  <c r="L171" i="9"/>
  <c r="T171" i="9" l="1"/>
  <c r="U171" i="9"/>
  <c r="M167" i="8" l="1"/>
  <c r="L167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U50" i="8" l="1"/>
  <c r="U54" i="8"/>
  <c r="U56" i="8"/>
  <c r="U72" i="8"/>
  <c r="U98" i="8"/>
  <c r="U100" i="8"/>
  <c r="U102" i="8"/>
  <c r="U104" i="8"/>
  <c r="T78" i="8"/>
  <c r="T80" i="8"/>
  <c r="T82" i="8"/>
  <c r="T84" i="8"/>
  <c r="T94" i="8"/>
  <c r="T96" i="8"/>
  <c r="T98" i="8"/>
  <c r="T100" i="8"/>
  <c r="U40" i="8"/>
  <c r="U60" i="8"/>
  <c r="U61" i="8"/>
  <c r="U63" i="8"/>
  <c r="U64" i="8"/>
  <c r="U68" i="8"/>
  <c r="T9" i="8"/>
  <c r="U38" i="8"/>
  <c r="T41" i="8"/>
  <c r="T43" i="8"/>
  <c r="T53" i="8"/>
  <c r="T55" i="8"/>
  <c r="T57" i="8"/>
  <c r="T59" i="8"/>
  <c r="T69" i="8"/>
  <c r="T71" i="8"/>
  <c r="T105" i="8"/>
  <c r="T107" i="8"/>
  <c r="T117" i="8"/>
  <c r="T119" i="8"/>
  <c r="T121" i="8"/>
  <c r="T123" i="8"/>
  <c r="T133" i="8"/>
  <c r="T135" i="8"/>
  <c r="T137" i="8"/>
  <c r="T139" i="8"/>
  <c r="T141" i="8"/>
  <c r="T143" i="8"/>
  <c r="T157" i="8"/>
  <c r="T159" i="8"/>
  <c r="T161" i="8"/>
  <c r="T163" i="8"/>
  <c r="U114" i="8"/>
  <c r="U116" i="8"/>
  <c r="U118" i="8"/>
  <c r="U120" i="8"/>
  <c r="U8" i="8"/>
  <c r="U34" i="8"/>
  <c r="T30" i="8"/>
  <c r="T32" i="8"/>
  <c r="T34" i="8"/>
  <c r="T36" i="8"/>
  <c r="U124" i="8"/>
  <c r="U125" i="8"/>
  <c r="U127" i="8"/>
  <c r="U128" i="8"/>
  <c r="U23" i="8"/>
  <c r="U25" i="8"/>
  <c r="U27" i="8"/>
  <c r="U28" i="8"/>
  <c r="U73" i="8"/>
  <c r="U75" i="8"/>
  <c r="U76" i="8"/>
  <c r="U77" i="8"/>
  <c r="U79" i="8"/>
  <c r="U80" i="8"/>
  <c r="U89" i="8"/>
  <c r="U91" i="8"/>
  <c r="U92" i="8"/>
  <c r="U96" i="8"/>
  <c r="T10" i="8"/>
  <c r="T12" i="8"/>
  <c r="T15" i="8"/>
  <c r="T17" i="8"/>
  <c r="T18" i="8"/>
  <c r="T20" i="8"/>
  <c r="T23" i="8"/>
  <c r="T25" i="8"/>
  <c r="T26" i="8"/>
  <c r="U29" i="8"/>
  <c r="U31" i="8"/>
  <c r="U32" i="8"/>
  <c r="U36" i="8"/>
  <c r="T46" i="8"/>
  <c r="T48" i="8"/>
  <c r="T50" i="8"/>
  <c r="T52" i="8"/>
  <c r="U66" i="8"/>
  <c r="U70" i="8"/>
  <c r="T73" i="8"/>
  <c r="T75" i="8"/>
  <c r="T85" i="8"/>
  <c r="T87" i="8"/>
  <c r="T89" i="8"/>
  <c r="T91" i="8"/>
  <c r="U93" i="8"/>
  <c r="U95" i="8"/>
  <c r="T110" i="8"/>
  <c r="T112" i="8"/>
  <c r="T114" i="8"/>
  <c r="T116" i="8"/>
  <c r="U130" i="8"/>
  <c r="U132" i="8"/>
  <c r="U134" i="8"/>
  <c r="U136" i="8"/>
  <c r="U138" i="8"/>
  <c r="U140" i="8"/>
  <c r="U142" i="8"/>
  <c r="U156" i="8"/>
  <c r="U158" i="8"/>
  <c r="U160" i="8"/>
  <c r="U162" i="8"/>
  <c r="U164" i="8"/>
  <c r="U10" i="8"/>
  <c r="U12" i="8"/>
  <c r="U16" i="8"/>
  <c r="U18" i="8"/>
  <c r="U20" i="8"/>
  <c r="T37" i="8"/>
  <c r="T39" i="8"/>
  <c r="U41" i="8"/>
  <c r="U43" i="8"/>
  <c r="U44" i="8"/>
  <c r="U45" i="8"/>
  <c r="U47" i="8"/>
  <c r="U48" i="8"/>
  <c r="U57" i="8"/>
  <c r="U59" i="8"/>
  <c r="T62" i="8"/>
  <c r="T64" i="8"/>
  <c r="T66" i="8"/>
  <c r="T68" i="8"/>
  <c r="U82" i="8"/>
  <c r="U86" i="8"/>
  <c r="U88" i="8"/>
  <c r="T101" i="8"/>
  <c r="T103" i="8"/>
  <c r="U105" i="8"/>
  <c r="U107" i="8"/>
  <c r="U108" i="8"/>
  <c r="U109" i="8"/>
  <c r="U111" i="8"/>
  <c r="U112" i="8"/>
  <c r="U121" i="8"/>
  <c r="U123" i="8"/>
  <c r="T126" i="8"/>
  <c r="T128" i="8"/>
  <c r="T130" i="8"/>
  <c r="T132" i="8"/>
  <c r="U14" i="8"/>
  <c r="U84" i="8"/>
  <c r="U52" i="8"/>
  <c r="U9" i="8"/>
  <c r="U11" i="8"/>
  <c r="U13" i="8"/>
  <c r="U15" i="8"/>
  <c r="U17" i="8"/>
  <c r="U19" i="8"/>
  <c r="U21" i="8"/>
  <c r="U26" i="8"/>
  <c r="T31" i="8"/>
  <c r="U33" i="8"/>
  <c r="U35" i="8"/>
  <c r="T38" i="8"/>
  <c r="T40" i="8"/>
  <c r="U42" i="8"/>
  <c r="T45" i="8"/>
  <c r="T47" i="8"/>
  <c r="U49" i="8"/>
  <c r="U51" i="8"/>
  <c r="T54" i="8"/>
  <c r="T56" i="8"/>
  <c r="U58" i="8"/>
  <c r="T61" i="8"/>
  <c r="T63" i="8"/>
  <c r="U65" i="8"/>
  <c r="U67" i="8"/>
  <c r="T70" i="8"/>
  <c r="T72" i="8"/>
  <c r="U74" i="8"/>
  <c r="T77" i="8"/>
  <c r="T79" i="8"/>
  <c r="U81" i="8"/>
  <c r="U83" i="8"/>
  <c r="T86" i="8"/>
  <c r="T88" i="8"/>
  <c r="U90" i="8"/>
  <c r="T93" i="8"/>
  <c r="T95" i="8"/>
  <c r="U97" i="8"/>
  <c r="U99" i="8"/>
  <c r="T102" i="8"/>
  <c r="T104" i="8"/>
  <c r="U106" i="8"/>
  <c r="T109" i="8"/>
  <c r="T111" i="8"/>
  <c r="U113" i="8"/>
  <c r="U115" i="8"/>
  <c r="T118" i="8"/>
  <c r="T120" i="8"/>
  <c r="U122" i="8"/>
  <c r="T125" i="8"/>
  <c r="T127" i="8"/>
  <c r="U129" i="8"/>
  <c r="U131" i="8"/>
  <c r="T134" i="8"/>
  <c r="T136" i="8"/>
  <c r="T138" i="8"/>
  <c r="T140" i="8"/>
  <c r="T142" i="8"/>
  <c r="T156" i="8"/>
  <c r="T158" i="8"/>
  <c r="T160" i="8"/>
  <c r="T162" i="8"/>
  <c r="T164" i="8"/>
  <c r="U167" i="8"/>
  <c r="U22" i="8"/>
  <c r="U24" i="8"/>
  <c r="T29" i="8"/>
  <c r="T8" i="8"/>
  <c r="T11" i="8"/>
  <c r="T13" i="8"/>
  <c r="T14" i="8"/>
  <c r="T16" i="8"/>
  <c r="T19" i="8"/>
  <c r="T21" i="8"/>
  <c r="T22" i="8"/>
  <c r="T24" i="8"/>
  <c r="T27" i="8"/>
  <c r="U30" i="8"/>
  <c r="T33" i="8"/>
  <c r="T35" i="8"/>
  <c r="U37" i="8"/>
  <c r="U39" i="8"/>
  <c r="T42" i="8"/>
  <c r="T44" i="8"/>
  <c r="U46" i="8"/>
  <c r="T49" i="8"/>
  <c r="T51" i="8"/>
  <c r="U53" i="8"/>
  <c r="U55" i="8"/>
  <c r="T58" i="8"/>
  <c r="T60" i="8"/>
  <c r="U62" i="8"/>
  <c r="T65" i="8"/>
  <c r="T67" i="8"/>
  <c r="U69" i="8"/>
  <c r="U71" i="8"/>
  <c r="T74" i="8"/>
  <c r="T76" i="8"/>
  <c r="U78" i="8"/>
  <c r="T81" i="8"/>
  <c r="T83" i="8"/>
  <c r="U85" i="8"/>
  <c r="U87" i="8"/>
  <c r="T90" i="8"/>
  <c r="T92" i="8"/>
  <c r="U94" i="8"/>
  <c r="T97" i="8"/>
  <c r="T99" i="8"/>
  <c r="U101" i="8"/>
  <c r="U103" i="8"/>
  <c r="T106" i="8"/>
  <c r="T108" i="8"/>
  <c r="U110" i="8"/>
  <c r="T113" i="8"/>
  <c r="T115" i="8"/>
  <c r="U117" i="8"/>
  <c r="U119" i="8"/>
  <c r="T122" i="8"/>
  <c r="T124" i="8"/>
  <c r="U126" i="8"/>
  <c r="T129" i="8"/>
  <c r="T131" i="8"/>
  <c r="U133" i="8"/>
  <c r="U135" i="8"/>
  <c r="U137" i="8"/>
  <c r="U139" i="8"/>
  <c r="U141" i="8"/>
  <c r="U143" i="8"/>
  <c r="U157" i="8"/>
  <c r="U159" i="8"/>
  <c r="U161" i="8"/>
  <c r="U163" i="8"/>
  <c r="T167" i="8"/>
  <c r="T28" i="8"/>
  <c r="Q168" i="8" l="1"/>
  <c r="P168" i="8"/>
  <c r="O168" i="8"/>
  <c r="N168" i="8"/>
  <c r="K168" i="8"/>
  <c r="J168" i="8"/>
  <c r="I168" i="8"/>
  <c r="H168" i="8"/>
  <c r="G168" i="8"/>
  <c r="F168" i="8"/>
  <c r="E168" i="8"/>
  <c r="D168" i="8"/>
  <c r="L168" i="8" l="1"/>
  <c r="M168" i="8"/>
  <c r="U168" i="8" l="1"/>
  <c r="T168" i="8"/>
</calcChain>
</file>

<file path=xl/sharedStrings.xml><?xml version="1.0" encoding="utf-8"?>
<sst xmlns="http://schemas.openxmlformats.org/spreadsheetml/2006/main" count="722" uniqueCount="347">
  <si>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</si>
  <si>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</si>
  <si>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</si>
  <si>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</si>
  <si>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</si>
  <si>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</si>
  <si>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</si>
  <si>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</si>
  <si>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</si>
  <si>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</si>
  <si>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</si>
  <si>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>Código Instit.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</si>
  <si>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</si>
  <si>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</si>
  <si>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</si>
  <si>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</si>
  <si>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</si>
  <si>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</si>
  <si>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Obs. Os dados para o Mercado Primário incluem os registros de contratos da natureza 99000 e não incluem os registros ACAM204.</t>
  </si>
  <si>
    <t>Obs. Os dados para o Mercado Interbancário referem-se a registros de operações de arbitragens (no País e no exterior), operações entre  instituições e operações com o Banco Central do Brasil.</t>
  </si>
  <si>
    <t>90.400.888</t>
  </si>
  <si>
    <t>BANCO SANTANDER (BRASIL) S.A.</t>
  </si>
  <si>
    <t>60.701.190</t>
  </si>
  <si>
    <t>ITAÚ UNIBANCO S.A.</t>
  </si>
  <si>
    <t>33.479.023</t>
  </si>
  <si>
    <t>BANCO CITIBANK S.A.</t>
  </si>
  <si>
    <t>60.746.948</t>
  </si>
  <si>
    <t>BANCO BRADESCO S.A.</t>
  </si>
  <si>
    <t>33.172.537</t>
  </si>
  <si>
    <t>BANCO J.P. MORGAN S.A.</t>
  </si>
  <si>
    <t>03.532.415</t>
  </si>
  <si>
    <t>BANCO ABN AMRO S.A.</t>
  </si>
  <si>
    <t>00.038.166</t>
  </si>
  <si>
    <t>BANCO CENTRAL DO BRASIL</t>
  </si>
  <si>
    <t>00.000.000</t>
  </si>
  <si>
    <t>BANCO DO BRASIL S.A.</t>
  </si>
  <si>
    <t>61.533.584</t>
  </si>
  <si>
    <t>BANCO SOCIETE GENERALE BRASIL S.A.</t>
  </si>
  <si>
    <t>30.306.294</t>
  </si>
  <si>
    <t>BANCO BTG PACTUAL S.A.</t>
  </si>
  <si>
    <t>62.073.200</t>
  </si>
  <si>
    <t>BANK OF AMERICA MERRILL LYNCH BANCO MÚLTIPLO S.A.</t>
  </si>
  <si>
    <t>01.522.368</t>
  </si>
  <si>
    <t>BANCO BNP PARIBAS BRASIL S.A.</t>
  </si>
  <si>
    <t>49.336.860</t>
  </si>
  <si>
    <t>ING BANK N.V.</t>
  </si>
  <si>
    <t>02.801.938</t>
  </si>
  <si>
    <t>BANCO MORGAN STANLEY S.A.</t>
  </si>
  <si>
    <t>60.498.557</t>
  </si>
  <si>
    <t>BANCO MUFG BRASIL S.A.</t>
  </si>
  <si>
    <t>04.332.281</t>
  </si>
  <si>
    <t>GOLDMAN SACHS DO BRASIL BANCO MULTIPLO S.A.</t>
  </si>
  <si>
    <t>75.647.891</t>
  </si>
  <si>
    <t>BANCO CRÉDIT AGRICOLE BRASIL S.A.</t>
  </si>
  <si>
    <t>33.987.793</t>
  </si>
  <si>
    <t>BANCO DE INVESTIMENTOS CREDIT SUISSE (BRASIL) S.A.</t>
  </si>
  <si>
    <t>62.331.228</t>
  </si>
  <si>
    <t>DEUTSCHE BANK S.A. - BANCO ALEMAO</t>
  </si>
  <si>
    <t>59.588.111</t>
  </si>
  <si>
    <t>BANCO VOTORANTIM S.A.</t>
  </si>
  <si>
    <t>28.195.667</t>
  </si>
  <si>
    <t>BANCO ABC BRASIL S.A.</t>
  </si>
  <si>
    <t>01.023.570</t>
  </si>
  <si>
    <t>BANCO RABOBANK INTERNATIONAL BRASIL S.A.</t>
  </si>
  <si>
    <t>53.518.684</t>
  </si>
  <si>
    <t>BANCO HSBC S.A.</t>
  </si>
  <si>
    <t>58.160.789</t>
  </si>
  <si>
    <t>BANCO SAFRA S.A.</t>
  </si>
  <si>
    <t>29.030.467</t>
  </si>
  <si>
    <t>SCOTIABANK BRASIL S.A. BANCO MÚLTIPLO</t>
  </si>
  <si>
    <t>60.518.222</t>
  </si>
  <si>
    <t>BANCO SUMITOMO MITSUI BRASILEIRO S.A.</t>
  </si>
  <si>
    <t>68.900.810</t>
  </si>
  <si>
    <t>BANCO RENDIMENTO S.A.</t>
  </si>
  <si>
    <t>78.632.767</t>
  </si>
  <si>
    <t>BANCO OURINVEST S.A.</t>
  </si>
  <si>
    <t>62.232.889</t>
  </si>
  <si>
    <t>BANCO DAYCOVAL S.A.</t>
  </si>
  <si>
    <t>58.616.418</t>
  </si>
  <si>
    <t>BANCO FIBRA S.A.</t>
  </si>
  <si>
    <t>11.703.662</t>
  </si>
  <si>
    <t>TRAVELEX BANCO DE CÂMBIO S.A.</t>
  </si>
  <si>
    <t>19.307.785</t>
  </si>
  <si>
    <t>MS BANK S.A. BANCO DE CÂMBIO</t>
  </si>
  <si>
    <t>13.059.145</t>
  </si>
  <si>
    <t>BEXS BANCO DE CÂMBIO S/A</t>
  </si>
  <si>
    <t>62.144.175</t>
  </si>
  <si>
    <t>BANCO PINE S.A.</t>
  </si>
  <si>
    <t>33.657.248</t>
  </si>
  <si>
    <t>BANCO NACIONAL DE DESENVOLVIMENTO ECONOMICO E SOCIAL</t>
  </si>
  <si>
    <t>07.450.604</t>
  </si>
  <si>
    <t>CHINA CONSTRUCTION BANK (BRASIL) BANCO MÚLTIPLO S/A</t>
  </si>
  <si>
    <t>46.518.205</t>
  </si>
  <si>
    <t>JPMORGAN CHASE BANK, NATIONAL ASSOCIATION</t>
  </si>
  <si>
    <t>00.360.305</t>
  </si>
  <si>
    <t>CAIXA ECONOMICA FEDERAL</t>
  </si>
  <si>
    <t>61.088.183</t>
  </si>
  <si>
    <t>BANCO MIZUHO DO BRASIL S.A.</t>
  </si>
  <si>
    <t>07.656.500</t>
  </si>
  <si>
    <t>BANCO KDB DO BRASIL S.A.</t>
  </si>
  <si>
    <t>71.027.866</t>
  </si>
  <si>
    <t>BANCO BS2 S.A.</t>
  </si>
  <si>
    <t>10.690.848</t>
  </si>
  <si>
    <t>BANCO DA CHINA BRASIL S.A.</t>
  </si>
  <si>
    <t>30.723.886</t>
  </si>
  <si>
    <t>BANCO MODAL S.A.</t>
  </si>
  <si>
    <t>33.923.798</t>
  </si>
  <si>
    <t>BANCO MÁXIMA S.A.</t>
  </si>
  <si>
    <t>00.997.185</t>
  </si>
  <si>
    <t>BANCO B3 S.A.</t>
  </si>
  <si>
    <t>23.522.214</t>
  </si>
  <si>
    <t>COMMERZBANK BRASIL S.A. - BANCO MÚLTIPLO</t>
  </si>
  <si>
    <t>73.622.748</t>
  </si>
  <si>
    <t>B&amp;T CORRETORA DE CAMBIO LTDA.</t>
  </si>
  <si>
    <t>59.285.411</t>
  </si>
  <si>
    <t>BANCO PAN S.A.</t>
  </si>
  <si>
    <t>34.111.187</t>
  </si>
  <si>
    <t>HAITONG BANCO DE INVESTIMENTO DO BRASIL S.A.</t>
  </si>
  <si>
    <t>92.702.067</t>
  </si>
  <si>
    <t>BANCO DO ESTADO DO RIO GRANDE DO SUL S.A.</t>
  </si>
  <si>
    <t>15.114.366</t>
  </si>
  <si>
    <t>BANCO BOCOM BBM S.A.</t>
  </si>
  <si>
    <t>03.609.817</t>
  </si>
  <si>
    <t>BANCO CARGILL S.A.</t>
  </si>
  <si>
    <t>92.856.905</t>
  </si>
  <si>
    <t>ADVANCED CORRETORA DE CÂMBIO LTDA</t>
  </si>
  <si>
    <t>92.894.922</t>
  </si>
  <si>
    <t>BANCO ORIGINAL S.A.</t>
  </si>
  <si>
    <t>55.230.916</t>
  </si>
  <si>
    <t>INTESA SANPAOLO BRASIL S.A. - BANCO MÚLTIPLO</t>
  </si>
  <si>
    <t>13.220.493</t>
  </si>
  <si>
    <t>BR PARTNERS BANCO DE INVESTIMENTO S.A.</t>
  </si>
  <si>
    <t>07.679.404</t>
  </si>
  <si>
    <t>BANCO TOPÁZIO S.A.</t>
  </si>
  <si>
    <t>45.246.410</t>
  </si>
  <si>
    <t>PLURAL S.A. BANCO MÚLTIPLO</t>
  </si>
  <si>
    <t>28.811.341</t>
  </si>
  <si>
    <t>INTL FCSTONE BANCO DE CÂMBIO S.A.</t>
  </si>
  <si>
    <t>13.728.156</t>
  </si>
  <si>
    <t>WESTERN UNION CORRETORA DE CÂMBIO S.A.</t>
  </si>
  <si>
    <t>31.895.683</t>
  </si>
  <si>
    <t>BANCO INDUSTRIAL DO BRASIL S.A.</t>
  </si>
  <si>
    <t>01.181.521</t>
  </si>
  <si>
    <t>BANCO COOPERATIVO SICREDI S.A.</t>
  </si>
  <si>
    <t>59.118.133</t>
  </si>
  <si>
    <t>BANCO LUSO BRASILEIRO S.A.</t>
  </si>
  <si>
    <t>74.828.799</t>
  </si>
  <si>
    <t>NOVO BANCO CONTINENTAL S.A. - BANCO MÚLTIPLO</t>
  </si>
  <si>
    <t>61.186.680</t>
  </si>
  <si>
    <t>BANCO BMG S.A.</t>
  </si>
  <si>
    <t>32.648.370</t>
  </si>
  <si>
    <t>FAIR CORRETORA DE CAMBIO S.A.</t>
  </si>
  <si>
    <t>02.318.507</t>
  </si>
  <si>
    <t>BANCO KEB HANA DO BRASIL S.A.</t>
  </si>
  <si>
    <t>60.770.336</t>
  </si>
  <si>
    <t>BANCO ALFA DE INVESTIMENTO S.A.</t>
  </si>
  <si>
    <t>08.609.934</t>
  </si>
  <si>
    <t>MONEYCORP BANCO DE CÂMBIO S.A.</t>
  </si>
  <si>
    <t>00.250.699</t>
  </si>
  <si>
    <t>AGK CORRETORA DE CAMBIO S.A.</t>
  </si>
  <si>
    <t>33.466.988</t>
  </si>
  <si>
    <t>BANCO CAIXA GERAL - BRASIL S.A.</t>
  </si>
  <si>
    <t>24.074.692</t>
  </si>
  <si>
    <t>GUITTA CORRETORA DE CAMBIO LTDA.</t>
  </si>
  <si>
    <t>17.354.911</t>
  </si>
  <si>
    <t>COTACAO DISTRIBUIDORA DE TITULOS E VALORES MOBILIARIOS S.A</t>
  </si>
  <si>
    <t>04.913.129</t>
  </si>
  <si>
    <t>CONFIDENCE CORRETORA DE CÂMBIO S.A.</t>
  </si>
  <si>
    <t>15.357.060</t>
  </si>
  <si>
    <t>BANCO WOORI BANK DO BRASIL S.A.</t>
  </si>
  <si>
    <t>17.453.575</t>
  </si>
  <si>
    <t>ICBC DO BRASIL BANCO MÚLTIPLO S.A.</t>
  </si>
  <si>
    <t>33.042.953</t>
  </si>
  <si>
    <t>CITIBANK N.A.</t>
  </si>
  <si>
    <t>50.579.044</t>
  </si>
  <si>
    <t>LEVYCAM - CORRETORA DE CAMBIO E VALORES LTDA.</t>
  </si>
  <si>
    <t>60.889.128</t>
  </si>
  <si>
    <t>BANCO SOFISA S.A.</t>
  </si>
  <si>
    <t>11.495.073</t>
  </si>
  <si>
    <t>OM DISTRIBUIDORA DE TÍTULOS E VALORES MOBILIÁRIOS LTDA</t>
  </si>
  <si>
    <t>16.944.141</t>
  </si>
  <si>
    <t>BROKER BRASIL CORRETORA DE CÂMBIO LTDA.</t>
  </si>
  <si>
    <t>76.641.497</t>
  </si>
  <si>
    <t>DOURADA CORRETORA DE CÂMBIO LTDA.</t>
  </si>
  <si>
    <t>02.992.317</t>
  </si>
  <si>
    <t>TREVISO CORRETORA DE CÂMBIO S.A.</t>
  </si>
  <si>
    <t>17.184.037</t>
  </si>
  <si>
    <t>BANCO MERCANTIL DO BRASIL S.A.</t>
  </si>
  <si>
    <t>17.508.380</t>
  </si>
  <si>
    <t>UNIÃO ALTERNATIVA CORRETORA DE CÂMBIO LTDA.</t>
  </si>
  <si>
    <t>33.264.668</t>
  </si>
  <si>
    <t>BANCO XP S.A.</t>
  </si>
  <si>
    <t>04.062.902</t>
  </si>
  <si>
    <t>VISION S.A. CORRETORA DE CAMBIO</t>
  </si>
  <si>
    <t>07.237.373</t>
  </si>
  <si>
    <t>BANCO DO NORDESTE DO BRASIL S.A.</t>
  </si>
  <si>
    <t>31.872.495</t>
  </si>
  <si>
    <t>BANCO C6 S.A.</t>
  </si>
  <si>
    <t>03.012.230</t>
  </si>
  <si>
    <t>HIPERCARD BANCO MÚLTIPLO S.A.</t>
  </si>
  <si>
    <t>02.038.232</t>
  </si>
  <si>
    <t>BANCO COOPERATIVO DO BRASIL S.A. - BANCOOB</t>
  </si>
  <si>
    <t>34.666.362</t>
  </si>
  <si>
    <t>MONOPÓLIO CORRETORA DE CÂMBIO LTDA.</t>
  </si>
  <si>
    <t>02.332.886</t>
  </si>
  <si>
    <t>XP INVESTIMENTOS CORRETORA DE CÂMBIO,TÍTULOS E VALORES MOBILIÁRIOS S/A</t>
  </si>
  <si>
    <t>13.720.915</t>
  </si>
  <si>
    <t>BANCO WESTERN UNION DO BRASIL S.A.</t>
  </si>
  <si>
    <t>61.024.352</t>
  </si>
  <si>
    <t>BANCO INDUSVAL S.A.</t>
  </si>
  <si>
    <t>28.127.603</t>
  </si>
  <si>
    <t>BANESTES S.A. BANCO DO ESTADO DO ESPIRITO SANTO</t>
  </si>
  <si>
    <t>00.416.968</t>
  </si>
  <si>
    <t>BANCO INTER S.A.</t>
  </si>
  <si>
    <t>14.190.547</t>
  </si>
  <si>
    <t>CAMBIONET CORRETORA DE CÂMBIO LTDA.</t>
  </si>
  <si>
    <t>18.287.740</t>
  </si>
  <si>
    <t>CONECTA CORRETORA DE CÂMBIO LTDA.</t>
  </si>
  <si>
    <t>77.162.881</t>
  </si>
  <si>
    <t>DEBONI DISTRIBUIDORA DE TITULOS E VALORES MOBILIARIOS LTDA</t>
  </si>
  <si>
    <t>06.373.777</t>
  </si>
  <si>
    <t>BOA VIAGEM SOCIEDADE CORRETORA DE CÂMBIO LTDA.</t>
  </si>
  <si>
    <t>28.650.236</t>
  </si>
  <si>
    <t>BS2 DISTRIBUIDORA DE TÍTULOS E VALORES MOBILIÁRIOS S.A.</t>
  </si>
  <si>
    <t>34.265.629</t>
  </si>
  <si>
    <t>INTERCAM CORRETORA DE CÂMBIO LTDA.</t>
  </si>
  <si>
    <t>17.904.906</t>
  </si>
  <si>
    <t>BRX CORRETORA DE CÂMBIO LTDA.</t>
  </si>
  <si>
    <t>61.444.949</t>
  </si>
  <si>
    <t>SAGITUR CORRETORA DE CÂMBIO LTDA.</t>
  </si>
  <si>
    <t>40.353.377</t>
  </si>
  <si>
    <t>FOURTRADE CORRETORA DE CÂMBIO LTDA.</t>
  </si>
  <si>
    <t>04.913.711</t>
  </si>
  <si>
    <t>BANCO DO ESTADO DO PARÁ S.A.</t>
  </si>
  <si>
    <t>19.086.249</t>
  </si>
  <si>
    <t>EXECUTIVE CORRETORA DE CÂMBIO LTDA.</t>
  </si>
  <si>
    <t>71.677.850</t>
  </si>
  <si>
    <t>FRENTE CORRETORA DE CÂMBIO LTDA.</t>
  </si>
  <si>
    <t>59.615.005</t>
  </si>
  <si>
    <t>PATACÃO DISTRIBUIDORA DE TÍTULOS E VALORES MOBILIÁRIOS LTDA.</t>
  </si>
  <si>
    <t>15.482.499</t>
  </si>
  <si>
    <t>TURCÂMBIO - CORRETORA DE CÂMBIO LTDA.</t>
  </si>
  <si>
    <t>00.000.208</t>
  </si>
  <si>
    <t>BRB - BANCO DE BRASILIA S.A.</t>
  </si>
  <si>
    <t>04.902.979</t>
  </si>
  <si>
    <t>BANCO DA AMAZONIA S.A.</t>
  </si>
  <si>
    <t>10.853.017</t>
  </si>
  <si>
    <t>GET MONEY CORRETORA DE CÂMBIO S.A.</t>
  </si>
  <si>
    <t>94.968.518</t>
  </si>
  <si>
    <t>DECYSEO CORRETORA DE CAMBIO LTDA.</t>
  </si>
  <si>
    <t>17.312.083</t>
  </si>
  <si>
    <t>H H PICCHIONI S/A CORRETORA DE CAMBIO E VALORES MOBILIARIOS</t>
  </si>
  <si>
    <t>17.772.370</t>
  </si>
  <si>
    <t>VIP'S CORRETORA DE CÂMBIO LTDA.</t>
  </si>
  <si>
    <t>06.132.348</t>
  </si>
  <si>
    <t>LABOR SOCIEDADE CORRETORA DE CÂMBIO LTDA.</t>
  </si>
  <si>
    <t>27.842.177</t>
  </si>
  <si>
    <t>IB CORRETORA DE CÂMBIO, TÍTULOS E VALORES MOBILIÁRIOS S.A.</t>
  </si>
  <si>
    <t>25.280.945</t>
  </si>
  <si>
    <t>AVS CORRETORA DE CÂMBIO LTDA.</t>
  </si>
  <si>
    <t>04.684.647</t>
  </si>
  <si>
    <t>ARC CORRETORA DE CAMBIO, ASSOCIADOS GOUVEIA, CAMPEDELLI S.A.</t>
  </si>
  <si>
    <t>61.033.106</t>
  </si>
  <si>
    <t>BANCO CREFISA S.A.</t>
  </si>
  <si>
    <t>33.042.151</t>
  </si>
  <si>
    <t>BANCO DE LA NACION ARGENTINA</t>
  </si>
  <si>
    <t>33.851.064</t>
  </si>
  <si>
    <t>DILLON S/A DISTRIBUIDORA DE TITULOS E VALORES MOBILIARIOS</t>
  </si>
  <si>
    <t>16.789.470</t>
  </si>
  <si>
    <t>TURISCAM CORRETORA DE CÂMBIO LTDA.</t>
  </si>
  <si>
    <t>16.927.221</t>
  </si>
  <si>
    <t>AMAZÔNIA CORRETORA DE CÂMBIO LTDA.</t>
  </si>
  <si>
    <t>07.333.726</t>
  </si>
  <si>
    <t>ONNIX CORRETORA DE CÂMBIO LTDA.</t>
  </si>
  <si>
    <t>28.762.249</t>
  </si>
  <si>
    <t>SADOC SOCIEDADE CORRETORA DE CÂMBIO LTDA.</t>
  </si>
  <si>
    <t>80.202.872</t>
  </si>
  <si>
    <t>CORREPARTI CORRETORA DE CAMBIO LTDA</t>
  </si>
  <si>
    <t>17.312.661</t>
  </si>
  <si>
    <t>AMARIL FRANKLIN CORRETORA DE TÍTULOS E VALORES LTDA</t>
  </si>
  <si>
    <t>12.392.983</t>
  </si>
  <si>
    <t>MIRAE ASSET WEALTH MANAGEMENT (BRAZIL) CORRETORA DE CÂMBIO, TÍTULOS E VALORES MOBILIÁRIOS LTDA.</t>
  </si>
  <si>
    <t>15.168.152</t>
  </si>
  <si>
    <t>CONSEGTUR CORRETORA DE CÂMBIO LTDA.</t>
  </si>
  <si>
    <t>73.302.408</t>
  </si>
  <si>
    <t>EXIM CORRETORA DE CAMBIO LTDA</t>
  </si>
  <si>
    <t>08.520.517</t>
  </si>
  <si>
    <t>SOL CORRETORA DE CÂMBIO LTDA.</t>
  </si>
  <si>
    <t>21.040.668</t>
  </si>
  <si>
    <t>GLOBAL EXCHANGE DO BRASIL SOCIEDADE CORRETORA DE CÂMBIO LTDA.</t>
  </si>
  <si>
    <t>23.010.182</t>
  </si>
  <si>
    <t>GOOD CORRETORA DE CÂMBIO LTDA</t>
  </si>
  <si>
    <t>71.590.442</t>
  </si>
  <si>
    <t>LASTRO RDV DISTRIBUIDORA DE TÍTULOS E VALORES MOBILIÁRIOS LTDA.</t>
  </si>
  <si>
    <t>73.279.093</t>
  </si>
  <si>
    <t>PACIFIC INVEST DISTRIBUIDORA DE TITULOS E VALORES MOBILIARIOS LTDA</t>
  </si>
  <si>
    <t>17.635.177</t>
  </si>
  <si>
    <t>CONEXION CORRETORA DE CÂMBIO LTDA.</t>
  </si>
  <si>
    <t>15.122.605</t>
  </si>
  <si>
    <t>LÚMINA CORRETORA DE CÂMBIO LTDA.</t>
  </si>
  <si>
    <t>61.973.863</t>
  </si>
  <si>
    <t>LEROSA S.A. CORRETORA DE VALORES E CAMBIO</t>
  </si>
  <si>
    <t>58.497.702</t>
  </si>
  <si>
    <t>BANCO SMARTBANK S.A.</t>
  </si>
  <si>
    <t>20.155.248</t>
  </si>
  <si>
    <t>PARMETAL DISTRIBUIDORA DE TÍTULOS E VALORES MOBILIÁRIOS LTDA</t>
  </si>
  <si>
    <t>13.839.639</t>
  </si>
  <si>
    <t>MELHOR - CORRETORA DE CÂMBIO LTDA.</t>
  </si>
  <si>
    <t>00.460.065</t>
  </si>
  <si>
    <t>COLUNA S/A DISTRIBUIDORA DE TITULOS E VALORES MOBILIÁRIOS</t>
  </si>
  <si>
    <t>16.854.999</t>
  </si>
  <si>
    <t>SINGRATUR CORRETORA DE CÂMBIO LTDA</t>
  </si>
  <si>
    <t>15.761.217</t>
  </si>
  <si>
    <t>CORRETORA DE CÂMBIO AÇORIANA LIMITADA.</t>
  </si>
  <si>
    <t>62.280.490</t>
  </si>
  <si>
    <t>DIBRAN DISTRIBUIDORA DE TÍTULOS E VALORES MOBILIÁRIOS LTDA.</t>
  </si>
  <si>
    <t>89.784.367</t>
  </si>
  <si>
    <t>EBADIVAL - E. BAGGIO DISTRIBUIDORA DE TÍTULOS E VALORES MOBILIÁRIOS LTDA.</t>
  </si>
  <si>
    <t>03.443.143</t>
  </si>
  <si>
    <t>AVIPAM CORRETORA DE CAMBIO LTDA</t>
  </si>
  <si>
    <t>18.145.784</t>
  </si>
  <si>
    <t>NUMATUR CORRETORA DE CÂMBIO LTDA.</t>
  </si>
  <si>
    <t>15.077.393</t>
  </si>
  <si>
    <t>MEGA CORRETORA DE CÂMBIO LTDA.</t>
  </si>
  <si>
    <t>52.937.216</t>
  </si>
  <si>
    <t>BEXS CORRETORA DE CÂMBIO S/A</t>
  </si>
  <si>
    <t>38.486.817</t>
  </si>
  <si>
    <t>BANCO DE DESENVOLVIMENTO DE MINAS GERAIS S.A.-BDMG</t>
  </si>
  <si>
    <t>09.512.542</t>
  </si>
  <si>
    <t>CODEPE CORRETORA DE VALORES E CÂMBIO S.A.</t>
  </si>
  <si>
    <t>09.274.232</t>
  </si>
  <si>
    <t>STATE STREET BRASIL S.A. – BANCO COMERCIAL</t>
  </si>
  <si>
    <t>61.820.817</t>
  </si>
  <si>
    <t>BANCO PAULISTA S.A.</t>
  </si>
  <si>
    <t>44.189.447</t>
  </si>
  <si>
    <t>BANCO DE LA PROVINCIA DE BUENOS AIRES</t>
  </si>
  <si>
    <t>33.886.862</t>
  </si>
  <si>
    <t>MAXIMA S.A. CORRETORA DE CAMBIO, TITULOS E VALORES MOBILIARIOS</t>
  </si>
  <si>
    <t>50.585.090</t>
  </si>
  <si>
    <t>BCV - BANCO DE CRÉDITO E VAREJO S.A.</t>
  </si>
  <si>
    <t>00.795.423</t>
  </si>
  <si>
    <t>BANCO SEMEAR S.A.</t>
  </si>
  <si>
    <t>50.657.675</t>
  </si>
  <si>
    <t>SLW CORRETORA DE VALORES E CÂMBIO LTDA.</t>
  </si>
  <si>
    <t>Registros de câmbio contratado em JULHO / 2020</t>
  </si>
  <si>
    <t>Fonte: Sistema Câmbio; Dados extraídos em: 10.08.2020.</t>
  </si>
  <si>
    <t>Registros de câmbio contratado - Acumulado Jan-Jul/2020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</si>
</sst>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>
    <font>
      <sz val="10"/>
      <name val="Arial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14"/>
      <color indexed="1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7">
    <xf numFmtId="0" fontId="0" fillId="0" borderId="0" xfId="0"/>
    <xf numFmtId="0" fontId="6" fillId="0" borderId="1" xfId="0" applyFont="1" applyFill="1" applyBorder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 vertical="center"/>
    </xf>
    <xf numFmtId="0" fontId="9" fillId="0" borderId="2" xfId="0" applyFont="1" applyBorder="1" applyAlignment="1" applyProtection="1">
      <alignment vertical="center"/>
    </xf>
    <xf numFmtId="0" fontId="9" fillId="0" borderId="2" xfId="0" applyFont="1" applyBorder="1" applyAlignment="1" applyProtection="1">
      <alignment vertical="center" wrapText="1"/>
    </xf>
    <xf numFmtId="0" fontId="11" fillId="0" borderId="0" xfId="0" applyFont="1" applyAlignment="1" applyProtection="1">
      <alignment horizontal="center" vertical="center"/>
    </xf>
    <xf numFmtId="0" fontId="6" fillId="0" borderId="0" xfId="0" applyFont="1" applyProtection="1"/>
    <xf numFmtId="0" fontId="9" fillId="0" borderId="0" xfId="0" applyFont="1" applyProtection="1"/>
    <xf numFmtId="0" fontId="9" fillId="0" borderId="0" xfId="0" applyFont="1" applyBorder="1" applyProtection="1"/>
    <xf numFmtId="166" fontId="0" fillId="0" borderId="0" xfId="1" applyNumberFormat="1" applyFont="1"/>
    <xf numFmtId="49" fontId="8" fillId="0" borderId="0" xfId="0" applyNumberFormat="1" applyFont="1" applyAlignment="1" applyProtection="1">
      <alignment horizontal="left" vertical="center"/>
    </xf>
    <xf numFmtId="49" fontId="6" fillId="0" borderId="0" xfId="0" applyNumberFormat="1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4" fontId="0" fillId="0" borderId="0" xfId="0" applyNumberFormat="1"/>
    <xf numFmtId="0" fontId="12" fillId="0" borderId="0" xfId="0" applyFont="1" applyBorder="1" applyProtection="1"/>
    <xf numFmtId="49" fontId="12" fillId="0" borderId="0" xfId="0" applyNumberFormat="1" applyFont="1" applyAlignment="1" applyProtection="1">
      <alignment horizontal="center"/>
    </xf>
    <xf numFmtId="0" fontId="12" fillId="0" borderId="0" xfId="0" applyFont="1" applyProtection="1"/>
    <xf numFmtId="3" fontId="12" fillId="0" borderId="0" xfId="0" applyNumberFormat="1" applyFont="1" applyAlignment="1" applyProtection="1">
      <alignment horizontal="center"/>
    </xf>
    <xf numFmtId="164" fontId="12" fillId="0" borderId="0" xfId="1" applyFont="1" applyAlignment="1" applyProtection="1">
      <alignment horizontal="center"/>
    </xf>
    <xf numFmtId="164" fontId="12" fillId="0" borderId="0" xfId="1" applyFont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/>
    </xf>
    <xf numFmtId="165" fontId="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65" fontId="0" fillId="2" borderId="0" xfId="0" applyNumberFormat="1" applyFill="1" applyAlignment="1">
      <alignment horizontal="center"/>
    </xf>
    <xf numFmtId="0" fontId="0" fillId="2" borderId="0" xfId="0" applyFill="1"/>
    <xf numFmtId="49" fontId="9" fillId="0" borderId="0" xfId="0" applyNumberFormat="1" applyFont="1" applyBorder="1" applyAlignment="1" applyProtection="1">
      <alignment vertical="center" wrapText="1"/>
    </xf>
    <xf numFmtId="0" fontId="11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</xf>
    <xf numFmtId="0" fontId="11" fillId="4" borderId="3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left" vertical="center"/>
    </xf>
    <xf numFmtId="166" fontId="13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Border="1" applyAlignment="1" applyProtection="1">
      <alignment horizontal="center" vertical="center"/>
    </xf>
    <xf numFmtId="166" fontId="8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Border="1" applyAlignment="1" applyProtection="1">
      <alignment horizontal="center" vertical="center"/>
    </xf>
    <xf numFmtId="166" fontId="14" fillId="3" borderId="5" xfId="1" applyNumberFormat="1" applyFont="1" applyFill="1" applyBorder="1" applyAlignment="1" applyProtection="1">
      <alignment horizontal="center" vertical="center"/>
    </xf>
    <xf numFmtId="166" fontId="6" fillId="4" borderId="3" xfId="1" applyNumberFormat="1" applyFont="1" applyFill="1" applyBorder="1" applyAlignment="1" applyProtection="1">
      <alignment horizontal="right" vertical="center"/>
    </xf>
    <xf numFmtId="166" fontId="6" fillId="3" borderId="1" xfId="1" applyNumberFormat="1" applyFont="1" applyFill="1" applyBorder="1" applyAlignment="1" applyProtection="1">
      <alignment horizontal="right" vertical="center"/>
    </xf>
    <xf numFmtId="166" fontId="6" fillId="0" borderId="1" xfId="1" applyNumberFormat="1" applyFont="1" applyFill="1" applyBorder="1" applyAlignment="1" applyProtection="1">
      <alignment horizontal="right" vertical="center"/>
    </xf>
    <xf numFmtId="166" fontId="6" fillId="0" borderId="0" xfId="1" applyNumberFormat="1" applyFont="1" applyAlignment="1" applyProtection="1">
      <alignment horizontal="center"/>
    </xf>
    <xf numFmtId="166" fontId="6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Protection="1"/>
    <xf numFmtId="166" fontId="12" fillId="0" borderId="0" xfId="1" applyNumberFormat="1" applyFont="1" applyAlignment="1" applyProtection="1">
      <alignment horizontal="center"/>
    </xf>
    <xf numFmtId="166" fontId="11" fillId="3" borderId="6" xfId="1" applyNumberFormat="1" applyFont="1" applyFill="1" applyBorder="1" applyAlignment="1" applyProtection="1">
      <alignment horizontal="right"/>
    </xf>
    <xf numFmtId="165" fontId="5" fillId="2" borderId="0" xfId="0" applyNumberFormat="1" applyFont="1" applyFill="1" applyAlignment="1">
      <alignment horizontal="left"/>
    </xf>
    <xf numFmtId="3" fontId="6" fillId="4" borderId="3" xfId="0" applyNumberFormat="1" applyFont="1" applyFill="1" applyBorder="1" applyAlignment="1" applyProtection="1">
      <alignment horizontal="center" vertical="center"/>
    </xf>
    <xf numFmtId="3" fontId="6" fillId="3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164" fontId="9" fillId="0" borderId="0" xfId="1" applyFont="1" applyProtection="1"/>
    <xf numFmtId="0" fontId="11" fillId="0" borderId="1" xfId="0" applyFont="1" applyFill="1" applyBorder="1" applyAlignment="1" applyProtection="1">
      <alignment horizontal="center"/>
    </xf>
    <xf numFmtId="0" fontId="10" fillId="3" borderId="7" xfId="0" applyFont="1" applyFill="1" applyBorder="1" applyAlignment="1" applyProtection="1">
      <alignment horizontal="center"/>
    </xf>
    <xf numFmtId="0" fontId="10" fillId="3" borderId="8" xfId="0" applyFont="1" applyFill="1" applyBorder="1" applyAlignment="1" applyProtection="1">
      <alignment horizontal="center"/>
    </xf>
    <xf numFmtId="166" fontId="14" fillId="3" borderId="9" xfId="1" applyNumberFormat="1" applyFont="1" applyFill="1" applyBorder="1" applyAlignment="1" applyProtection="1">
      <alignment horizontal="center" vertical="center"/>
    </xf>
    <xf numFmtId="166" fontId="14" fillId="3" borderId="10" xfId="1" applyNumberFormat="1" applyFont="1" applyFill="1" applyBorder="1" applyAlignment="1" applyProtection="1">
      <alignment horizontal="center" vertical="center"/>
    </xf>
    <xf numFmtId="166" fontId="14" fillId="3" borderId="9" xfId="1" applyNumberFormat="1" applyFont="1" applyFill="1" applyBorder="1" applyAlignment="1" applyProtection="1">
      <alignment horizontal="center" vertical="center" wrapText="1"/>
    </xf>
    <xf numFmtId="166" fontId="14" fillId="3" borderId="11" xfId="1" applyNumberFormat="1" applyFont="1" applyFill="1" applyBorder="1" applyAlignment="1" applyProtection="1">
      <alignment horizontal="center" vertical="center" wrapText="1"/>
    </xf>
    <xf numFmtId="165" fontId="4" fillId="3" borderId="4" xfId="0" applyNumberFormat="1" applyFont="1" applyFill="1" applyBorder="1" applyAlignment="1">
      <alignment horizontal="center" vertical="center" wrapText="1"/>
    </xf>
    <xf numFmtId="165" fontId="4" fillId="3" borderId="12" xfId="0" applyNumberFormat="1" applyFont="1" applyFill="1" applyBorder="1" applyAlignment="1">
      <alignment horizontal="center" vertical="center" wrapText="1"/>
    </xf>
    <xf numFmtId="166" fontId="3" fillId="3" borderId="4" xfId="1" applyNumberFormat="1" applyFont="1" applyFill="1" applyBorder="1" applyAlignment="1">
      <alignment horizontal="center" vertical="center"/>
    </xf>
    <xf numFmtId="166" fontId="3" fillId="3" borderId="12" xfId="1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7"/>
  <sheetViews>
    <sheetView tabSelected="1" workbookViewId="0"/>
  </sheetViews>
  <sheetFormatPr defaultColWidth="9.140625" defaultRowHeight="12.75"/>
  <cols>
    <col min="1" max="1" width="4.7109375" style="11" customWidth="1"/>
    <col min="2" max="2" width="9.5703125" style="15" customWidth="1"/>
    <col min="3" max="3" width="54.42578125" style="10" customWidth="1"/>
    <col min="4" max="4" width="8.28515625" style="24" customWidth="1"/>
    <col min="5" max="5" width="15" style="24" customWidth="1"/>
    <col min="6" max="6" width="9.7109375" style="24" customWidth="1"/>
    <col min="7" max="7" width="14" style="24" customWidth="1"/>
    <col min="8" max="8" width="9.7109375" style="24" customWidth="1"/>
    <col min="9" max="9" width="15" style="24" customWidth="1"/>
    <col min="10" max="10" width="9.7109375" style="24" customWidth="1"/>
    <col min="11" max="11" width="15" style="24" customWidth="1"/>
    <col min="12" max="12" width="9.7109375" style="24" customWidth="1"/>
    <col min="13" max="13" width="15" style="24" customWidth="1"/>
    <col min="14" max="14" width="8.28515625" style="24" customWidth="1"/>
    <col min="15" max="15" width="15" style="24" customWidth="1"/>
    <col min="16" max="16" width="8.28515625" style="24" customWidth="1"/>
    <col min="17" max="17" width="15" style="24" customWidth="1"/>
    <col min="18" max="18" width="9.7109375" style="24" customWidth="1"/>
    <col min="19" max="19" width="15" style="24" customWidth="1"/>
    <col min="20" max="20" width="9.7109375" style="24" bestFit="1" customWidth="1"/>
    <col min="21" max="21" width="16.4257812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>
      <c r="A2" s="51" t="s">
        <v>13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>
      <c r="A3" s="51" t="s">
        <v>14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>
      <c r="A5" s="6" t="s">
        <v>344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>
      <c r="A6" s="63" t="s">
        <v>5</v>
      </c>
      <c r="B6" s="63" t="s">
        <v>11</v>
      </c>
      <c r="C6" s="65" t="s">
        <v>4</v>
      </c>
      <c r="D6" s="59" t="s">
        <v>2</v>
      </c>
      <c r="E6" s="60"/>
      <c r="F6" s="59" t="s">
        <v>3</v>
      </c>
      <c r="G6" s="60"/>
      <c r="H6" s="59" t="s">
        <v>6</v>
      </c>
      <c r="I6" s="60"/>
      <c r="J6" s="59" t="s">
        <v>7</v>
      </c>
      <c r="K6" s="60"/>
      <c r="L6" s="61" t="s">
        <v>17</v>
      </c>
      <c r="M6" s="62"/>
      <c r="N6" s="59" t="s">
        <v>8</v>
      </c>
      <c r="O6" s="60"/>
      <c r="P6" s="59" t="s">
        <v>9</v>
      </c>
      <c r="Q6" s="60"/>
      <c r="R6" s="61" t="s">
        <v>16</v>
      </c>
      <c r="S6" s="62"/>
      <c r="T6" s="59" t="s">
        <v>0</v>
      </c>
      <c r="U6" s="60"/>
    </row>
    <row r="7" spans="1:22" s="8" customFormat="1" ht="12.75" customHeight="1" thickBot="1">
      <c r="A7" s="64"/>
      <c r="B7" s="64"/>
      <c r="C7" s="66"/>
      <c r="D7" s="41" t="s">
        <v>15</v>
      </c>
      <c r="E7" s="41" t="s">
        <v>10</v>
      </c>
      <c r="F7" s="41" t="s">
        <v>15</v>
      </c>
      <c r="G7" s="41" t="s">
        <v>10</v>
      </c>
      <c r="H7" s="41" t="s">
        <v>15</v>
      </c>
      <c r="I7" s="41" t="s">
        <v>10</v>
      </c>
      <c r="J7" s="41" t="s">
        <v>15</v>
      </c>
      <c r="K7" s="41" t="s">
        <v>10</v>
      </c>
      <c r="L7" s="41" t="s">
        <v>15</v>
      </c>
      <c r="M7" s="41" t="s">
        <v>10</v>
      </c>
      <c r="N7" s="41" t="s">
        <v>15</v>
      </c>
      <c r="O7" s="41" t="s">
        <v>10</v>
      </c>
      <c r="P7" s="41" t="s">
        <v>15</v>
      </c>
      <c r="Q7" s="41" t="s">
        <v>10</v>
      </c>
      <c r="R7" s="41" t="s">
        <v>15</v>
      </c>
      <c r="S7" s="41" t="s">
        <v>10</v>
      </c>
      <c r="T7" s="41" t="s">
        <v>15</v>
      </c>
      <c r="U7" s="41" t="s">
        <v>10</v>
      </c>
    </row>
    <row r="8" spans="1:22" s="9" customFormat="1" ht="13.5" thickTop="1">
      <c r="A8" s="33">
        <v>1</v>
      </c>
      <c r="B8" s="52" t="s">
        <v>20</v>
      </c>
      <c r="C8" s="34" t="s">
        <v>21</v>
      </c>
      <c r="D8" s="42">
        <v>5756</v>
      </c>
      <c r="E8" s="42">
        <v>2551908879.3699999</v>
      </c>
      <c r="F8" s="42">
        <v>20013</v>
      </c>
      <c r="G8" s="42">
        <v>3029783445.4102001</v>
      </c>
      <c r="H8" s="42">
        <v>17216</v>
      </c>
      <c r="I8" s="42">
        <v>2691221435.0700002</v>
      </c>
      <c r="J8" s="42">
        <v>25776</v>
      </c>
      <c r="K8" s="42">
        <v>3667788670.5777998</v>
      </c>
      <c r="L8" s="42">
        <f t="shared" ref="L8:M28" si="0">J8+H8+F8+D8</f>
        <v>68761</v>
      </c>
      <c r="M8" s="42">
        <f t="shared" si="0"/>
        <v>11940702430.428001</v>
      </c>
      <c r="N8" s="42">
        <v>1089</v>
      </c>
      <c r="O8" s="42">
        <v>9044976934</v>
      </c>
      <c r="P8" s="42">
        <v>983</v>
      </c>
      <c r="Q8" s="42">
        <v>6424180437.8999996</v>
      </c>
      <c r="R8" s="42">
        <f t="shared" ref="R8:R39" si="1">P8+N8</f>
        <v>2072</v>
      </c>
      <c r="S8" s="42">
        <f t="shared" ref="S8:S39" si="2">Q8+O8</f>
        <v>15469157371.9</v>
      </c>
      <c r="T8" s="42">
        <f t="shared" ref="T8:U28" si="3">R8+L8</f>
        <v>70833</v>
      </c>
      <c r="U8" s="42">
        <f t="shared" si="3"/>
        <v>27409859802.328003</v>
      </c>
      <c r="V8" s="16"/>
    </row>
    <row r="9" spans="1:22" s="9" customFormat="1">
      <c r="A9" s="30">
        <v>2</v>
      </c>
      <c r="B9" s="53" t="s">
        <v>24</v>
      </c>
      <c r="C9" s="32" t="s">
        <v>25</v>
      </c>
      <c r="D9" s="43">
        <v>1274</v>
      </c>
      <c r="E9" s="43">
        <v>727151843.79999995</v>
      </c>
      <c r="F9" s="43">
        <v>6899</v>
      </c>
      <c r="G9" s="43">
        <v>1209071947.7981999</v>
      </c>
      <c r="H9" s="43">
        <v>7694</v>
      </c>
      <c r="I9" s="43">
        <v>6971920639.3442001</v>
      </c>
      <c r="J9" s="43">
        <v>10067</v>
      </c>
      <c r="K9" s="43">
        <v>9476734211.6308002</v>
      </c>
      <c r="L9" s="43">
        <f t="shared" si="0"/>
        <v>25934</v>
      </c>
      <c r="M9" s="43">
        <f t="shared" si="0"/>
        <v>18384878642.5732</v>
      </c>
      <c r="N9" s="43">
        <v>213</v>
      </c>
      <c r="O9" s="43">
        <v>4694201425.3599997</v>
      </c>
      <c r="P9" s="43">
        <v>149</v>
      </c>
      <c r="Q9" s="43">
        <v>2043288782.01</v>
      </c>
      <c r="R9" s="43">
        <f t="shared" si="1"/>
        <v>362</v>
      </c>
      <c r="S9" s="43">
        <f t="shared" si="2"/>
        <v>6737490207.3699999</v>
      </c>
      <c r="T9" s="43">
        <f t="shared" si="3"/>
        <v>26296</v>
      </c>
      <c r="U9" s="43">
        <f t="shared" si="3"/>
        <v>25122368849.943199</v>
      </c>
      <c r="V9" s="16"/>
    </row>
    <row r="10" spans="1:22" s="9" customFormat="1">
      <c r="A10" s="33">
        <v>3</v>
      </c>
      <c r="B10" s="54" t="s">
        <v>22</v>
      </c>
      <c r="C10" s="1" t="s">
        <v>23</v>
      </c>
      <c r="D10" s="44">
        <v>7499</v>
      </c>
      <c r="E10" s="44">
        <v>1663365039.2288001</v>
      </c>
      <c r="F10" s="44">
        <v>22790</v>
      </c>
      <c r="G10" s="44">
        <v>1843035336.3025</v>
      </c>
      <c r="H10" s="44">
        <v>29845</v>
      </c>
      <c r="I10" s="44">
        <v>2646500932.6799998</v>
      </c>
      <c r="J10" s="44">
        <v>26794</v>
      </c>
      <c r="K10" s="44">
        <v>3620848446.7368999</v>
      </c>
      <c r="L10" s="42">
        <f t="shared" si="0"/>
        <v>86928</v>
      </c>
      <c r="M10" s="42">
        <f t="shared" si="0"/>
        <v>9773749754.9482002</v>
      </c>
      <c r="N10" s="44">
        <v>327</v>
      </c>
      <c r="O10" s="44">
        <v>4195225127.6500001</v>
      </c>
      <c r="P10" s="44">
        <v>348</v>
      </c>
      <c r="Q10" s="44">
        <v>2816235245.9099998</v>
      </c>
      <c r="R10" s="42">
        <f t="shared" si="1"/>
        <v>675</v>
      </c>
      <c r="S10" s="42">
        <f t="shared" si="2"/>
        <v>7011460373.5599995</v>
      </c>
      <c r="T10" s="42">
        <f t="shared" si="3"/>
        <v>87603</v>
      </c>
      <c r="U10" s="42">
        <f t="shared" si="3"/>
        <v>16785210128.5082</v>
      </c>
      <c r="V10" s="16"/>
    </row>
    <row r="11" spans="1:22" s="9" customFormat="1">
      <c r="A11" s="30">
        <v>4</v>
      </c>
      <c r="B11" s="53" t="s">
        <v>28</v>
      </c>
      <c r="C11" s="32" t="s">
        <v>29</v>
      </c>
      <c r="D11" s="43">
        <v>280</v>
      </c>
      <c r="E11" s="43">
        <v>421570297.55000001</v>
      </c>
      <c r="F11" s="43">
        <v>1863</v>
      </c>
      <c r="G11" s="43">
        <v>525033826.91000003</v>
      </c>
      <c r="H11" s="43">
        <v>1364</v>
      </c>
      <c r="I11" s="43">
        <v>3939322095.5900002</v>
      </c>
      <c r="J11" s="43">
        <v>1919</v>
      </c>
      <c r="K11" s="43">
        <v>4262233705.4299998</v>
      </c>
      <c r="L11" s="43">
        <f t="shared" si="0"/>
        <v>5426</v>
      </c>
      <c r="M11" s="43">
        <f t="shared" si="0"/>
        <v>9148159925.4799995</v>
      </c>
      <c r="N11" s="43">
        <v>200</v>
      </c>
      <c r="O11" s="43">
        <v>3183162602.8000002</v>
      </c>
      <c r="P11" s="43">
        <v>226</v>
      </c>
      <c r="Q11" s="43">
        <v>3174759574.5500002</v>
      </c>
      <c r="R11" s="43">
        <f t="shared" si="1"/>
        <v>426</v>
      </c>
      <c r="S11" s="43">
        <f t="shared" si="2"/>
        <v>6357922177.3500004</v>
      </c>
      <c r="T11" s="43">
        <f t="shared" si="3"/>
        <v>5852</v>
      </c>
      <c r="U11" s="43">
        <f t="shared" si="3"/>
        <v>15506082102.83</v>
      </c>
      <c r="V11" s="16"/>
    </row>
    <row r="12" spans="1:22" s="9" customFormat="1">
      <c r="A12" s="33">
        <v>5</v>
      </c>
      <c r="B12" s="23" t="s">
        <v>30</v>
      </c>
      <c r="C12" s="1" t="s">
        <v>31</v>
      </c>
      <c r="D12" s="44">
        <v>3</v>
      </c>
      <c r="E12" s="44">
        <v>4200000</v>
      </c>
      <c r="F12" s="44">
        <v>1</v>
      </c>
      <c r="G12" s="44">
        <v>450000</v>
      </c>
      <c r="H12" s="44">
        <v>179</v>
      </c>
      <c r="I12" s="44">
        <v>2560436462.0100002</v>
      </c>
      <c r="J12" s="44">
        <v>177</v>
      </c>
      <c r="K12" s="44">
        <v>2561028633.2199998</v>
      </c>
      <c r="L12" s="42">
        <f t="shared" si="0"/>
        <v>360</v>
      </c>
      <c r="M12" s="42">
        <f t="shared" si="0"/>
        <v>5126115095.2299995</v>
      </c>
      <c r="N12" s="44">
        <v>62</v>
      </c>
      <c r="O12" s="44">
        <v>4571742429.6999998</v>
      </c>
      <c r="P12" s="44">
        <v>62</v>
      </c>
      <c r="Q12" s="44">
        <v>4571804135.6199999</v>
      </c>
      <c r="R12" s="42">
        <f t="shared" si="1"/>
        <v>124</v>
      </c>
      <c r="S12" s="42">
        <f t="shared" si="2"/>
        <v>9143546565.3199997</v>
      </c>
      <c r="T12" s="42">
        <f t="shared" si="3"/>
        <v>484</v>
      </c>
      <c r="U12" s="42">
        <f t="shared" si="3"/>
        <v>14269661660.549999</v>
      </c>
      <c r="V12" s="16"/>
    </row>
    <row r="13" spans="1:22" s="9" customFormat="1">
      <c r="A13" s="30">
        <v>6</v>
      </c>
      <c r="B13" s="31" t="s">
        <v>26</v>
      </c>
      <c r="C13" s="32" t="s">
        <v>27</v>
      </c>
      <c r="D13" s="43">
        <v>5973</v>
      </c>
      <c r="E13" s="43">
        <v>2261461716.0619998</v>
      </c>
      <c r="F13" s="43">
        <v>18025</v>
      </c>
      <c r="G13" s="43">
        <v>1898094415.9428</v>
      </c>
      <c r="H13" s="43">
        <v>33869</v>
      </c>
      <c r="I13" s="43">
        <v>2761086195.6862001</v>
      </c>
      <c r="J13" s="43">
        <v>16553</v>
      </c>
      <c r="K13" s="43">
        <v>2195480340.927</v>
      </c>
      <c r="L13" s="43">
        <f t="shared" si="0"/>
        <v>74420</v>
      </c>
      <c r="M13" s="43">
        <f t="shared" si="0"/>
        <v>9116122668.618</v>
      </c>
      <c r="N13" s="43">
        <v>481</v>
      </c>
      <c r="O13" s="43">
        <v>1281295856.0999999</v>
      </c>
      <c r="P13" s="43">
        <v>505</v>
      </c>
      <c r="Q13" s="43">
        <v>2277520960.5100002</v>
      </c>
      <c r="R13" s="43">
        <f t="shared" si="1"/>
        <v>986</v>
      </c>
      <c r="S13" s="43">
        <f t="shared" si="2"/>
        <v>3558816816.6100001</v>
      </c>
      <c r="T13" s="43">
        <f t="shared" si="3"/>
        <v>75406</v>
      </c>
      <c r="U13" s="43">
        <f t="shared" si="3"/>
        <v>12674939485.228001</v>
      </c>
      <c r="V13" s="16"/>
    </row>
    <row r="14" spans="1:22" s="9" customFormat="1">
      <c r="A14" s="33">
        <v>7</v>
      </c>
      <c r="B14" s="54" t="s">
        <v>44</v>
      </c>
      <c r="C14" s="1" t="s">
        <v>45</v>
      </c>
      <c r="D14" s="44">
        <v>53</v>
      </c>
      <c r="E14" s="44">
        <v>444054030.98000002</v>
      </c>
      <c r="F14" s="44"/>
      <c r="G14" s="44"/>
      <c r="H14" s="44">
        <v>20</v>
      </c>
      <c r="I14" s="44">
        <v>14982919.99</v>
      </c>
      <c r="J14" s="44">
        <v>51</v>
      </c>
      <c r="K14" s="44">
        <v>5986242.71</v>
      </c>
      <c r="L14" s="42">
        <f t="shared" si="0"/>
        <v>124</v>
      </c>
      <c r="M14" s="42">
        <f t="shared" si="0"/>
        <v>465023193.68000001</v>
      </c>
      <c r="N14" s="44">
        <v>56</v>
      </c>
      <c r="O14" s="44">
        <v>3781748025.3800001</v>
      </c>
      <c r="P14" s="44">
        <v>79</v>
      </c>
      <c r="Q14" s="44">
        <v>4231766002.73</v>
      </c>
      <c r="R14" s="42">
        <f t="shared" si="1"/>
        <v>135</v>
      </c>
      <c r="S14" s="42">
        <f t="shared" si="2"/>
        <v>8013514028.1100006</v>
      </c>
      <c r="T14" s="42">
        <f t="shared" si="3"/>
        <v>259</v>
      </c>
      <c r="U14" s="42">
        <f t="shared" si="3"/>
        <v>8478537221.7900009</v>
      </c>
      <c r="V14" s="16"/>
    </row>
    <row r="15" spans="1:22" s="9" customFormat="1">
      <c r="A15" s="30">
        <v>8</v>
      </c>
      <c r="B15" s="53" t="s">
        <v>34</v>
      </c>
      <c r="C15" s="32" t="s">
        <v>35</v>
      </c>
      <c r="D15" s="43">
        <v>6741</v>
      </c>
      <c r="E15" s="43">
        <v>2309292987.1693001</v>
      </c>
      <c r="F15" s="43">
        <v>11968</v>
      </c>
      <c r="G15" s="43">
        <v>1387382104.46</v>
      </c>
      <c r="H15" s="43">
        <v>16676</v>
      </c>
      <c r="I15" s="43">
        <v>693991249.60000002</v>
      </c>
      <c r="J15" s="43">
        <v>13523</v>
      </c>
      <c r="K15" s="43">
        <v>1551763871.2</v>
      </c>
      <c r="L15" s="43">
        <f t="shared" si="0"/>
        <v>48908</v>
      </c>
      <c r="M15" s="43">
        <f t="shared" si="0"/>
        <v>5942430212.4293003</v>
      </c>
      <c r="N15" s="43">
        <v>199</v>
      </c>
      <c r="O15" s="43">
        <v>603922872.74000001</v>
      </c>
      <c r="P15" s="43">
        <v>204</v>
      </c>
      <c r="Q15" s="43">
        <v>1306366085.3699999</v>
      </c>
      <c r="R15" s="43">
        <f t="shared" si="1"/>
        <v>403</v>
      </c>
      <c r="S15" s="43">
        <f t="shared" si="2"/>
        <v>1910288958.1099999</v>
      </c>
      <c r="T15" s="43">
        <f t="shared" si="3"/>
        <v>49311</v>
      </c>
      <c r="U15" s="43">
        <f t="shared" si="3"/>
        <v>7852719170.5393</v>
      </c>
      <c r="V15" s="16"/>
    </row>
    <row r="16" spans="1:22" s="9" customFormat="1">
      <c r="A16" s="33">
        <v>9</v>
      </c>
      <c r="B16" s="54" t="s">
        <v>42</v>
      </c>
      <c r="C16" s="1" t="s">
        <v>43</v>
      </c>
      <c r="D16" s="44">
        <v>223</v>
      </c>
      <c r="E16" s="44">
        <v>383262783.10000002</v>
      </c>
      <c r="F16" s="44">
        <v>1339</v>
      </c>
      <c r="G16" s="44">
        <v>372766557.31489998</v>
      </c>
      <c r="H16" s="44">
        <v>726</v>
      </c>
      <c r="I16" s="44">
        <v>1249831640.51</v>
      </c>
      <c r="J16" s="44">
        <v>1482</v>
      </c>
      <c r="K16" s="44">
        <v>1115366049.8132999</v>
      </c>
      <c r="L16" s="42">
        <f t="shared" si="0"/>
        <v>3770</v>
      </c>
      <c r="M16" s="42">
        <f t="shared" si="0"/>
        <v>3121227030.7381997</v>
      </c>
      <c r="N16" s="44">
        <v>745</v>
      </c>
      <c r="O16" s="44">
        <v>1332724180.0899999</v>
      </c>
      <c r="P16" s="44">
        <v>766</v>
      </c>
      <c r="Q16" s="44">
        <v>2336395880.9099998</v>
      </c>
      <c r="R16" s="42">
        <f t="shared" si="1"/>
        <v>1511</v>
      </c>
      <c r="S16" s="42">
        <f t="shared" si="2"/>
        <v>3669120061</v>
      </c>
      <c r="T16" s="42">
        <f t="shared" si="3"/>
        <v>5281</v>
      </c>
      <c r="U16" s="42">
        <f t="shared" si="3"/>
        <v>6790347091.7381992</v>
      </c>
      <c r="V16" s="16"/>
    </row>
    <row r="17" spans="1:22" s="9" customFormat="1">
      <c r="A17" s="30">
        <v>10</v>
      </c>
      <c r="B17" s="53" t="s">
        <v>38</v>
      </c>
      <c r="C17" s="32" t="s">
        <v>39</v>
      </c>
      <c r="D17" s="43">
        <v>200</v>
      </c>
      <c r="E17" s="43">
        <v>676881142.57500005</v>
      </c>
      <c r="F17" s="43">
        <v>675</v>
      </c>
      <c r="G17" s="43">
        <v>93511631.939999998</v>
      </c>
      <c r="H17" s="43">
        <v>607</v>
      </c>
      <c r="I17" s="43">
        <v>341622303.255</v>
      </c>
      <c r="J17" s="43">
        <v>1281</v>
      </c>
      <c r="K17" s="43">
        <v>630025143.61000001</v>
      </c>
      <c r="L17" s="43">
        <f t="shared" si="0"/>
        <v>2763</v>
      </c>
      <c r="M17" s="43">
        <f t="shared" si="0"/>
        <v>1742040221.3800001</v>
      </c>
      <c r="N17" s="43">
        <v>88</v>
      </c>
      <c r="O17" s="43">
        <v>1994192330.7</v>
      </c>
      <c r="P17" s="43">
        <v>163</v>
      </c>
      <c r="Q17" s="43">
        <v>2164301120.0799999</v>
      </c>
      <c r="R17" s="43">
        <f t="shared" si="1"/>
        <v>251</v>
      </c>
      <c r="S17" s="43">
        <f t="shared" si="2"/>
        <v>4158493450.7799997</v>
      </c>
      <c r="T17" s="43">
        <f t="shared" si="3"/>
        <v>3014</v>
      </c>
      <c r="U17" s="43">
        <f t="shared" si="3"/>
        <v>5900533672.1599998</v>
      </c>
      <c r="V17" s="16"/>
    </row>
    <row r="18" spans="1:22" s="9" customFormat="1">
      <c r="A18" s="33">
        <v>11</v>
      </c>
      <c r="B18" s="54" t="s">
        <v>48</v>
      </c>
      <c r="C18" s="1" t="s">
        <v>49</v>
      </c>
      <c r="D18" s="44">
        <v>101</v>
      </c>
      <c r="E18" s="44">
        <v>21389202.399999999</v>
      </c>
      <c r="F18" s="44">
        <v>265</v>
      </c>
      <c r="G18" s="44">
        <v>42024202.840000004</v>
      </c>
      <c r="H18" s="44">
        <v>270</v>
      </c>
      <c r="I18" s="44">
        <v>147084490.15000001</v>
      </c>
      <c r="J18" s="44">
        <v>325</v>
      </c>
      <c r="K18" s="44">
        <v>298898079.57999998</v>
      </c>
      <c r="L18" s="42">
        <f t="shared" si="0"/>
        <v>961</v>
      </c>
      <c r="M18" s="42">
        <f t="shared" si="0"/>
        <v>509395974.97000003</v>
      </c>
      <c r="N18" s="44">
        <v>649</v>
      </c>
      <c r="O18" s="44">
        <v>2314937397.0599999</v>
      </c>
      <c r="P18" s="44">
        <v>668</v>
      </c>
      <c r="Q18" s="44">
        <v>2389146869.5500002</v>
      </c>
      <c r="R18" s="42">
        <f t="shared" si="1"/>
        <v>1317</v>
      </c>
      <c r="S18" s="42">
        <f t="shared" si="2"/>
        <v>4704084266.6100006</v>
      </c>
      <c r="T18" s="42">
        <f t="shared" si="3"/>
        <v>2278</v>
      </c>
      <c r="U18" s="42">
        <f t="shared" si="3"/>
        <v>5213480241.5800009</v>
      </c>
      <c r="V18" s="16"/>
    </row>
    <row r="19" spans="1:22" s="9" customFormat="1">
      <c r="A19" s="30">
        <v>12</v>
      </c>
      <c r="B19" s="53" t="s">
        <v>52</v>
      </c>
      <c r="C19" s="32" t="s">
        <v>53</v>
      </c>
      <c r="D19" s="43">
        <v>8</v>
      </c>
      <c r="E19" s="43">
        <v>7768317</v>
      </c>
      <c r="F19" s="43"/>
      <c r="G19" s="43"/>
      <c r="H19" s="43">
        <v>18</v>
      </c>
      <c r="I19" s="43">
        <v>23141238.170000002</v>
      </c>
      <c r="J19" s="43">
        <v>46</v>
      </c>
      <c r="K19" s="43">
        <v>57325462.710000001</v>
      </c>
      <c r="L19" s="43">
        <f t="shared" si="0"/>
        <v>72</v>
      </c>
      <c r="M19" s="43">
        <f t="shared" si="0"/>
        <v>88235017.879999995</v>
      </c>
      <c r="N19" s="43">
        <v>126</v>
      </c>
      <c r="O19" s="43">
        <v>2574395716.0500002</v>
      </c>
      <c r="P19" s="43">
        <v>125</v>
      </c>
      <c r="Q19" s="43">
        <v>2539317657.8099999</v>
      </c>
      <c r="R19" s="43">
        <f t="shared" si="1"/>
        <v>251</v>
      </c>
      <c r="S19" s="43">
        <f t="shared" si="2"/>
        <v>5113713373.8600006</v>
      </c>
      <c r="T19" s="43">
        <f t="shared" si="3"/>
        <v>323</v>
      </c>
      <c r="U19" s="43">
        <f t="shared" si="3"/>
        <v>5201948391.7400007</v>
      </c>
      <c r="V19" s="16"/>
    </row>
    <row r="20" spans="1:22" s="9" customFormat="1">
      <c r="A20" s="33">
        <v>13</v>
      </c>
      <c r="B20" s="54" t="s">
        <v>40</v>
      </c>
      <c r="C20" s="1" t="s">
        <v>41</v>
      </c>
      <c r="D20" s="44">
        <v>148</v>
      </c>
      <c r="E20" s="44">
        <v>402374630.47000003</v>
      </c>
      <c r="F20" s="44">
        <v>814</v>
      </c>
      <c r="G20" s="44">
        <v>231497046.66</v>
      </c>
      <c r="H20" s="44">
        <v>351</v>
      </c>
      <c r="I20" s="44">
        <v>1160299881.8699999</v>
      </c>
      <c r="J20" s="44">
        <v>704</v>
      </c>
      <c r="K20" s="44">
        <v>1928824712.78</v>
      </c>
      <c r="L20" s="42">
        <f t="shared" si="0"/>
        <v>2017</v>
      </c>
      <c r="M20" s="42">
        <f t="shared" si="0"/>
        <v>3722996271.7799997</v>
      </c>
      <c r="N20" s="44">
        <v>162</v>
      </c>
      <c r="O20" s="44">
        <v>878461827.27999997</v>
      </c>
      <c r="P20" s="44">
        <v>76</v>
      </c>
      <c r="Q20" s="44">
        <v>184618439.16</v>
      </c>
      <c r="R20" s="42">
        <f t="shared" si="1"/>
        <v>238</v>
      </c>
      <c r="S20" s="42">
        <f t="shared" si="2"/>
        <v>1063080266.4399999</v>
      </c>
      <c r="T20" s="42">
        <f t="shared" si="3"/>
        <v>2255</v>
      </c>
      <c r="U20" s="42">
        <f t="shared" si="3"/>
        <v>4786076538.2199993</v>
      </c>
      <c r="V20" s="16"/>
    </row>
    <row r="21" spans="1:22" s="9" customFormat="1">
      <c r="A21" s="30">
        <v>14</v>
      </c>
      <c r="B21" s="31" t="s">
        <v>32</v>
      </c>
      <c r="C21" s="32" t="s">
        <v>33</v>
      </c>
      <c r="D21" s="43"/>
      <c r="E21" s="43"/>
      <c r="F21" s="43"/>
      <c r="G21" s="43"/>
      <c r="H21" s="43">
        <v>4</v>
      </c>
      <c r="I21" s="43">
        <v>6372719.0300000003</v>
      </c>
      <c r="J21" s="43"/>
      <c r="K21" s="43"/>
      <c r="L21" s="43">
        <f t="shared" si="0"/>
        <v>4</v>
      </c>
      <c r="M21" s="43">
        <f t="shared" si="0"/>
        <v>6372719.0300000003</v>
      </c>
      <c r="N21" s="43">
        <v>3</v>
      </c>
      <c r="O21" s="43">
        <v>2001205517.1099999</v>
      </c>
      <c r="P21" s="43">
        <v>3</v>
      </c>
      <c r="Q21" s="43">
        <v>2000000000</v>
      </c>
      <c r="R21" s="43">
        <f t="shared" si="1"/>
        <v>6</v>
      </c>
      <c r="S21" s="43">
        <f t="shared" si="2"/>
        <v>4001205517.1099997</v>
      </c>
      <c r="T21" s="43">
        <f t="shared" si="3"/>
        <v>10</v>
      </c>
      <c r="U21" s="43">
        <f t="shared" si="3"/>
        <v>4007578236.1399999</v>
      </c>
      <c r="V21" s="16"/>
    </row>
    <row r="22" spans="1:22" s="9" customFormat="1">
      <c r="A22" s="33">
        <v>15</v>
      </c>
      <c r="B22" s="54" t="s">
        <v>58</v>
      </c>
      <c r="C22" s="1" t="s">
        <v>59</v>
      </c>
      <c r="D22" s="44">
        <v>88</v>
      </c>
      <c r="E22" s="44">
        <v>349156717.49000001</v>
      </c>
      <c r="F22" s="44">
        <v>538</v>
      </c>
      <c r="G22" s="44">
        <v>109277672.77</v>
      </c>
      <c r="H22" s="44">
        <v>234</v>
      </c>
      <c r="I22" s="44">
        <v>562451498.02999997</v>
      </c>
      <c r="J22" s="44">
        <v>668</v>
      </c>
      <c r="K22" s="44">
        <v>638541213.77999997</v>
      </c>
      <c r="L22" s="42">
        <f t="shared" si="0"/>
        <v>1528</v>
      </c>
      <c r="M22" s="42">
        <f t="shared" si="0"/>
        <v>1659427102.0699999</v>
      </c>
      <c r="N22" s="44">
        <v>243</v>
      </c>
      <c r="O22" s="44">
        <v>613567274.33000004</v>
      </c>
      <c r="P22" s="44">
        <v>490</v>
      </c>
      <c r="Q22" s="44">
        <v>1369518742.48</v>
      </c>
      <c r="R22" s="42">
        <f t="shared" si="1"/>
        <v>733</v>
      </c>
      <c r="S22" s="42">
        <f t="shared" si="2"/>
        <v>1983086016.8099999</v>
      </c>
      <c r="T22" s="42">
        <f t="shared" si="3"/>
        <v>2261</v>
      </c>
      <c r="U22" s="42">
        <f t="shared" si="3"/>
        <v>3642513118.8800001</v>
      </c>
      <c r="V22" s="16"/>
    </row>
    <row r="23" spans="1:22" s="9" customFormat="1">
      <c r="A23" s="30">
        <v>16</v>
      </c>
      <c r="B23" s="53" t="s">
        <v>36</v>
      </c>
      <c r="C23" s="32" t="s">
        <v>37</v>
      </c>
      <c r="D23" s="43">
        <v>35</v>
      </c>
      <c r="E23" s="43">
        <v>48724673.090000004</v>
      </c>
      <c r="F23" s="43">
        <v>195</v>
      </c>
      <c r="G23" s="43">
        <v>61974052.920000002</v>
      </c>
      <c r="H23" s="43">
        <v>187</v>
      </c>
      <c r="I23" s="43">
        <v>767413660.22759998</v>
      </c>
      <c r="J23" s="43">
        <v>456</v>
      </c>
      <c r="K23" s="43">
        <v>955050408.61000001</v>
      </c>
      <c r="L23" s="43">
        <f t="shared" si="0"/>
        <v>873</v>
      </c>
      <c r="M23" s="43">
        <f t="shared" si="0"/>
        <v>1833162794.8476</v>
      </c>
      <c r="N23" s="43">
        <v>97</v>
      </c>
      <c r="O23" s="43">
        <v>296472651.32999998</v>
      </c>
      <c r="P23" s="43">
        <v>124</v>
      </c>
      <c r="Q23" s="43">
        <v>1390724591.51</v>
      </c>
      <c r="R23" s="43">
        <f t="shared" si="1"/>
        <v>221</v>
      </c>
      <c r="S23" s="43">
        <f t="shared" si="2"/>
        <v>1687197242.8399999</v>
      </c>
      <c r="T23" s="43">
        <f t="shared" si="3"/>
        <v>1094</v>
      </c>
      <c r="U23" s="43">
        <f t="shared" si="3"/>
        <v>3520360037.6876001</v>
      </c>
      <c r="V23" s="16"/>
    </row>
    <row r="24" spans="1:22" s="9" customFormat="1">
      <c r="A24" s="33">
        <v>17</v>
      </c>
      <c r="B24" s="54" t="s">
        <v>50</v>
      </c>
      <c r="C24" s="1" t="s">
        <v>51</v>
      </c>
      <c r="D24" s="44"/>
      <c r="E24" s="44"/>
      <c r="F24" s="44"/>
      <c r="G24" s="44"/>
      <c r="H24" s="44">
        <v>192</v>
      </c>
      <c r="I24" s="44">
        <v>928286785.92999995</v>
      </c>
      <c r="J24" s="44">
        <v>228</v>
      </c>
      <c r="K24" s="44">
        <v>821466513.23000002</v>
      </c>
      <c r="L24" s="42">
        <f t="shared" si="0"/>
        <v>420</v>
      </c>
      <c r="M24" s="42">
        <f t="shared" si="0"/>
        <v>1749753299.1599998</v>
      </c>
      <c r="N24" s="44">
        <v>17</v>
      </c>
      <c r="O24" s="44">
        <v>311489657.80000001</v>
      </c>
      <c r="P24" s="44">
        <v>32</v>
      </c>
      <c r="Q24" s="44">
        <v>1156467231.8</v>
      </c>
      <c r="R24" s="42">
        <f t="shared" si="1"/>
        <v>49</v>
      </c>
      <c r="S24" s="42">
        <f t="shared" si="2"/>
        <v>1467956889.5999999</v>
      </c>
      <c r="T24" s="42">
        <f t="shared" si="3"/>
        <v>469</v>
      </c>
      <c r="U24" s="42">
        <f t="shared" si="3"/>
        <v>3217710188.7599998</v>
      </c>
      <c r="V24" s="16"/>
    </row>
    <row r="25" spans="1:22" s="9" customFormat="1">
      <c r="A25" s="30">
        <v>18</v>
      </c>
      <c r="B25" s="53" t="s">
        <v>54</v>
      </c>
      <c r="C25" s="32" t="s">
        <v>55</v>
      </c>
      <c r="D25" s="43"/>
      <c r="E25" s="43"/>
      <c r="F25" s="43"/>
      <c r="G25" s="43"/>
      <c r="H25" s="43">
        <v>190</v>
      </c>
      <c r="I25" s="43">
        <v>703944263.50999999</v>
      </c>
      <c r="J25" s="43">
        <v>340</v>
      </c>
      <c r="K25" s="43">
        <v>791493318.12</v>
      </c>
      <c r="L25" s="43">
        <f t="shared" si="0"/>
        <v>530</v>
      </c>
      <c r="M25" s="43">
        <f t="shared" si="0"/>
        <v>1495437581.6300001</v>
      </c>
      <c r="N25" s="43">
        <v>5</v>
      </c>
      <c r="O25" s="43">
        <v>574480473.25</v>
      </c>
      <c r="P25" s="43">
        <v>6</v>
      </c>
      <c r="Q25" s="43">
        <v>573276829.04999995</v>
      </c>
      <c r="R25" s="43">
        <f t="shared" si="1"/>
        <v>11</v>
      </c>
      <c r="S25" s="43">
        <f t="shared" si="2"/>
        <v>1147757302.3</v>
      </c>
      <c r="T25" s="43">
        <f t="shared" si="3"/>
        <v>541</v>
      </c>
      <c r="U25" s="43">
        <f t="shared" si="3"/>
        <v>2643194883.9300003</v>
      </c>
      <c r="V25" s="16"/>
    </row>
    <row r="26" spans="1:22" s="9" customFormat="1">
      <c r="A26" s="33">
        <v>19</v>
      </c>
      <c r="B26" s="54" t="s">
        <v>46</v>
      </c>
      <c r="C26" s="1" t="s">
        <v>47</v>
      </c>
      <c r="D26" s="44"/>
      <c r="E26" s="44"/>
      <c r="F26" s="44"/>
      <c r="G26" s="44"/>
      <c r="H26" s="44">
        <v>376</v>
      </c>
      <c r="I26" s="44">
        <v>991657786.25999999</v>
      </c>
      <c r="J26" s="44">
        <v>391</v>
      </c>
      <c r="K26" s="44">
        <v>293693291.44999999</v>
      </c>
      <c r="L26" s="42">
        <f t="shared" si="0"/>
        <v>767</v>
      </c>
      <c r="M26" s="42">
        <f t="shared" si="0"/>
        <v>1285351077.71</v>
      </c>
      <c r="N26" s="44">
        <v>12</v>
      </c>
      <c r="O26" s="44">
        <v>139426177.97999999</v>
      </c>
      <c r="P26" s="44">
        <v>32</v>
      </c>
      <c r="Q26" s="44">
        <v>796441225.88999999</v>
      </c>
      <c r="R26" s="42">
        <f t="shared" si="1"/>
        <v>44</v>
      </c>
      <c r="S26" s="42">
        <f t="shared" si="2"/>
        <v>935867403.87</v>
      </c>
      <c r="T26" s="42">
        <f t="shared" si="3"/>
        <v>811</v>
      </c>
      <c r="U26" s="42">
        <f t="shared" si="3"/>
        <v>2221218481.5799999</v>
      </c>
      <c r="V26" s="16"/>
    </row>
    <row r="27" spans="1:22" s="9" customFormat="1">
      <c r="A27" s="30">
        <v>20</v>
      </c>
      <c r="B27" s="53" t="s">
        <v>56</v>
      </c>
      <c r="C27" s="32" t="s">
        <v>57</v>
      </c>
      <c r="D27" s="43">
        <v>41</v>
      </c>
      <c r="E27" s="43">
        <v>132642097.92</v>
      </c>
      <c r="F27" s="43">
        <v>201</v>
      </c>
      <c r="G27" s="43">
        <v>129500011.1383</v>
      </c>
      <c r="H27" s="43">
        <v>284</v>
      </c>
      <c r="I27" s="43">
        <v>484335855.43000001</v>
      </c>
      <c r="J27" s="43">
        <v>360</v>
      </c>
      <c r="K27" s="43">
        <v>484522834.25999999</v>
      </c>
      <c r="L27" s="43">
        <f t="shared" si="0"/>
        <v>886</v>
      </c>
      <c r="M27" s="43">
        <f t="shared" si="0"/>
        <v>1231000798.7483001</v>
      </c>
      <c r="N27" s="43">
        <v>149</v>
      </c>
      <c r="O27" s="43">
        <v>407217005.63999999</v>
      </c>
      <c r="P27" s="43">
        <v>166</v>
      </c>
      <c r="Q27" s="43">
        <v>460708090.97000003</v>
      </c>
      <c r="R27" s="43">
        <f t="shared" si="1"/>
        <v>315</v>
      </c>
      <c r="S27" s="43">
        <f t="shared" si="2"/>
        <v>867925096.61000001</v>
      </c>
      <c r="T27" s="43">
        <f t="shared" si="3"/>
        <v>1201</v>
      </c>
      <c r="U27" s="43">
        <f t="shared" si="3"/>
        <v>2098925895.3583002</v>
      </c>
      <c r="V27" s="16"/>
    </row>
    <row r="28" spans="1:22" s="9" customFormat="1">
      <c r="A28" s="33">
        <v>21</v>
      </c>
      <c r="B28" s="54" t="s">
        <v>60</v>
      </c>
      <c r="C28" s="1" t="s">
        <v>61</v>
      </c>
      <c r="D28" s="44">
        <v>177</v>
      </c>
      <c r="E28" s="44">
        <v>109294556.52</v>
      </c>
      <c r="F28" s="44">
        <v>526</v>
      </c>
      <c r="G28" s="44">
        <v>78268639.239999995</v>
      </c>
      <c r="H28" s="44">
        <v>102</v>
      </c>
      <c r="I28" s="44">
        <v>178512694.69</v>
      </c>
      <c r="J28" s="44">
        <v>404</v>
      </c>
      <c r="K28" s="44">
        <v>172602056.02900001</v>
      </c>
      <c r="L28" s="42">
        <f t="shared" si="0"/>
        <v>1209</v>
      </c>
      <c r="M28" s="42">
        <f t="shared" si="0"/>
        <v>538677946.47899997</v>
      </c>
      <c r="N28" s="44">
        <v>225</v>
      </c>
      <c r="O28" s="44">
        <v>591385515.62</v>
      </c>
      <c r="P28" s="44">
        <v>423</v>
      </c>
      <c r="Q28" s="44">
        <v>826782741.72000003</v>
      </c>
      <c r="R28" s="42">
        <f t="shared" si="1"/>
        <v>648</v>
      </c>
      <c r="S28" s="42">
        <f t="shared" si="2"/>
        <v>1418168257.3400002</v>
      </c>
      <c r="T28" s="42">
        <f t="shared" si="3"/>
        <v>1857</v>
      </c>
      <c r="U28" s="42">
        <f t="shared" si="3"/>
        <v>1956846203.8190002</v>
      </c>
      <c r="V28" s="16"/>
    </row>
    <row r="29" spans="1:22" s="9" customFormat="1">
      <c r="A29" s="30">
        <v>22</v>
      </c>
      <c r="B29" s="31" t="s">
        <v>64</v>
      </c>
      <c r="C29" s="32" t="s">
        <v>65</v>
      </c>
      <c r="D29" s="43">
        <v>17</v>
      </c>
      <c r="E29" s="43">
        <v>61148887.310000002</v>
      </c>
      <c r="F29" s="43">
        <v>133</v>
      </c>
      <c r="G29" s="43">
        <v>31487688.309999999</v>
      </c>
      <c r="H29" s="43">
        <v>51</v>
      </c>
      <c r="I29" s="43">
        <v>442910333.26999998</v>
      </c>
      <c r="J29" s="43">
        <v>180</v>
      </c>
      <c r="K29" s="43">
        <v>397991213.55000001</v>
      </c>
      <c r="L29" s="43">
        <f t="shared" ref="L29:M44" si="4">J29+H29+F29+D29</f>
        <v>381</v>
      </c>
      <c r="M29" s="43">
        <f t="shared" si="4"/>
        <v>933538122.43999982</v>
      </c>
      <c r="N29" s="43">
        <v>118</v>
      </c>
      <c r="O29" s="43">
        <v>427484259.23000002</v>
      </c>
      <c r="P29" s="43">
        <v>128</v>
      </c>
      <c r="Q29" s="43">
        <v>438160892.76999998</v>
      </c>
      <c r="R29" s="43">
        <f t="shared" si="1"/>
        <v>246</v>
      </c>
      <c r="S29" s="43">
        <f t="shared" si="2"/>
        <v>865645152</v>
      </c>
      <c r="T29" s="43">
        <f t="shared" ref="T29:U44" si="5">R29+L29</f>
        <v>627</v>
      </c>
      <c r="U29" s="43">
        <f t="shared" si="5"/>
        <v>1799183274.4399998</v>
      </c>
      <c r="V29" s="16"/>
    </row>
    <row r="30" spans="1:22" s="9" customFormat="1">
      <c r="A30" s="33">
        <v>23</v>
      </c>
      <c r="B30" s="54" t="s">
        <v>62</v>
      </c>
      <c r="C30" s="1" t="s">
        <v>63</v>
      </c>
      <c r="D30" s="44">
        <v>89</v>
      </c>
      <c r="E30" s="44">
        <v>488295152.73000002</v>
      </c>
      <c r="F30" s="44">
        <v>49</v>
      </c>
      <c r="G30" s="44">
        <v>49654841.479999997</v>
      </c>
      <c r="H30" s="44">
        <v>75</v>
      </c>
      <c r="I30" s="44">
        <v>78723960.599999994</v>
      </c>
      <c r="J30" s="44">
        <v>324</v>
      </c>
      <c r="K30" s="44">
        <v>171119855.06</v>
      </c>
      <c r="L30" s="42">
        <f t="shared" si="4"/>
        <v>537</v>
      </c>
      <c r="M30" s="42">
        <f t="shared" si="4"/>
        <v>787793809.87</v>
      </c>
      <c r="N30" s="44">
        <v>32</v>
      </c>
      <c r="O30" s="44">
        <v>265036934.16999999</v>
      </c>
      <c r="P30" s="44">
        <v>34</v>
      </c>
      <c r="Q30" s="44">
        <v>340164332.45999998</v>
      </c>
      <c r="R30" s="42">
        <f t="shared" si="1"/>
        <v>66</v>
      </c>
      <c r="S30" s="42">
        <f t="shared" si="2"/>
        <v>605201266.63</v>
      </c>
      <c r="T30" s="42">
        <f t="shared" si="5"/>
        <v>603</v>
      </c>
      <c r="U30" s="42">
        <f t="shared" si="5"/>
        <v>1392995076.5</v>
      </c>
      <c r="V30" s="16"/>
    </row>
    <row r="31" spans="1:22" s="9" customFormat="1">
      <c r="A31" s="30">
        <v>24</v>
      </c>
      <c r="B31" s="53" t="s">
        <v>76</v>
      </c>
      <c r="C31" s="32" t="s">
        <v>77</v>
      </c>
      <c r="D31" s="43">
        <v>548</v>
      </c>
      <c r="E31" s="43">
        <v>93498570.189999998</v>
      </c>
      <c r="F31" s="43">
        <v>690</v>
      </c>
      <c r="G31" s="43">
        <v>39454092.799999997</v>
      </c>
      <c r="H31" s="43">
        <v>3991</v>
      </c>
      <c r="I31" s="43">
        <v>254340247.30000001</v>
      </c>
      <c r="J31" s="43">
        <v>1117</v>
      </c>
      <c r="K31" s="43">
        <v>122604503.27599999</v>
      </c>
      <c r="L31" s="43">
        <f t="shared" si="4"/>
        <v>6346</v>
      </c>
      <c r="M31" s="43">
        <f t="shared" si="4"/>
        <v>509897413.56599998</v>
      </c>
      <c r="N31" s="43">
        <v>218</v>
      </c>
      <c r="O31" s="43">
        <v>179329025.47</v>
      </c>
      <c r="P31" s="43">
        <v>313</v>
      </c>
      <c r="Q31" s="43">
        <v>331551570.23000002</v>
      </c>
      <c r="R31" s="43">
        <f t="shared" si="1"/>
        <v>531</v>
      </c>
      <c r="S31" s="43">
        <f t="shared" si="2"/>
        <v>510880595.70000005</v>
      </c>
      <c r="T31" s="43">
        <f t="shared" si="5"/>
        <v>6877</v>
      </c>
      <c r="U31" s="43">
        <f t="shared" si="5"/>
        <v>1020778009.266</v>
      </c>
      <c r="V31" s="16"/>
    </row>
    <row r="32" spans="1:22" s="9" customFormat="1">
      <c r="A32" s="33">
        <v>25</v>
      </c>
      <c r="B32" s="54" t="s">
        <v>68</v>
      </c>
      <c r="C32" s="1" t="s">
        <v>69</v>
      </c>
      <c r="D32" s="44">
        <v>11</v>
      </c>
      <c r="E32" s="44">
        <v>19270680.399999999</v>
      </c>
      <c r="F32" s="44">
        <v>13</v>
      </c>
      <c r="G32" s="44">
        <v>7605477.2400000002</v>
      </c>
      <c r="H32" s="44">
        <v>21</v>
      </c>
      <c r="I32" s="44">
        <v>287998154.01999998</v>
      </c>
      <c r="J32" s="44">
        <v>98</v>
      </c>
      <c r="K32" s="44">
        <v>61905018.049999997</v>
      </c>
      <c r="L32" s="42">
        <f t="shared" si="4"/>
        <v>143</v>
      </c>
      <c r="M32" s="42">
        <f t="shared" si="4"/>
        <v>376779329.70999998</v>
      </c>
      <c r="N32" s="44">
        <v>16</v>
      </c>
      <c r="O32" s="44">
        <v>176653172.50999999</v>
      </c>
      <c r="P32" s="44">
        <v>28</v>
      </c>
      <c r="Q32" s="44">
        <v>406653475.67000002</v>
      </c>
      <c r="R32" s="42">
        <f t="shared" si="1"/>
        <v>44</v>
      </c>
      <c r="S32" s="42">
        <f t="shared" si="2"/>
        <v>583306648.18000007</v>
      </c>
      <c r="T32" s="42">
        <f t="shared" si="5"/>
        <v>187</v>
      </c>
      <c r="U32" s="42">
        <f t="shared" si="5"/>
        <v>960085977.8900001</v>
      </c>
      <c r="V32" s="16"/>
    </row>
    <row r="33" spans="1:22" s="9" customFormat="1">
      <c r="A33" s="30">
        <v>26</v>
      </c>
      <c r="B33" s="53" t="s">
        <v>80</v>
      </c>
      <c r="C33" s="32" t="s">
        <v>81</v>
      </c>
      <c r="D33" s="43">
        <v>520</v>
      </c>
      <c r="E33" s="43">
        <v>82825131.849999994</v>
      </c>
      <c r="F33" s="43">
        <v>2238</v>
      </c>
      <c r="G33" s="43">
        <v>68546241.719999999</v>
      </c>
      <c r="H33" s="43">
        <v>1262</v>
      </c>
      <c r="I33" s="43">
        <v>141860953.91999999</v>
      </c>
      <c r="J33" s="43">
        <v>2769</v>
      </c>
      <c r="K33" s="43">
        <v>310738852.39859998</v>
      </c>
      <c r="L33" s="43">
        <f t="shared" si="4"/>
        <v>6789</v>
      </c>
      <c r="M33" s="43">
        <f t="shared" si="4"/>
        <v>603971179.88859999</v>
      </c>
      <c r="N33" s="43">
        <v>1148</v>
      </c>
      <c r="O33" s="43">
        <v>247963736.38999999</v>
      </c>
      <c r="P33" s="43">
        <v>3377</v>
      </c>
      <c r="Q33" s="43">
        <v>98163982.549999997</v>
      </c>
      <c r="R33" s="43">
        <f t="shared" si="1"/>
        <v>4525</v>
      </c>
      <c r="S33" s="43">
        <f t="shared" si="2"/>
        <v>346127718.94</v>
      </c>
      <c r="T33" s="43">
        <f t="shared" si="5"/>
        <v>11314</v>
      </c>
      <c r="U33" s="43">
        <f t="shared" si="5"/>
        <v>950098898.82859993</v>
      </c>
      <c r="V33" s="16"/>
    </row>
    <row r="34" spans="1:22" s="9" customFormat="1">
      <c r="A34" s="33">
        <v>27</v>
      </c>
      <c r="B34" s="54" t="s">
        <v>72</v>
      </c>
      <c r="C34" s="1" t="s">
        <v>73</v>
      </c>
      <c r="D34" s="44">
        <v>28</v>
      </c>
      <c r="E34" s="44">
        <v>1868454.62</v>
      </c>
      <c r="F34" s="44">
        <v>193</v>
      </c>
      <c r="G34" s="44">
        <v>31342293.710000001</v>
      </c>
      <c r="H34" s="44">
        <v>89985</v>
      </c>
      <c r="I34" s="44">
        <v>258121252.53999999</v>
      </c>
      <c r="J34" s="44">
        <v>2783</v>
      </c>
      <c r="K34" s="44">
        <v>30081584.780000001</v>
      </c>
      <c r="L34" s="42">
        <f t="shared" si="4"/>
        <v>92989</v>
      </c>
      <c r="M34" s="42">
        <f t="shared" si="4"/>
        <v>321413585.64999998</v>
      </c>
      <c r="N34" s="44">
        <v>1219</v>
      </c>
      <c r="O34" s="44">
        <v>146987442.80000001</v>
      </c>
      <c r="P34" s="44">
        <v>6805</v>
      </c>
      <c r="Q34" s="44">
        <v>362106918.38999999</v>
      </c>
      <c r="R34" s="42">
        <f t="shared" si="1"/>
        <v>8024</v>
      </c>
      <c r="S34" s="42">
        <f t="shared" si="2"/>
        <v>509094361.19</v>
      </c>
      <c r="T34" s="42">
        <f t="shared" si="5"/>
        <v>101013</v>
      </c>
      <c r="U34" s="42">
        <f t="shared" si="5"/>
        <v>830507946.83999991</v>
      </c>
      <c r="V34" s="16"/>
    </row>
    <row r="35" spans="1:22" s="9" customFormat="1">
      <c r="A35" s="30">
        <v>28</v>
      </c>
      <c r="B35" s="53" t="s">
        <v>70</v>
      </c>
      <c r="C35" s="32" t="s">
        <v>71</v>
      </c>
      <c r="D35" s="43">
        <v>152</v>
      </c>
      <c r="E35" s="43">
        <v>87729807.299999997</v>
      </c>
      <c r="F35" s="43">
        <v>535</v>
      </c>
      <c r="G35" s="43">
        <v>61478117.149999999</v>
      </c>
      <c r="H35" s="43">
        <v>361</v>
      </c>
      <c r="I35" s="43">
        <v>213049864.88</v>
      </c>
      <c r="J35" s="43">
        <v>483</v>
      </c>
      <c r="K35" s="43">
        <v>31060707.239999998</v>
      </c>
      <c r="L35" s="43">
        <f t="shared" si="4"/>
        <v>1531</v>
      </c>
      <c r="M35" s="43">
        <f t="shared" si="4"/>
        <v>393318496.56999999</v>
      </c>
      <c r="N35" s="43">
        <v>74</v>
      </c>
      <c r="O35" s="43">
        <v>74027045.340000004</v>
      </c>
      <c r="P35" s="43">
        <v>96</v>
      </c>
      <c r="Q35" s="43">
        <v>268983892.62</v>
      </c>
      <c r="R35" s="43">
        <f t="shared" si="1"/>
        <v>170</v>
      </c>
      <c r="S35" s="43">
        <f t="shared" si="2"/>
        <v>343010937.96000004</v>
      </c>
      <c r="T35" s="43">
        <f t="shared" si="5"/>
        <v>1701</v>
      </c>
      <c r="U35" s="43">
        <f t="shared" si="5"/>
        <v>736329434.52999997</v>
      </c>
      <c r="V35" s="16"/>
    </row>
    <row r="36" spans="1:22" s="9" customFormat="1">
      <c r="A36" s="33">
        <v>29</v>
      </c>
      <c r="B36" s="54" t="s">
        <v>82</v>
      </c>
      <c r="C36" s="1" t="s">
        <v>83</v>
      </c>
      <c r="D36" s="44">
        <v>99</v>
      </c>
      <c r="E36" s="44">
        <v>4943418.33</v>
      </c>
      <c r="F36" s="44">
        <v>851</v>
      </c>
      <c r="G36" s="44">
        <v>25282746.210000001</v>
      </c>
      <c r="H36" s="44">
        <v>229</v>
      </c>
      <c r="I36" s="44">
        <v>133199802.95999999</v>
      </c>
      <c r="J36" s="44">
        <v>84973</v>
      </c>
      <c r="K36" s="44">
        <v>99649284.510000005</v>
      </c>
      <c r="L36" s="42">
        <f t="shared" si="4"/>
        <v>86152</v>
      </c>
      <c r="M36" s="42">
        <f t="shared" si="4"/>
        <v>263075252.01000002</v>
      </c>
      <c r="N36" s="44">
        <v>286</v>
      </c>
      <c r="O36" s="44">
        <v>216001019.19999999</v>
      </c>
      <c r="P36" s="44">
        <v>367</v>
      </c>
      <c r="Q36" s="44">
        <v>221077422.02000001</v>
      </c>
      <c r="R36" s="42">
        <f t="shared" si="1"/>
        <v>653</v>
      </c>
      <c r="S36" s="42">
        <f t="shared" si="2"/>
        <v>437078441.22000003</v>
      </c>
      <c r="T36" s="42">
        <f t="shared" si="5"/>
        <v>86805</v>
      </c>
      <c r="U36" s="42">
        <f t="shared" si="5"/>
        <v>700153693.23000002</v>
      </c>
      <c r="V36" s="16"/>
    </row>
    <row r="37" spans="1:22" s="9" customFormat="1">
      <c r="A37" s="30">
        <v>30</v>
      </c>
      <c r="B37" s="53" t="s">
        <v>66</v>
      </c>
      <c r="C37" s="32" t="s">
        <v>67</v>
      </c>
      <c r="D37" s="43">
        <v>191</v>
      </c>
      <c r="E37" s="43">
        <v>120187079.04000001</v>
      </c>
      <c r="F37" s="43">
        <v>872</v>
      </c>
      <c r="G37" s="43">
        <v>136538950.99000001</v>
      </c>
      <c r="H37" s="43">
        <v>706</v>
      </c>
      <c r="I37" s="43">
        <v>41211678.549999997</v>
      </c>
      <c r="J37" s="43">
        <v>1278</v>
      </c>
      <c r="K37" s="43">
        <v>112346010.73</v>
      </c>
      <c r="L37" s="43">
        <f t="shared" si="4"/>
        <v>3047</v>
      </c>
      <c r="M37" s="43">
        <f t="shared" si="4"/>
        <v>410283719.31</v>
      </c>
      <c r="N37" s="43">
        <v>149</v>
      </c>
      <c r="O37" s="43">
        <v>174030635.28</v>
      </c>
      <c r="P37" s="43">
        <v>143</v>
      </c>
      <c r="Q37" s="43">
        <v>95749309.689999998</v>
      </c>
      <c r="R37" s="43">
        <f t="shared" si="1"/>
        <v>292</v>
      </c>
      <c r="S37" s="43">
        <f t="shared" si="2"/>
        <v>269779944.97000003</v>
      </c>
      <c r="T37" s="43">
        <f t="shared" si="5"/>
        <v>3339</v>
      </c>
      <c r="U37" s="43">
        <f t="shared" si="5"/>
        <v>680063664.27999997</v>
      </c>
      <c r="V37" s="16"/>
    </row>
    <row r="38" spans="1:22" s="9" customFormat="1">
      <c r="A38" s="33">
        <v>31</v>
      </c>
      <c r="B38" s="23" t="s">
        <v>190</v>
      </c>
      <c r="C38" s="1" t="s">
        <v>191</v>
      </c>
      <c r="D38" s="44">
        <v>2</v>
      </c>
      <c r="E38" s="44">
        <v>2646202.13</v>
      </c>
      <c r="F38" s="44">
        <v>1</v>
      </c>
      <c r="G38" s="44">
        <v>2336</v>
      </c>
      <c r="H38" s="44">
        <v>37</v>
      </c>
      <c r="I38" s="44">
        <v>294592702.75999999</v>
      </c>
      <c r="J38" s="44">
        <v>41</v>
      </c>
      <c r="K38" s="44">
        <v>32110690.73</v>
      </c>
      <c r="L38" s="42">
        <f t="shared" si="4"/>
        <v>81</v>
      </c>
      <c r="M38" s="42">
        <f t="shared" si="4"/>
        <v>329351931.62</v>
      </c>
      <c r="N38" s="44">
        <v>10</v>
      </c>
      <c r="O38" s="44">
        <v>39000000</v>
      </c>
      <c r="P38" s="44">
        <v>12</v>
      </c>
      <c r="Q38" s="44">
        <v>304058770</v>
      </c>
      <c r="R38" s="42">
        <f t="shared" si="1"/>
        <v>22</v>
      </c>
      <c r="S38" s="42">
        <f t="shared" si="2"/>
        <v>343058770</v>
      </c>
      <c r="T38" s="42">
        <f t="shared" si="5"/>
        <v>103</v>
      </c>
      <c r="U38" s="42">
        <f t="shared" si="5"/>
        <v>672410701.62</v>
      </c>
      <c r="V38" s="16"/>
    </row>
    <row r="39" spans="1:22" s="9" customFormat="1">
      <c r="A39" s="30">
        <v>32</v>
      </c>
      <c r="B39" s="31" t="s">
        <v>96</v>
      </c>
      <c r="C39" s="32" t="s">
        <v>97</v>
      </c>
      <c r="D39" s="43">
        <v>39</v>
      </c>
      <c r="E39" s="43">
        <v>69377443.25</v>
      </c>
      <c r="F39" s="43">
        <v>163</v>
      </c>
      <c r="G39" s="43">
        <v>29844940.969999999</v>
      </c>
      <c r="H39" s="43">
        <v>70</v>
      </c>
      <c r="I39" s="43">
        <v>80240628.599999994</v>
      </c>
      <c r="J39" s="43">
        <v>131</v>
      </c>
      <c r="K39" s="43">
        <v>74231214.810000002</v>
      </c>
      <c r="L39" s="43">
        <f t="shared" si="4"/>
        <v>403</v>
      </c>
      <c r="M39" s="43">
        <f t="shared" si="4"/>
        <v>253694227.63</v>
      </c>
      <c r="N39" s="43">
        <v>65</v>
      </c>
      <c r="O39" s="43">
        <v>183116503.59</v>
      </c>
      <c r="P39" s="43">
        <v>67</v>
      </c>
      <c r="Q39" s="43">
        <v>227768236.93000001</v>
      </c>
      <c r="R39" s="43">
        <f t="shared" si="1"/>
        <v>132</v>
      </c>
      <c r="S39" s="43">
        <f t="shared" si="2"/>
        <v>410884740.51999998</v>
      </c>
      <c r="T39" s="43">
        <f t="shared" si="5"/>
        <v>535</v>
      </c>
      <c r="U39" s="43">
        <f t="shared" si="5"/>
        <v>664578968.14999998</v>
      </c>
      <c r="V39" s="16"/>
    </row>
    <row r="40" spans="1:22" s="9" customFormat="1">
      <c r="A40" s="33">
        <v>33</v>
      </c>
      <c r="B40" s="54" t="s">
        <v>74</v>
      </c>
      <c r="C40" s="1" t="s">
        <v>75</v>
      </c>
      <c r="D40" s="44">
        <v>551</v>
      </c>
      <c r="E40" s="44">
        <v>68899955.439999998</v>
      </c>
      <c r="F40" s="44">
        <v>2301</v>
      </c>
      <c r="G40" s="44">
        <v>93538614.847000003</v>
      </c>
      <c r="H40" s="44">
        <v>1860</v>
      </c>
      <c r="I40" s="44">
        <v>106719719.54000001</v>
      </c>
      <c r="J40" s="44">
        <v>1633</v>
      </c>
      <c r="K40" s="44">
        <v>95095810.079999998</v>
      </c>
      <c r="L40" s="42">
        <f t="shared" si="4"/>
        <v>6345</v>
      </c>
      <c r="M40" s="42">
        <f t="shared" si="4"/>
        <v>364254099.90700001</v>
      </c>
      <c r="N40" s="44">
        <v>1011</v>
      </c>
      <c r="O40" s="44">
        <v>135824140.21000001</v>
      </c>
      <c r="P40" s="44">
        <v>1342</v>
      </c>
      <c r="Q40" s="44">
        <v>106848502.56</v>
      </c>
      <c r="R40" s="42">
        <f t="shared" ref="R40:R71" si="6">P40+N40</f>
        <v>2353</v>
      </c>
      <c r="S40" s="42">
        <f t="shared" ref="S40:S71" si="7">Q40+O40</f>
        <v>242672642.77000001</v>
      </c>
      <c r="T40" s="42">
        <f t="shared" si="5"/>
        <v>8698</v>
      </c>
      <c r="U40" s="42">
        <f t="shared" si="5"/>
        <v>606926742.67700005</v>
      </c>
      <c r="V40" s="16"/>
    </row>
    <row r="41" spans="1:22" s="9" customFormat="1">
      <c r="A41" s="30">
        <v>34</v>
      </c>
      <c r="B41" s="53" t="s">
        <v>78</v>
      </c>
      <c r="C41" s="32" t="s">
        <v>79</v>
      </c>
      <c r="D41" s="43">
        <v>109</v>
      </c>
      <c r="E41" s="43">
        <v>84189122.909999996</v>
      </c>
      <c r="F41" s="43">
        <v>659</v>
      </c>
      <c r="G41" s="43">
        <v>90453580.239999995</v>
      </c>
      <c r="H41" s="43">
        <v>33</v>
      </c>
      <c r="I41" s="43">
        <v>35631261.259999998</v>
      </c>
      <c r="J41" s="43">
        <v>122</v>
      </c>
      <c r="K41" s="43">
        <v>57655851.299999997</v>
      </c>
      <c r="L41" s="43">
        <f t="shared" si="4"/>
        <v>923</v>
      </c>
      <c r="M41" s="43">
        <f t="shared" si="4"/>
        <v>267929815.71000001</v>
      </c>
      <c r="N41" s="43">
        <v>49</v>
      </c>
      <c r="O41" s="43">
        <v>183805094.15000001</v>
      </c>
      <c r="P41" s="43">
        <v>41</v>
      </c>
      <c r="Q41" s="43">
        <v>128832422.97</v>
      </c>
      <c r="R41" s="43">
        <f t="shared" si="6"/>
        <v>90</v>
      </c>
      <c r="S41" s="43">
        <f t="shared" si="7"/>
        <v>312637517.12</v>
      </c>
      <c r="T41" s="43">
        <f t="shared" si="5"/>
        <v>1013</v>
      </c>
      <c r="U41" s="43">
        <f t="shared" si="5"/>
        <v>580567332.83000004</v>
      </c>
      <c r="V41" s="16"/>
    </row>
    <row r="42" spans="1:22" s="9" customFormat="1">
      <c r="A42" s="33">
        <v>35</v>
      </c>
      <c r="B42" s="54" t="s">
        <v>92</v>
      </c>
      <c r="C42" s="1" t="s">
        <v>93</v>
      </c>
      <c r="D42" s="44"/>
      <c r="E42" s="44"/>
      <c r="F42" s="44"/>
      <c r="G42" s="44"/>
      <c r="H42" s="44">
        <v>10</v>
      </c>
      <c r="I42" s="44">
        <v>225594511.41999999</v>
      </c>
      <c r="J42" s="44">
        <v>8</v>
      </c>
      <c r="K42" s="44">
        <v>69574168.719999999</v>
      </c>
      <c r="L42" s="42">
        <f t="shared" si="4"/>
        <v>18</v>
      </c>
      <c r="M42" s="42">
        <f t="shared" si="4"/>
        <v>295168680.13999999</v>
      </c>
      <c r="N42" s="44">
        <v>6</v>
      </c>
      <c r="O42" s="44">
        <v>63044565.329999998</v>
      </c>
      <c r="P42" s="44">
        <v>7</v>
      </c>
      <c r="Q42" s="44">
        <v>219065250</v>
      </c>
      <c r="R42" s="42">
        <f t="shared" si="6"/>
        <v>13</v>
      </c>
      <c r="S42" s="42">
        <f t="shared" si="7"/>
        <v>282109815.32999998</v>
      </c>
      <c r="T42" s="42">
        <f t="shared" si="5"/>
        <v>31</v>
      </c>
      <c r="U42" s="42">
        <f t="shared" si="5"/>
        <v>577278495.47000003</v>
      </c>
      <c r="V42" s="16"/>
    </row>
    <row r="43" spans="1:22" s="9" customFormat="1">
      <c r="A43" s="30">
        <v>36</v>
      </c>
      <c r="B43" s="53" t="s">
        <v>94</v>
      </c>
      <c r="C43" s="32" t="s">
        <v>95</v>
      </c>
      <c r="D43" s="43">
        <v>134</v>
      </c>
      <c r="E43" s="43">
        <v>62723389.850000001</v>
      </c>
      <c r="F43" s="43">
        <v>65</v>
      </c>
      <c r="G43" s="43">
        <v>1732466.88</v>
      </c>
      <c r="H43" s="43">
        <v>8606</v>
      </c>
      <c r="I43" s="43">
        <v>129211305.73</v>
      </c>
      <c r="J43" s="43">
        <v>477</v>
      </c>
      <c r="K43" s="43">
        <v>81342526.829999998</v>
      </c>
      <c r="L43" s="43">
        <f t="shared" si="4"/>
        <v>9282</v>
      </c>
      <c r="M43" s="43">
        <f t="shared" si="4"/>
        <v>275009689.29000002</v>
      </c>
      <c r="N43" s="43">
        <v>159</v>
      </c>
      <c r="O43" s="43">
        <v>99485813.909999996</v>
      </c>
      <c r="P43" s="43">
        <v>191</v>
      </c>
      <c r="Q43" s="43">
        <v>199809950.81999999</v>
      </c>
      <c r="R43" s="43">
        <f t="shared" si="6"/>
        <v>350</v>
      </c>
      <c r="S43" s="43">
        <f t="shared" si="7"/>
        <v>299295764.73000002</v>
      </c>
      <c r="T43" s="43">
        <f t="shared" si="5"/>
        <v>9632</v>
      </c>
      <c r="U43" s="43">
        <f t="shared" si="5"/>
        <v>574305454.01999998</v>
      </c>
      <c r="V43" s="16"/>
    </row>
    <row r="44" spans="1:22" s="9" customFormat="1">
      <c r="A44" s="33">
        <v>37</v>
      </c>
      <c r="B44" s="54" t="s">
        <v>84</v>
      </c>
      <c r="C44" s="1" t="s">
        <v>85</v>
      </c>
      <c r="D44" s="44">
        <v>22</v>
      </c>
      <c r="E44" s="44">
        <v>94857559.450000003</v>
      </c>
      <c r="F44" s="44">
        <v>14</v>
      </c>
      <c r="G44" s="44">
        <v>342578.8</v>
      </c>
      <c r="H44" s="44">
        <v>2626</v>
      </c>
      <c r="I44" s="44">
        <v>22229028.329999998</v>
      </c>
      <c r="J44" s="44">
        <v>48886</v>
      </c>
      <c r="K44" s="44">
        <v>181109029.52000001</v>
      </c>
      <c r="L44" s="42">
        <f t="shared" si="4"/>
        <v>51548</v>
      </c>
      <c r="M44" s="42">
        <f t="shared" si="4"/>
        <v>298538196.10000002</v>
      </c>
      <c r="N44" s="44">
        <v>194</v>
      </c>
      <c r="O44" s="44">
        <v>161133448.44999999</v>
      </c>
      <c r="P44" s="44">
        <v>43</v>
      </c>
      <c r="Q44" s="44">
        <v>94945805.5</v>
      </c>
      <c r="R44" s="42">
        <f t="shared" si="6"/>
        <v>237</v>
      </c>
      <c r="S44" s="42">
        <f t="shared" si="7"/>
        <v>256079253.94999999</v>
      </c>
      <c r="T44" s="42">
        <f t="shared" si="5"/>
        <v>51785</v>
      </c>
      <c r="U44" s="42">
        <f t="shared" si="5"/>
        <v>554617450.04999995</v>
      </c>
      <c r="V44" s="16"/>
    </row>
    <row r="45" spans="1:22" s="9" customFormat="1">
      <c r="A45" s="30">
        <v>38</v>
      </c>
      <c r="B45" s="53" t="s">
        <v>98</v>
      </c>
      <c r="C45" s="32" t="s">
        <v>99</v>
      </c>
      <c r="D45" s="43"/>
      <c r="E45" s="43"/>
      <c r="F45" s="43"/>
      <c r="G45" s="43"/>
      <c r="H45" s="43">
        <v>149</v>
      </c>
      <c r="I45" s="43">
        <v>30899712.050000001</v>
      </c>
      <c r="J45" s="43">
        <v>410</v>
      </c>
      <c r="K45" s="43">
        <v>236915566.77000001</v>
      </c>
      <c r="L45" s="43">
        <f t="shared" ref="L45:M60" si="8">J45+H45+F45+D45</f>
        <v>559</v>
      </c>
      <c r="M45" s="43">
        <f t="shared" si="8"/>
        <v>267815278.82000002</v>
      </c>
      <c r="N45" s="43">
        <v>57</v>
      </c>
      <c r="O45" s="43">
        <v>268245383.83000001</v>
      </c>
      <c r="P45" s="43">
        <v>7</v>
      </c>
      <c r="Q45" s="43">
        <v>12050000</v>
      </c>
      <c r="R45" s="43">
        <f t="shared" si="6"/>
        <v>64</v>
      </c>
      <c r="S45" s="43">
        <f t="shared" si="7"/>
        <v>280295383.83000004</v>
      </c>
      <c r="T45" s="43">
        <f t="shared" ref="T45:U60" si="9">R45+L45</f>
        <v>623</v>
      </c>
      <c r="U45" s="43">
        <f t="shared" si="9"/>
        <v>548110662.6500001</v>
      </c>
      <c r="V45" s="16"/>
    </row>
    <row r="46" spans="1:22" s="9" customFormat="1">
      <c r="A46" s="33">
        <v>39</v>
      </c>
      <c r="B46" s="54" t="s">
        <v>100</v>
      </c>
      <c r="C46" s="1" t="s">
        <v>101</v>
      </c>
      <c r="D46" s="44">
        <v>243</v>
      </c>
      <c r="E46" s="44">
        <v>81858465.659999996</v>
      </c>
      <c r="F46" s="44">
        <v>995</v>
      </c>
      <c r="G46" s="44">
        <v>48256299.729999997</v>
      </c>
      <c r="H46" s="44">
        <v>3852</v>
      </c>
      <c r="I46" s="44">
        <v>89389549.290000007</v>
      </c>
      <c r="J46" s="44">
        <v>9005</v>
      </c>
      <c r="K46" s="44">
        <v>50534065.039999999</v>
      </c>
      <c r="L46" s="42">
        <f t="shared" si="8"/>
        <v>14095</v>
      </c>
      <c r="M46" s="42">
        <f t="shared" si="8"/>
        <v>270038379.72000003</v>
      </c>
      <c r="N46" s="44">
        <v>131</v>
      </c>
      <c r="O46" s="44">
        <v>73445126.159999996</v>
      </c>
      <c r="P46" s="44">
        <v>248</v>
      </c>
      <c r="Q46" s="44">
        <v>143765794.78999999</v>
      </c>
      <c r="R46" s="42">
        <f t="shared" si="6"/>
        <v>379</v>
      </c>
      <c r="S46" s="42">
        <f t="shared" si="7"/>
        <v>217210920.94999999</v>
      </c>
      <c r="T46" s="42">
        <f t="shared" si="9"/>
        <v>14474</v>
      </c>
      <c r="U46" s="42">
        <f t="shared" si="9"/>
        <v>487249300.67000002</v>
      </c>
      <c r="V46" s="16"/>
    </row>
    <row r="47" spans="1:22" s="9" customFormat="1">
      <c r="A47" s="30">
        <v>40</v>
      </c>
      <c r="B47" s="53" t="s">
        <v>86</v>
      </c>
      <c r="C47" s="32" t="s">
        <v>87</v>
      </c>
      <c r="D47" s="43">
        <v>22</v>
      </c>
      <c r="E47" s="43">
        <v>9301475.3399999999</v>
      </c>
      <c r="F47" s="43">
        <v>169</v>
      </c>
      <c r="G47" s="43">
        <v>17619939.190000001</v>
      </c>
      <c r="H47" s="43">
        <v>12</v>
      </c>
      <c r="I47" s="43">
        <v>15783446.66</v>
      </c>
      <c r="J47" s="43">
        <v>34</v>
      </c>
      <c r="K47" s="43">
        <v>11776132.59</v>
      </c>
      <c r="L47" s="43">
        <f t="shared" si="8"/>
        <v>237</v>
      </c>
      <c r="M47" s="43">
        <f t="shared" si="8"/>
        <v>54480993.780000001</v>
      </c>
      <c r="N47" s="43">
        <v>26</v>
      </c>
      <c r="O47" s="43">
        <v>190769800</v>
      </c>
      <c r="P47" s="43">
        <v>90</v>
      </c>
      <c r="Q47" s="43">
        <v>172835650</v>
      </c>
      <c r="R47" s="43">
        <f t="shared" si="6"/>
        <v>116</v>
      </c>
      <c r="S47" s="43">
        <f t="shared" si="7"/>
        <v>363605450</v>
      </c>
      <c r="T47" s="43">
        <f t="shared" si="9"/>
        <v>353</v>
      </c>
      <c r="U47" s="43">
        <f t="shared" si="9"/>
        <v>418086443.77999997</v>
      </c>
      <c r="V47" s="16"/>
    </row>
    <row r="48" spans="1:22" s="9" customFormat="1">
      <c r="A48" s="33">
        <v>41</v>
      </c>
      <c r="B48" s="23" t="s">
        <v>108</v>
      </c>
      <c r="C48" s="1" t="s">
        <v>109</v>
      </c>
      <c r="D48" s="44"/>
      <c r="E48" s="44"/>
      <c r="F48" s="44"/>
      <c r="G48" s="44"/>
      <c r="H48" s="44">
        <v>211</v>
      </c>
      <c r="I48" s="44">
        <v>104859018.45</v>
      </c>
      <c r="J48" s="44">
        <v>170</v>
      </c>
      <c r="K48" s="44">
        <v>160957612.72</v>
      </c>
      <c r="L48" s="42">
        <f t="shared" si="8"/>
        <v>381</v>
      </c>
      <c r="M48" s="42">
        <f t="shared" si="8"/>
        <v>265816631.17000002</v>
      </c>
      <c r="N48" s="44">
        <v>80</v>
      </c>
      <c r="O48" s="44">
        <v>87428845</v>
      </c>
      <c r="P48" s="44">
        <v>34</v>
      </c>
      <c r="Q48" s="44">
        <v>31320560.960000001</v>
      </c>
      <c r="R48" s="42">
        <f t="shared" si="6"/>
        <v>114</v>
      </c>
      <c r="S48" s="42">
        <f t="shared" si="7"/>
        <v>118749405.96000001</v>
      </c>
      <c r="T48" s="42">
        <f t="shared" si="9"/>
        <v>495</v>
      </c>
      <c r="U48" s="42">
        <f t="shared" si="9"/>
        <v>384566037.13</v>
      </c>
      <c r="V48" s="16"/>
    </row>
    <row r="49" spans="1:22" s="9" customFormat="1">
      <c r="A49" s="30">
        <v>42</v>
      </c>
      <c r="B49" s="31" t="s">
        <v>116</v>
      </c>
      <c r="C49" s="32" t="s">
        <v>117</v>
      </c>
      <c r="D49" s="43">
        <v>2</v>
      </c>
      <c r="E49" s="43">
        <v>3102040</v>
      </c>
      <c r="F49" s="43">
        <v>5</v>
      </c>
      <c r="G49" s="43">
        <v>1962680.94</v>
      </c>
      <c r="H49" s="43">
        <v>2</v>
      </c>
      <c r="I49" s="43">
        <v>14051916.539999999</v>
      </c>
      <c r="J49" s="43">
        <v>375</v>
      </c>
      <c r="K49" s="43">
        <v>149111292.03999999</v>
      </c>
      <c r="L49" s="43">
        <f t="shared" si="8"/>
        <v>384</v>
      </c>
      <c r="M49" s="43">
        <f t="shared" si="8"/>
        <v>168227929.51999998</v>
      </c>
      <c r="N49" s="43">
        <v>26</v>
      </c>
      <c r="O49" s="43">
        <v>150706454.47</v>
      </c>
      <c r="P49" s="43">
        <v>6</v>
      </c>
      <c r="Q49" s="43">
        <v>16630156.359999999</v>
      </c>
      <c r="R49" s="43">
        <f t="shared" si="6"/>
        <v>32</v>
      </c>
      <c r="S49" s="43">
        <f t="shared" si="7"/>
        <v>167336610.82999998</v>
      </c>
      <c r="T49" s="43">
        <f t="shared" si="9"/>
        <v>416</v>
      </c>
      <c r="U49" s="43">
        <f t="shared" si="9"/>
        <v>335564540.34999996</v>
      </c>
      <c r="V49" s="16"/>
    </row>
    <row r="50" spans="1:22" s="9" customFormat="1">
      <c r="A50" s="33">
        <v>43</v>
      </c>
      <c r="B50" s="54" t="s">
        <v>186</v>
      </c>
      <c r="C50" s="1" t="s">
        <v>187</v>
      </c>
      <c r="D50" s="44">
        <v>1</v>
      </c>
      <c r="E50" s="44">
        <v>50000</v>
      </c>
      <c r="F50" s="44"/>
      <c r="G50" s="44"/>
      <c r="H50" s="44">
        <v>55</v>
      </c>
      <c r="I50" s="44">
        <v>4329600.37</v>
      </c>
      <c r="J50" s="44">
        <v>66</v>
      </c>
      <c r="K50" s="44">
        <v>145938915.97999999</v>
      </c>
      <c r="L50" s="42">
        <f t="shared" si="8"/>
        <v>122</v>
      </c>
      <c r="M50" s="42">
        <f t="shared" si="8"/>
        <v>150318516.34999999</v>
      </c>
      <c r="N50" s="44">
        <v>33</v>
      </c>
      <c r="O50" s="44">
        <v>164506399.71000001</v>
      </c>
      <c r="P50" s="44">
        <v>20</v>
      </c>
      <c r="Q50" s="44">
        <v>16896440.199999999</v>
      </c>
      <c r="R50" s="42">
        <f t="shared" si="6"/>
        <v>53</v>
      </c>
      <c r="S50" s="42">
        <f t="shared" si="7"/>
        <v>181402839.91</v>
      </c>
      <c r="T50" s="42">
        <f t="shared" si="9"/>
        <v>175</v>
      </c>
      <c r="U50" s="42">
        <f t="shared" si="9"/>
        <v>331721356.25999999</v>
      </c>
      <c r="V50" s="16"/>
    </row>
    <row r="51" spans="1:22" s="9" customFormat="1">
      <c r="A51" s="30">
        <v>44</v>
      </c>
      <c r="B51" s="53" t="s">
        <v>132</v>
      </c>
      <c r="C51" s="32" t="s">
        <v>133</v>
      </c>
      <c r="D51" s="43">
        <v>17</v>
      </c>
      <c r="E51" s="43">
        <v>3785234.15</v>
      </c>
      <c r="F51" s="43">
        <v>84</v>
      </c>
      <c r="G51" s="43">
        <v>7513203.6200000001</v>
      </c>
      <c r="H51" s="43">
        <v>153</v>
      </c>
      <c r="I51" s="43">
        <v>9912238.5500000007</v>
      </c>
      <c r="J51" s="43">
        <v>432</v>
      </c>
      <c r="K51" s="43">
        <v>80084762.780000001</v>
      </c>
      <c r="L51" s="43">
        <f t="shared" si="8"/>
        <v>686</v>
      </c>
      <c r="M51" s="43">
        <f t="shared" si="8"/>
        <v>101295439.10000001</v>
      </c>
      <c r="N51" s="43">
        <v>402</v>
      </c>
      <c r="O51" s="43">
        <v>138647231.33000001</v>
      </c>
      <c r="P51" s="43">
        <v>861</v>
      </c>
      <c r="Q51" s="43">
        <v>65142256.890000001</v>
      </c>
      <c r="R51" s="43">
        <f t="shared" si="6"/>
        <v>1263</v>
      </c>
      <c r="S51" s="43">
        <f t="shared" si="7"/>
        <v>203789488.22000003</v>
      </c>
      <c r="T51" s="43">
        <f t="shared" si="9"/>
        <v>1949</v>
      </c>
      <c r="U51" s="43">
        <f t="shared" si="9"/>
        <v>305084927.32000005</v>
      </c>
      <c r="V51" s="16"/>
    </row>
    <row r="52" spans="1:22" s="9" customFormat="1">
      <c r="A52" s="33">
        <v>45</v>
      </c>
      <c r="B52" s="54" t="s">
        <v>102</v>
      </c>
      <c r="C52" s="1" t="s">
        <v>103</v>
      </c>
      <c r="D52" s="44">
        <v>12</v>
      </c>
      <c r="E52" s="44">
        <v>13103793.060000001</v>
      </c>
      <c r="F52" s="44">
        <v>16</v>
      </c>
      <c r="G52" s="44">
        <v>9215878.7200000007</v>
      </c>
      <c r="H52" s="44">
        <v>26</v>
      </c>
      <c r="I52" s="44">
        <v>100017418.42</v>
      </c>
      <c r="J52" s="44">
        <v>66</v>
      </c>
      <c r="K52" s="44">
        <v>44790878.420000002</v>
      </c>
      <c r="L52" s="42">
        <f t="shared" si="8"/>
        <v>120</v>
      </c>
      <c r="M52" s="42">
        <f t="shared" si="8"/>
        <v>167127968.62</v>
      </c>
      <c r="N52" s="44">
        <v>30</v>
      </c>
      <c r="O52" s="44">
        <v>23129832.620000001</v>
      </c>
      <c r="P52" s="44">
        <v>28</v>
      </c>
      <c r="Q52" s="44">
        <v>112200000</v>
      </c>
      <c r="R52" s="42">
        <f t="shared" si="6"/>
        <v>58</v>
      </c>
      <c r="S52" s="42">
        <f t="shared" si="7"/>
        <v>135329832.62</v>
      </c>
      <c r="T52" s="42">
        <f t="shared" si="9"/>
        <v>178</v>
      </c>
      <c r="U52" s="42">
        <f t="shared" si="9"/>
        <v>302457801.24000001</v>
      </c>
      <c r="V52" s="16"/>
    </row>
    <row r="53" spans="1:22" s="9" customFormat="1">
      <c r="A53" s="30">
        <v>46</v>
      </c>
      <c r="B53" s="53" t="s">
        <v>106</v>
      </c>
      <c r="C53" s="32" t="s">
        <v>107</v>
      </c>
      <c r="D53" s="43">
        <v>171</v>
      </c>
      <c r="E53" s="43">
        <v>60150972.560000002</v>
      </c>
      <c r="F53" s="43">
        <v>340</v>
      </c>
      <c r="G53" s="43">
        <v>13978700.619999999</v>
      </c>
      <c r="H53" s="43">
        <v>6676</v>
      </c>
      <c r="I53" s="43">
        <v>49902784.32</v>
      </c>
      <c r="J53" s="43">
        <v>30899</v>
      </c>
      <c r="K53" s="43">
        <v>76976122.629999995</v>
      </c>
      <c r="L53" s="43">
        <f t="shared" si="8"/>
        <v>38086</v>
      </c>
      <c r="M53" s="43">
        <f t="shared" si="8"/>
        <v>201008580.13</v>
      </c>
      <c r="N53" s="43">
        <v>70</v>
      </c>
      <c r="O53" s="43">
        <v>39016358.649999999</v>
      </c>
      <c r="P53" s="43">
        <v>55</v>
      </c>
      <c r="Q53" s="43">
        <v>59196160.350000001</v>
      </c>
      <c r="R53" s="43">
        <f t="shared" si="6"/>
        <v>125</v>
      </c>
      <c r="S53" s="43">
        <f t="shared" si="7"/>
        <v>98212519</v>
      </c>
      <c r="T53" s="43">
        <f t="shared" si="9"/>
        <v>38211</v>
      </c>
      <c r="U53" s="43">
        <f t="shared" si="9"/>
        <v>299221099.13</v>
      </c>
      <c r="V53" s="16"/>
    </row>
    <row r="54" spans="1:22" s="9" customFormat="1">
      <c r="A54" s="33">
        <v>47</v>
      </c>
      <c r="B54" s="54" t="s">
        <v>196</v>
      </c>
      <c r="C54" s="1" t="s">
        <v>197</v>
      </c>
      <c r="D54" s="44">
        <v>7</v>
      </c>
      <c r="E54" s="44">
        <v>1343170.87</v>
      </c>
      <c r="F54" s="44">
        <v>112</v>
      </c>
      <c r="G54" s="44">
        <v>7909353.96</v>
      </c>
      <c r="H54" s="44">
        <v>174</v>
      </c>
      <c r="I54" s="44">
        <v>2850322.53</v>
      </c>
      <c r="J54" s="44">
        <v>2001</v>
      </c>
      <c r="K54" s="44">
        <v>41229921.759999998</v>
      </c>
      <c r="L54" s="42">
        <f t="shared" si="8"/>
        <v>2294</v>
      </c>
      <c r="M54" s="42">
        <f t="shared" si="8"/>
        <v>53332769.119999997</v>
      </c>
      <c r="N54" s="44">
        <v>42</v>
      </c>
      <c r="O54" s="44">
        <v>127818633</v>
      </c>
      <c r="P54" s="44">
        <v>138</v>
      </c>
      <c r="Q54" s="44">
        <v>84131085.349999994</v>
      </c>
      <c r="R54" s="42">
        <f t="shared" si="6"/>
        <v>180</v>
      </c>
      <c r="S54" s="42">
        <f t="shared" si="7"/>
        <v>211949718.34999999</v>
      </c>
      <c r="T54" s="42">
        <f t="shared" si="9"/>
        <v>2474</v>
      </c>
      <c r="U54" s="42">
        <f t="shared" si="9"/>
        <v>265282487.47</v>
      </c>
      <c r="V54" s="16"/>
    </row>
    <row r="55" spans="1:22" s="9" customFormat="1">
      <c r="A55" s="30">
        <v>48</v>
      </c>
      <c r="B55" s="53" t="s">
        <v>148</v>
      </c>
      <c r="C55" s="32" t="s">
        <v>149</v>
      </c>
      <c r="D55" s="43">
        <v>7</v>
      </c>
      <c r="E55" s="43">
        <v>6724226.5499999998</v>
      </c>
      <c r="F55" s="43"/>
      <c r="G55" s="43"/>
      <c r="H55" s="43">
        <v>2</v>
      </c>
      <c r="I55" s="43">
        <v>15125.33</v>
      </c>
      <c r="J55" s="43">
        <v>38</v>
      </c>
      <c r="K55" s="43">
        <v>1323539.6599999999</v>
      </c>
      <c r="L55" s="43">
        <f t="shared" si="8"/>
        <v>47</v>
      </c>
      <c r="M55" s="43">
        <f t="shared" si="8"/>
        <v>8062891.54</v>
      </c>
      <c r="N55" s="43">
        <v>6</v>
      </c>
      <c r="O55" s="43">
        <v>206763210</v>
      </c>
      <c r="P55" s="43">
        <v>2</v>
      </c>
      <c r="Q55" s="43">
        <v>30712750</v>
      </c>
      <c r="R55" s="43">
        <f t="shared" si="6"/>
        <v>8</v>
      </c>
      <c r="S55" s="43">
        <f t="shared" si="7"/>
        <v>237475960</v>
      </c>
      <c r="T55" s="43">
        <f t="shared" si="9"/>
        <v>55</v>
      </c>
      <c r="U55" s="43">
        <f t="shared" si="9"/>
        <v>245538851.53999999</v>
      </c>
      <c r="V55" s="16"/>
    </row>
    <row r="56" spans="1:22" s="9" customFormat="1">
      <c r="A56" s="33">
        <v>49</v>
      </c>
      <c r="B56" s="54" t="s">
        <v>194</v>
      </c>
      <c r="C56" s="1" t="s">
        <v>195</v>
      </c>
      <c r="D56" s="44">
        <v>20</v>
      </c>
      <c r="E56" s="44">
        <v>89731211.090000004</v>
      </c>
      <c r="F56" s="44">
        <v>33</v>
      </c>
      <c r="G56" s="44">
        <v>2610664.5</v>
      </c>
      <c r="H56" s="44">
        <v>22</v>
      </c>
      <c r="I56" s="44">
        <v>1101340.1200000001</v>
      </c>
      <c r="J56" s="44">
        <v>29</v>
      </c>
      <c r="K56" s="44">
        <v>1587215.49</v>
      </c>
      <c r="L56" s="42">
        <f t="shared" si="8"/>
        <v>104</v>
      </c>
      <c r="M56" s="42">
        <f t="shared" si="8"/>
        <v>95030431.200000003</v>
      </c>
      <c r="N56" s="44">
        <v>14</v>
      </c>
      <c r="O56" s="44">
        <v>5882615</v>
      </c>
      <c r="P56" s="44">
        <v>22</v>
      </c>
      <c r="Q56" s="44">
        <v>92744993</v>
      </c>
      <c r="R56" s="42">
        <f t="shared" si="6"/>
        <v>36</v>
      </c>
      <c r="S56" s="42">
        <f t="shared" si="7"/>
        <v>98627608</v>
      </c>
      <c r="T56" s="42">
        <f t="shared" si="9"/>
        <v>140</v>
      </c>
      <c r="U56" s="42">
        <f t="shared" si="9"/>
        <v>193658039.19999999</v>
      </c>
      <c r="V56" s="16"/>
    </row>
    <row r="57" spans="1:22" s="9" customFormat="1">
      <c r="A57" s="30">
        <v>50</v>
      </c>
      <c r="B57" s="53" t="s">
        <v>118</v>
      </c>
      <c r="C57" s="32" t="s">
        <v>119</v>
      </c>
      <c r="D57" s="43">
        <v>641</v>
      </c>
      <c r="E57" s="43">
        <v>42854917.039999999</v>
      </c>
      <c r="F57" s="43">
        <v>633</v>
      </c>
      <c r="G57" s="43">
        <v>28890727.6688</v>
      </c>
      <c r="H57" s="43">
        <v>374</v>
      </c>
      <c r="I57" s="43">
        <v>11731941.619999999</v>
      </c>
      <c r="J57" s="43">
        <v>547</v>
      </c>
      <c r="K57" s="43">
        <v>44801398.600000001</v>
      </c>
      <c r="L57" s="43">
        <f t="shared" si="8"/>
        <v>2195</v>
      </c>
      <c r="M57" s="43">
        <f t="shared" si="8"/>
        <v>128278984.92879999</v>
      </c>
      <c r="N57" s="43">
        <v>28</v>
      </c>
      <c r="O57" s="43">
        <v>47159234.920000002</v>
      </c>
      <c r="P57" s="43">
        <v>20</v>
      </c>
      <c r="Q57" s="43">
        <v>16770711.810000001</v>
      </c>
      <c r="R57" s="43">
        <f t="shared" si="6"/>
        <v>48</v>
      </c>
      <c r="S57" s="43">
        <f t="shared" si="7"/>
        <v>63929946.730000004</v>
      </c>
      <c r="T57" s="43">
        <f t="shared" si="9"/>
        <v>2243</v>
      </c>
      <c r="U57" s="43">
        <f t="shared" si="9"/>
        <v>192208931.65880001</v>
      </c>
      <c r="V57" s="16"/>
    </row>
    <row r="58" spans="1:22" s="9" customFormat="1">
      <c r="A58" s="33">
        <v>51</v>
      </c>
      <c r="B58" s="23" t="s">
        <v>90</v>
      </c>
      <c r="C58" s="1" t="s">
        <v>91</v>
      </c>
      <c r="D58" s="44">
        <v>66</v>
      </c>
      <c r="E58" s="44">
        <v>50748129.140000001</v>
      </c>
      <c r="F58" s="44">
        <v>268</v>
      </c>
      <c r="G58" s="44">
        <v>22578042.789999999</v>
      </c>
      <c r="H58" s="44">
        <v>8</v>
      </c>
      <c r="I58" s="44">
        <v>2375171.0499999998</v>
      </c>
      <c r="J58" s="44">
        <v>220</v>
      </c>
      <c r="K58" s="44">
        <v>13907237.99</v>
      </c>
      <c r="L58" s="42">
        <f t="shared" si="8"/>
        <v>562</v>
      </c>
      <c r="M58" s="42">
        <f t="shared" si="8"/>
        <v>89608580.969999999</v>
      </c>
      <c r="N58" s="44">
        <v>35</v>
      </c>
      <c r="O58" s="44">
        <v>30232142.949999999</v>
      </c>
      <c r="P58" s="44">
        <v>19</v>
      </c>
      <c r="Q58" s="44">
        <v>62582641.950000003</v>
      </c>
      <c r="R58" s="42">
        <f t="shared" si="6"/>
        <v>54</v>
      </c>
      <c r="S58" s="42">
        <f t="shared" si="7"/>
        <v>92814784.900000006</v>
      </c>
      <c r="T58" s="42">
        <f t="shared" si="9"/>
        <v>616</v>
      </c>
      <c r="U58" s="42">
        <f t="shared" si="9"/>
        <v>182423365.87</v>
      </c>
      <c r="V58" s="16"/>
    </row>
    <row r="59" spans="1:22" s="9" customFormat="1">
      <c r="A59" s="30">
        <v>52</v>
      </c>
      <c r="B59" s="31" t="s">
        <v>134</v>
      </c>
      <c r="C59" s="32" t="s">
        <v>135</v>
      </c>
      <c r="D59" s="43">
        <v>7</v>
      </c>
      <c r="E59" s="43">
        <v>903321.77</v>
      </c>
      <c r="F59" s="43">
        <v>47</v>
      </c>
      <c r="G59" s="43">
        <v>4833241.8600000003</v>
      </c>
      <c r="H59" s="43">
        <v>177</v>
      </c>
      <c r="I59" s="43">
        <v>6656253.3700000001</v>
      </c>
      <c r="J59" s="43">
        <v>446</v>
      </c>
      <c r="K59" s="43">
        <v>84856550.180000007</v>
      </c>
      <c r="L59" s="43">
        <f t="shared" si="8"/>
        <v>677</v>
      </c>
      <c r="M59" s="43">
        <f t="shared" si="8"/>
        <v>97249367.180000007</v>
      </c>
      <c r="N59" s="43">
        <v>55</v>
      </c>
      <c r="O59" s="43">
        <v>82513957.459999993</v>
      </c>
      <c r="P59" s="43">
        <v>7</v>
      </c>
      <c r="Q59" s="43">
        <v>394133.72</v>
      </c>
      <c r="R59" s="43">
        <f t="shared" si="6"/>
        <v>62</v>
      </c>
      <c r="S59" s="43">
        <f t="shared" si="7"/>
        <v>82908091.179999992</v>
      </c>
      <c r="T59" s="43">
        <f t="shared" si="9"/>
        <v>739</v>
      </c>
      <c r="U59" s="43">
        <f t="shared" si="9"/>
        <v>180157458.36000001</v>
      </c>
      <c r="V59" s="16"/>
    </row>
    <row r="60" spans="1:22" s="9" customFormat="1">
      <c r="A60" s="33">
        <v>53</v>
      </c>
      <c r="B60" s="54" t="s">
        <v>124</v>
      </c>
      <c r="C60" s="1" t="s">
        <v>125</v>
      </c>
      <c r="D60" s="44">
        <v>207</v>
      </c>
      <c r="E60" s="44">
        <v>5069040.8899999997</v>
      </c>
      <c r="F60" s="44">
        <v>2289</v>
      </c>
      <c r="G60" s="44">
        <v>35689935.5</v>
      </c>
      <c r="H60" s="44">
        <v>1697</v>
      </c>
      <c r="I60" s="44">
        <v>19782462.969999999</v>
      </c>
      <c r="J60" s="44">
        <v>3538</v>
      </c>
      <c r="K60" s="44">
        <v>30643639.059999999</v>
      </c>
      <c r="L60" s="42">
        <f t="shared" si="8"/>
        <v>7731</v>
      </c>
      <c r="M60" s="42">
        <f t="shared" si="8"/>
        <v>91185078.420000002</v>
      </c>
      <c r="N60" s="44">
        <v>577</v>
      </c>
      <c r="O60" s="44">
        <v>63204150.100000001</v>
      </c>
      <c r="P60" s="44">
        <v>216</v>
      </c>
      <c r="Q60" s="44">
        <v>21707376.390000001</v>
      </c>
      <c r="R60" s="42">
        <f t="shared" si="6"/>
        <v>793</v>
      </c>
      <c r="S60" s="42">
        <f t="shared" si="7"/>
        <v>84911526.49000001</v>
      </c>
      <c r="T60" s="42">
        <f t="shared" si="9"/>
        <v>8524</v>
      </c>
      <c r="U60" s="42">
        <f t="shared" si="9"/>
        <v>176096604.91000003</v>
      </c>
      <c r="V60" s="16"/>
    </row>
    <row r="61" spans="1:22" s="9" customFormat="1">
      <c r="A61" s="30">
        <v>54</v>
      </c>
      <c r="B61" s="53" t="s">
        <v>104</v>
      </c>
      <c r="C61" s="32" t="s">
        <v>105</v>
      </c>
      <c r="D61" s="43">
        <v>21</v>
      </c>
      <c r="E61" s="43">
        <v>20092003.550000001</v>
      </c>
      <c r="F61" s="43">
        <v>73</v>
      </c>
      <c r="G61" s="43">
        <v>7659979.9199999999</v>
      </c>
      <c r="H61" s="43">
        <v>253</v>
      </c>
      <c r="I61" s="43">
        <v>58638281.609999999</v>
      </c>
      <c r="J61" s="43">
        <v>138</v>
      </c>
      <c r="K61" s="43">
        <v>31078669.809999999</v>
      </c>
      <c r="L61" s="43">
        <f t="shared" ref="L61:M76" si="10">J61+H61+F61+D61</f>
        <v>485</v>
      </c>
      <c r="M61" s="43">
        <f t="shared" si="10"/>
        <v>117468934.89</v>
      </c>
      <c r="N61" s="43">
        <v>4</v>
      </c>
      <c r="O61" s="43">
        <v>6285055</v>
      </c>
      <c r="P61" s="43">
        <v>8</v>
      </c>
      <c r="Q61" s="43">
        <v>48791330</v>
      </c>
      <c r="R61" s="43">
        <f t="shared" si="6"/>
        <v>12</v>
      </c>
      <c r="S61" s="43">
        <f t="shared" si="7"/>
        <v>55076385</v>
      </c>
      <c r="T61" s="43">
        <f t="shared" ref="T61:U76" si="11">R61+L61</f>
        <v>497</v>
      </c>
      <c r="U61" s="43">
        <f t="shared" si="11"/>
        <v>172545319.88999999</v>
      </c>
      <c r="V61" s="16"/>
    </row>
    <row r="62" spans="1:22" s="9" customFormat="1">
      <c r="A62" s="33">
        <v>55</v>
      </c>
      <c r="B62" s="54" t="s">
        <v>152</v>
      </c>
      <c r="C62" s="1" t="s">
        <v>153</v>
      </c>
      <c r="D62" s="44">
        <v>3</v>
      </c>
      <c r="E62" s="44">
        <v>29400000</v>
      </c>
      <c r="F62" s="44">
        <v>27</v>
      </c>
      <c r="G62" s="44">
        <v>27487730.59</v>
      </c>
      <c r="H62" s="44">
        <v>46</v>
      </c>
      <c r="I62" s="44">
        <v>5622554.4100000001</v>
      </c>
      <c r="J62" s="44">
        <v>79</v>
      </c>
      <c r="K62" s="44">
        <v>19321089.16</v>
      </c>
      <c r="L62" s="42">
        <f t="shared" si="10"/>
        <v>155</v>
      </c>
      <c r="M62" s="42">
        <f t="shared" si="10"/>
        <v>81831374.159999996</v>
      </c>
      <c r="N62" s="44">
        <v>31</v>
      </c>
      <c r="O62" s="44">
        <v>48071992.840000004</v>
      </c>
      <c r="P62" s="44">
        <v>8</v>
      </c>
      <c r="Q62" s="44">
        <v>36289576.850000001</v>
      </c>
      <c r="R62" s="42">
        <f t="shared" si="6"/>
        <v>39</v>
      </c>
      <c r="S62" s="42">
        <f t="shared" si="7"/>
        <v>84361569.689999998</v>
      </c>
      <c r="T62" s="42">
        <f t="shared" si="11"/>
        <v>194</v>
      </c>
      <c r="U62" s="42">
        <f t="shared" si="11"/>
        <v>166192943.84999999</v>
      </c>
      <c r="V62" s="16"/>
    </row>
    <row r="63" spans="1:22" s="9" customFormat="1">
      <c r="A63" s="30">
        <v>56</v>
      </c>
      <c r="B63" s="53" t="s">
        <v>112</v>
      </c>
      <c r="C63" s="32" t="s">
        <v>113</v>
      </c>
      <c r="D63" s="43">
        <v>157</v>
      </c>
      <c r="E63" s="43">
        <v>3641475.41</v>
      </c>
      <c r="F63" s="43">
        <v>885</v>
      </c>
      <c r="G63" s="43">
        <v>22956606.870000001</v>
      </c>
      <c r="H63" s="43">
        <v>2199</v>
      </c>
      <c r="I63" s="43">
        <v>24759132.719999999</v>
      </c>
      <c r="J63" s="43">
        <v>2612</v>
      </c>
      <c r="K63" s="43">
        <v>27589156.412999999</v>
      </c>
      <c r="L63" s="43">
        <f t="shared" si="10"/>
        <v>5853</v>
      </c>
      <c r="M63" s="43">
        <f t="shared" si="10"/>
        <v>78946371.413000003</v>
      </c>
      <c r="N63" s="43">
        <v>532</v>
      </c>
      <c r="O63" s="43">
        <v>49258824.539999999</v>
      </c>
      <c r="P63" s="43">
        <v>439</v>
      </c>
      <c r="Q63" s="43">
        <v>27025535.780000001</v>
      </c>
      <c r="R63" s="43">
        <f t="shared" si="6"/>
        <v>971</v>
      </c>
      <c r="S63" s="43">
        <f t="shared" si="7"/>
        <v>76284360.319999993</v>
      </c>
      <c r="T63" s="43">
        <f t="shared" si="11"/>
        <v>6824</v>
      </c>
      <c r="U63" s="43">
        <f t="shared" si="11"/>
        <v>155230731.73299998</v>
      </c>
      <c r="V63" s="16"/>
    </row>
    <row r="64" spans="1:22" s="9" customFormat="1">
      <c r="A64" s="33">
        <v>57</v>
      </c>
      <c r="B64" s="54" t="s">
        <v>122</v>
      </c>
      <c r="C64" s="1" t="s">
        <v>123</v>
      </c>
      <c r="D64" s="44">
        <v>8</v>
      </c>
      <c r="E64" s="44">
        <v>35828906.350000001</v>
      </c>
      <c r="F64" s="44"/>
      <c r="G64" s="44"/>
      <c r="H64" s="44">
        <v>6</v>
      </c>
      <c r="I64" s="44">
        <v>5408325.2199999997</v>
      </c>
      <c r="J64" s="44">
        <v>12</v>
      </c>
      <c r="K64" s="44">
        <v>13805672.73</v>
      </c>
      <c r="L64" s="42">
        <f t="shared" si="10"/>
        <v>26</v>
      </c>
      <c r="M64" s="42">
        <f t="shared" si="10"/>
        <v>55042904.299999997</v>
      </c>
      <c r="N64" s="44">
        <v>1</v>
      </c>
      <c r="O64" s="44">
        <v>50000000</v>
      </c>
      <c r="P64" s="44">
        <v>2</v>
      </c>
      <c r="Q64" s="44">
        <v>40000000</v>
      </c>
      <c r="R64" s="42">
        <f t="shared" si="6"/>
        <v>3</v>
      </c>
      <c r="S64" s="42">
        <f t="shared" si="7"/>
        <v>90000000</v>
      </c>
      <c r="T64" s="42">
        <f t="shared" si="11"/>
        <v>29</v>
      </c>
      <c r="U64" s="42">
        <f t="shared" si="11"/>
        <v>145042904.30000001</v>
      </c>
      <c r="V64" s="16"/>
    </row>
    <row r="65" spans="1:22" s="9" customFormat="1">
      <c r="A65" s="30">
        <v>58</v>
      </c>
      <c r="B65" s="53" t="s">
        <v>170</v>
      </c>
      <c r="C65" s="32" t="s">
        <v>171</v>
      </c>
      <c r="D65" s="43">
        <v>16</v>
      </c>
      <c r="E65" s="43">
        <v>40000000</v>
      </c>
      <c r="F65" s="43">
        <v>1</v>
      </c>
      <c r="G65" s="43">
        <v>9782.2099999999991</v>
      </c>
      <c r="H65" s="43">
        <v>4</v>
      </c>
      <c r="I65" s="43">
        <v>28006116.890000001</v>
      </c>
      <c r="J65" s="43">
        <v>18</v>
      </c>
      <c r="K65" s="43">
        <v>23726435.920000002</v>
      </c>
      <c r="L65" s="43">
        <f t="shared" si="10"/>
        <v>39</v>
      </c>
      <c r="M65" s="43">
        <f t="shared" si="10"/>
        <v>91742335.020000011</v>
      </c>
      <c r="N65" s="43">
        <v>1</v>
      </c>
      <c r="O65" s="43">
        <v>670000</v>
      </c>
      <c r="P65" s="43">
        <v>44</v>
      </c>
      <c r="Q65" s="43">
        <v>45000000</v>
      </c>
      <c r="R65" s="43">
        <f t="shared" si="6"/>
        <v>45</v>
      </c>
      <c r="S65" s="43">
        <f t="shared" si="7"/>
        <v>45670000</v>
      </c>
      <c r="T65" s="43">
        <f t="shared" si="11"/>
        <v>84</v>
      </c>
      <c r="U65" s="43">
        <f t="shared" si="11"/>
        <v>137412335.02000001</v>
      </c>
      <c r="V65" s="16"/>
    </row>
    <row r="66" spans="1:22" s="9" customFormat="1">
      <c r="A66" s="33">
        <v>59</v>
      </c>
      <c r="B66" s="54" t="s">
        <v>136</v>
      </c>
      <c r="C66" s="1" t="s">
        <v>137</v>
      </c>
      <c r="D66" s="44">
        <v>14</v>
      </c>
      <c r="E66" s="44">
        <v>1204694.1000000001</v>
      </c>
      <c r="F66" s="44">
        <v>41</v>
      </c>
      <c r="G66" s="44">
        <v>1789244.66</v>
      </c>
      <c r="H66" s="44">
        <v>3272</v>
      </c>
      <c r="I66" s="44">
        <v>53717546.479999997</v>
      </c>
      <c r="J66" s="44">
        <v>164</v>
      </c>
      <c r="K66" s="44">
        <v>2573062.44</v>
      </c>
      <c r="L66" s="42">
        <f t="shared" si="10"/>
        <v>3491</v>
      </c>
      <c r="M66" s="42">
        <f t="shared" si="10"/>
        <v>59284547.679999992</v>
      </c>
      <c r="N66" s="44">
        <v>47</v>
      </c>
      <c r="O66" s="44">
        <v>2795232.46</v>
      </c>
      <c r="P66" s="44">
        <v>123</v>
      </c>
      <c r="Q66" s="44">
        <v>53355706.210000001</v>
      </c>
      <c r="R66" s="42">
        <f t="shared" si="6"/>
        <v>170</v>
      </c>
      <c r="S66" s="42">
        <f t="shared" si="7"/>
        <v>56150938.670000002</v>
      </c>
      <c r="T66" s="42">
        <f t="shared" si="11"/>
        <v>3661</v>
      </c>
      <c r="U66" s="42">
        <f t="shared" si="11"/>
        <v>115435486.34999999</v>
      </c>
      <c r="V66" s="16"/>
    </row>
    <row r="67" spans="1:22" s="9" customFormat="1">
      <c r="A67" s="30">
        <v>60</v>
      </c>
      <c r="B67" s="53" t="s">
        <v>120</v>
      </c>
      <c r="C67" s="32" t="s">
        <v>121</v>
      </c>
      <c r="D67" s="43">
        <v>7</v>
      </c>
      <c r="E67" s="43">
        <v>7610542.2800000003</v>
      </c>
      <c r="F67" s="43">
        <v>6</v>
      </c>
      <c r="G67" s="43">
        <v>49152.72</v>
      </c>
      <c r="H67" s="43">
        <v>16</v>
      </c>
      <c r="I67" s="43">
        <v>5259544.05</v>
      </c>
      <c r="J67" s="43">
        <v>175</v>
      </c>
      <c r="K67" s="43">
        <v>46173004.579999998</v>
      </c>
      <c r="L67" s="43">
        <f t="shared" si="10"/>
        <v>204</v>
      </c>
      <c r="M67" s="43">
        <f t="shared" si="10"/>
        <v>59092243.629999995</v>
      </c>
      <c r="N67" s="43">
        <v>6</v>
      </c>
      <c r="O67" s="43">
        <v>1227182.48</v>
      </c>
      <c r="P67" s="43">
        <v>11</v>
      </c>
      <c r="Q67" s="43">
        <v>51226708</v>
      </c>
      <c r="R67" s="43">
        <f t="shared" si="6"/>
        <v>17</v>
      </c>
      <c r="S67" s="43">
        <f t="shared" si="7"/>
        <v>52453890.479999997</v>
      </c>
      <c r="T67" s="43">
        <f t="shared" si="11"/>
        <v>221</v>
      </c>
      <c r="U67" s="43">
        <f t="shared" si="11"/>
        <v>111546134.10999998</v>
      </c>
      <c r="V67" s="16"/>
    </row>
    <row r="68" spans="1:22" s="9" customFormat="1">
      <c r="A68" s="33">
        <v>61</v>
      </c>
      <c r="B68" s="23" t="s">
        <v>140</v>
      </c>
      <c r="C68" s="1" t="s">
        <v>141</v>
      </c>
      <c r="D68" s="44">
        <v>34</v>
      </c>
      <c r="E68" s="44">
        <v>41450874.100000001</v>
      </c>
      <c r="F68" s="44">
        <v>105</v>
      </c>
      <c r="G68" s="44">
        <v>6847490.4500000002</v>
      </c>
      <c r="H68" s="44">
        <v>56</v>
      </c>
      <c r="I68" s="44">
        <v>2564981.9900000002</v>
      </c>
      <c r="J68" s="44">
        <v>76</v>
      </c>
      <c r="K68" s="44">
        <v>3505867.06</v>
      </c>
      <c r="L68" s="42">
        <f t="shared" si="10"/>
        <v>271</v>
      </c>
      <c r="M68" s="42">
        <f t="shared" si="10"/>
        <v>54369213.600000001</v>
      </c>
      <c r="N68" s="44">
        <v>70</v>
      </c>
      <c r="O68" s="44">
        <v>8635165.3499999996</v>
      </c>
      <c r="P68" s="44">
        <v>37</v>
      </c>
      <c r="Q68" s="44">
        <v>41917171.659999996</v>
      </c>
      <c r="R68" s="42">
        <f t="shared" si="6"/>
        <v>107</v>
      </c>
      <c r="S68" s="42">
        <f t="shared" si="7"/>
        <v>50552337.009999998</v>
      </c>
      <c r="T68" s="42">
        <f t="shared" si="11"/>
        <v>378</v>
      </c>
      <c r="U68" s="42">
        <f t="shared" si="11"/>
        <v>104921550.61</v>
      </c>
      <c r="V68" s="16"/>
    </row>
    <row r="69" spans="1:22" s="9" customFormat="1">
      <c r="A69" s="30">
        <v>62</v>
      </c>
      <c r="B69" s="31" t="s">
        <v>198</v>
      </c>
      <c r="C69" s="32" t="s">
        <v>199</v>
      </c>
      <c r="D69" s="43"/>
      <c r="E69" s="43"/>
      <c r="F69" s="43"/>
      <c r="G69" s="43"/>
      <c r="H69" s="43"/>
      <c r="I69" s="43"/>
      <c r="J69" s="43">
        <v>1</v>
      </c>
      <c r="K69" s="43">
        <v>27667587.890000001</v>
      </c>
      <c r="L69" s="43">
        <f t="shared" si="10"/>
        <v>1</v>
      </c>
      <c r="M69" s="43">
        <f t="shared" si="10"/>
        <v>27667587.890000001</v>
      </c>
      <c r="N69" s="43"/>
      <c r="O69" s="43"/>
      <c r="P69" s="43">
        <v>1</v>
      </c>
      <c r="Q69" s="43">
        <v>75350852.409999996</v>
      </c>
      <c r="R69" s="43">
        <f t="shared" si="6"/>
        <v>1</v>
      </c>
      <c r="S69" s="43">
        <f t="shared" si="7"/>
        <v>75350852.409999996</v>
      </c>
      <c r="T69" s="43">
        <f t="shared" si="11"/>
        <v>2</v>
      </c>
      <c r="U69" s="43">
        <f t="shared" si="11"/>
        <v>103018440.3</v>
      </c>
      <c r="V69" s="16"/>
    </row>
    <row r="70" spans="1:22" s="9" customFormat="1">
      <c r="A70" s="33">
        <v>63</v>
      </c>
      <c r="B70" s="54" t="s">
        <v>110</v>
      </c>
      <c r="C70" s="1" t="s">
        <v>111</v>
      </c>
      <c r="D70" s="44">
        <v>12</v>
      </c>
      <c r="E70" s="44">
        <v>23467386.02</v>
      </c>
      <c r="F70" s="44">
        <v>56</v>
      </c>
      <c r="G70" s="44">
        <v>9813688.9000000004</v>
      </c>
      <c r="H70" s="44">
        <v>9</v>
      </c>
      <c r="I70" s="44">
        <v>2251409.56</v>
      </c>
      <c r="J70" s="44">
        <v>28</v>
      </c>
      <c r="K70" s="44">
        <v>22055536.27</v>
      </c>
      <c r="L70" s="42">
        <f t="shared" si="10"/>
        <v>105</v>
      </c>
      <c r="M70" s="42">
        <f t="shared" si="10"/>
        <v>57588020.75</v>
      </c>
      <c r="N70" s="44">
        <v>14</v>
      </c>
      <c r="O70" s="44">
        <v>21376756.309999999</v>
      </c>
      <c r="P70" s="44">
        <v>13</v>
      </c>
      <c r="Q70" s="44">
        <v>16385446.24</v>
      </c>
      <c r="R70" s="42">
        <f t="shared" si="6"/>
        <v>27</v>
      </c>
      <c r="S70" s="42">
        <f t="shared" si="7"/>
        <v>37762202.549999997</v>
      </c>
      <c r="T70" s="42">
        <f t="shared" si="11"/>
        <v>132</v>
      </c>
      <c r="U70" s="42">
        <f t="shared" si="11"/>
        <v>95350223.299999997</v>
      </c>
      <c r="V70" s="16"/>
    </row>
    <row r="71" spans="1:22" s="9" customFormat="1">
      <c r="A71" s="30">
        <v>64</v>
      </c>
      <c r="B71" s="53" t="s">
        <v>150</v>
      </c>
      <c r="C71" s="32" t="s">
        <v>151</v>
      </c>
      <c r="D71" s="43">
        <v>92</v>
      </c>
      <c r="E71" s="43">
        <v>1692355.33</v>
      </c>
      <c r="F71" s="43">
        <v>1281</v>
      </c>
      <c r="G71" s="43">
        <v>29329230.059999999</v>
      </c>
      <c r="H71" s="43">
        <v>548</v>
      </c>
      <c r="I71" s="43">
        <v>10547903.529999999</v>
      </c>
      <c r="J71" s="43">
        <v>1041</v>
      </c>
      <c r="K71" s="43">
        <v>12610986.779999999</v>
      </c>
      <c r="L71" s="43">
        <f t="shared" si="10"/>
        <v>2962</v>
      </c>
      <c r="M71" s="43">
        <f t="shared" si="10"/>
        <v>54180475.699999996</v>
      </c>
      <c r="N71" s="43">
        <v>438</v>
      </c>
      <c r="O71" s="43">
        <v>33524043.899999999</v>
      </c>
      <c r="P71" s="43">
        <v>34</v>
      </c>
      <c r="Q71" s="43">
        <v>3899906.23</v>
      </c>
      <c r="R71" s="43">
        <f t="shared" si="6"/>
        <v>472</v>
      </c>
      <c r="S71" s="43">
        <f t="shared" si="7"/>
        <v>37423950.129999995</v>
      </c>
      <c r="T71" s="43">
        <f t="shared" si="11"/>
        <v>3434</v>
      </c>
      <c r="U71" s="43">
        <f t="shared" si="11"/>
        <v>91604425.829999983</v>
      </c>
      <c r="V71" s="16"/>
    </row>
    <row r="72" spans="1:22" s="9" customFormat="1">
      <c r="A72" s="33">
        <v>65</v>
      </c>
      <c r="B72" s="54" t="s">
        <v>158</v>
      </c>
      <c r="C72" s="1" t="s">
        <v>159</v>
      </c>
      <c r="D72" s="44">
        <v>206</v>
      </c>
      <c r="E72" s="44">
        <v>6782175.96</v>
      </c>
      <c r="F72" s="44">
        <v>1135</v>
      </c>
      <c r="G72" s="44">
        <v>27876115.91</v>
      </c>
      <c r="H72" s="44">
        <v>405</v>
      </c>
      <c r="I72" s="44">
        <v>9159060.9600000009</v>
      </c>
      <c r="J72" s="44">
        <v>525</v>
      </c>
      <c r="K72" s="44">
        <v>8953503.1400000006</v>
      </c>
      <c r="L72" s="42">
        <f t="shared" si="10"/>
        <v>2271</v>
      </c>
      <c r="M72" s="42">
        <f t="shared" si="10"/>
        <v>52770855.970000006</v>
      </c>
      <c r="N72" s="44">
        <v>380</v>
      </c>
      <c r="O72" s="44">
        <v>27564902.120000001</v>
      </c>
      <c r="P72" s="44">
        <v>65</v>
      </c>
      <c r="Q72" s="44">
        <v>6679736.7199999997</v>
      </c>
      <c r="R72" s="42">
        <f t="shared" ref="R72:R103" si="12">P72+N72</f>
        <v>445</v>
      </c>
      <c r="S72" s="42">
        <f t="shared" ref="S72:S103" si="13">Q72+O72</f>
        <v>34244638.840000004</v>
      </c>
      <c r="T72" s="42">
        <f t="shared" si="11"/>
        <v>2716</v>
      </c>
      <c r="U72" s="42">
        <f t="shared" si="11"/>
        <v>87015494.810000002</v>
      </c>
      <c r="V72" s="16"/>
    </row>
    <row r="73" spans="1:22" s="9" customFormat="1">
      <c r="A73" s="30">
        <v>66</v>
      </c>
      <c r="B73" s="53" t="s">
        <v>142</v>
      </c>
      <c r="C73" s="32" t="s">
        <v>143</v>
      </c>
      <c r="D73" s="43">
        <v>576</v>
      </c>
      <c r="E73" s="43">
        <v>27171160.640000001</v>
      </c>
      <c r="F73" s="43">
        <v>822</v>
      </c>
      <c r="G73" s="43">
        <v>27003040.789999999</v>
      </c>
      <c r="H73" s="43">
        <v>384</v>
      </c>
      <c r="I73" s="43">
        <v>5427010.8700000001</v>
      </c>
      <c r="J73" s="43">
        <v>298</v>
      </c>
      <c r="K73" s="43">
        <v>7426917.3399999999</v>
      </c>
      <c r="L73" s="43">
        <f t="shared" si="10"/>
        <v>2080</v>
      </c>
      <c r="M73" s="43">
        <f t="shared" si="10"/>
        <v>67028129.640000001</v>
      </c>
      <c r="N73" s="43">
        <v>11</v>
      </c>
      <c r="O73" s="43">
        <v>7996584.6699999999</v>
      </c>
      <c r="P73" s="43">
        <v>6</v>
      </c>
      <c r="Q73" s="43">
        <v>6783311.75</v>
      </c>
      <c r="R73" s="43">
        <f t="shared" si="12"/>
        <v>17</v>
      </c>
      <c r="S73" s="43">
        <f t="shared" si="13"/>
        <v>14779896.42</v>
      </c>
      <c r="T73" s="43">
        <f t="shared" si="11"/>
        <v>2097</v>
      </c>
      <c r="U73" s="43">
        <f t="shared" si="11"/>
        <v>81808026.060000002</v>
      </c>
      <c r="V73" s="16"/>
    </row>
    <row r="74" spans="1:22" s="9" customFormat="1">
      <c r="A74" s="33">
        <v>67</v>
      </c>
      <c r="B74" s="54" t="s">
        <v>138</v>
      </c>
      <c r="C74" s="1" t="s">
        <v>139</v>
      </c>
      <c r="D74" s="44"/>
      <c r="E74" s="44"/>
      <c r="F74" s="44"/>
      <c r="G74" s="44"/>
      <c r="H74" s="44">
        <v>3353</v>
      </c>
      <c r="I74" s="44">
        <v>33950981.43</v>
      </c>
      <c r="J74" s="44">
        <v>7870</v>
      </c>
      <c r="K74" s="44">
        <v>33795956.030000001</v>
      </c>
      <c r="L74" s="42">
        <f t="shared" si="10"/>
        <v>11223</v>
      </c>
      <c r="M74" s="42">
        <f t="shared" si="10"/>
        <v>67746937.460000008</v>
      </c>
      <c r="N74" s="44">
        <v>31</v>
      </c>
      <c r="O74" s="44">
        <v>5137441.05</v>
      </c>
      <c r="P74" s="44">
        <v>60</v>
      </c>
      <c r="Q74" s="44">
        <v>7187063.8799999999</v>
      </c>
      <c r="R74" s="42">
        <f t="shared" si="12"/>
        <v>91</v>
      </c>
      <c r="S74" s="42">
        <f t="shared" si="13"/>
        <v>12324504.93</v>
      </c>
      <c r="T74" s="42">
        <f t="shared" si="11"/>
        <v>11314</v>
      </c>
      <c r="U74" s="42">
        <f t="shared" si="11"/>
        <v>80071442.390000015</v>
      </c>
      <c r="V74" s="16"/>
    </row>
    <row r="75" spans="1:22" s="9" customFormat="1">
      <c r="A75" s="30">
        <v>68</v>
      </c>
      <c r="B75" s="53" t="s">
        <v>162</v>
      </c>
      <c r="C75" s="32" t="s">
        <v>163</v>
      </c>
      <c r="D75" s="43">
        <v>133</v>
      </c>
      <c r="E75" s="43">
        <v>2174764.5099999998</v>
      </c>
      <c r="F75" s="43">
        <v>1380</v>
      </c>
      <c r="G75" s="43">
        <v>25913926.111200001</v>
      </c>
      <c r="H75" s="43">
        <v>307</v>
      </c>
      <c r="I75" s="43">
        <v>4301233.95</v>
      </c>
      <c r="J75" s="43">
        <v>928</v>
      </c>
      <c r="K75" s="43">
        <v>6478079.6907000002</v>
      </c>
      <c r="L75" s="43">
        <f t="shared" si="10"/>
        <v>2748</v>
      </c>
      <c r="M75" s="43">
        <f t="shared" si="10"/>
        <v>38868004.2619</v>
      </c>
      <c r="N75" s="43">
        <v>497</v>
      </c>
      <c r="O75" s="43">
        <v>29601416.789999999</v>
      </c>
      <c r="P75" s="43">
        <v>55</v>
      </c>
      <c r="Q75" s="43">
        <v>3698144</v>
      </c>
      <c r="R75" s="43">
        <f t="shared" si="12"/>
        <v>552</v>
      </c>
      <c r="S75" s="43">
        <f t="shared" si="13"/>
        <v>33299560.789999999</v>
      </c>
      <c r="T75" s="43">
        <f t="shared" si="11"/>
        <v>3300</v>
      </c>
      <c r="U75" s="43">
        <f t="shared" si="11"/>
        <v>72167565.051899999</v>
      </c>
      <c r="V75" s="16"/>
    </row>
    <row r="76" spans="1:22" s="9" customFormat="1">
      <c r="A76" s="33">
        <v>69</v>
      </c>
      <c r="B76" s="54" t="s">
        <v>156</v>
      </c>
      <c r="C76" s="1" t="s">
        <v>157</v>
      </c>
      <c r="D76" s="44">
        <v>2</v>
      </c>
      <c r="E76" s="44">
        <v>23195.200000000001</v>
      </c>
      <c r="F76" s="44">
        <v>66</v>
      </c>
      <c r="G76" s="44">
        <v>836191.77</v>
      </c>
      <c r="H76" s="44">
        <v>127</v>
      </c>
      <c r="I76" s="44">
        <v>5028106.8600000003</v>
      </c>
      <c r="J76" s="44">
        <v>571</v>
      </c>
      <c r="K76" s="44">
        <v>21642819.530000001</v>
      </c>
      <c r="L76" s="42">
        <f t="shared" si="10"/>
        <v>766</v>
      </c>
      <c r="M76" s="42">
        <f t="shared" si="10"/>
        <v>27530313.359999999</v>
      </c>
      <c r="N76" s="44">
        <v>166</v>
      </c>
      <c r="O76" s="44">
        <v>25659398.710000001</v>
      </c>
      <c r="P76" s="44">
        <v>94</v>
      </c>
      <c r="Q76" s="44">
        <v>8216525.9500000002</v>
      </c>
      <c r="R76" s="42">
        <f t="shared" si="12"/>
        <v>260</v>
      </c>
      <c r="S76" s="42">
        <f t="shared" si="13"/>
        <v>33875924.660000004</v>
      </c>
      <c r="T76" s="42">
        <f t="shared" si="11"/>
        <v>1026</v>
      </c>
      <c r="U76" s="42">
        <f t="shared" si="11"/>
        <v>61406238.020000003</v>
      </c>
      <c r="V76" s="16"/>
    </row>
    <row r="77" spans="1:22" s="9" customFormat="1">
      <c r="A77" s="30">
        <v>70</v>
      </c>
      <c r="B77" s="53" t="s">
        <v>180</v>
      </c>
      <c r="C77" s="32" t="s">
        <v>181</v>
      </c>
      <c r="D77" s="43">
        <v>32</v>
      </c>
      <c r="E77" s="43">
        <v>847319.98</v>
      </c>
      <c r="F77" s="43">
        <v>618</v>
      </c>
      <c r="G77" s="43">
        <v>17152899.219999999</v>
      </c>
      <c r="H77" s="43">
        <v>315</v>
      </c>
      <c r="I77" s="43">
        <v>7988612.1799999997</v>
      </c>
      <c r="J77" s="43">
        <v>638</v>
      </c>
      <c r="K77" s="43">
        <v>9547113.3399999999</v>
      </c>
      <c r="L77" s="43">
        <f t="shared" ref="L77:M92" si="14">J77+H77+F77+D77</f>
        <v>1603</v>
      </c>
      <c r="M77" s="43">
        <f t="shared" si="14"/>
        <v>35535944.719999991</v>
      </c>
      <c r="N77" s="43">
        <v>878</v>
      </c>
      <c r="O77" s="43">
        <v>21270679.760000002</v>
      </c>
      <c r="P77" s="43">
        <v>167</v>
      </c>
      <c r="Q77" s="43">
        <v>3393967.7</v>
      </c>
      <c r="R77" s="43">
        <f t="shared" si="12"/>
        <v>1045</v>
      </c>
      <c r="S77" s="43">
        <f t="shared" si="13"/>
        <v>24664647.460000001</v>
      </c>
      <c r="T77" s="43">
        <f t="shared" ref="T77:U92" si="15">R77+L77</f>
        <v>2648</v>
      </c>
      <c r="U77" s="43">
        <f t="shared" si="15"/>
        <v>60200592.179999992</v>
      </c>
      <c r="V77" s="16"/>
    </row>
    <row r="78" spans="1:22" s="9" customFormat="1">
      <c r="A78" s="33">
        <v>71</v>
      </c>
      <c r="B78" s="23" t="s">
        <v>154</v>
      </c>
      <c r="C78" s="1" t="s">
        <v>155</v>
      </c>
      <c r="D78" s="44">
        <v>7</v>
      </c>
      <c r="E78" s="44">
        <v>2790115.05</v>
      </c>
      <c r="F78" s="44">
        <v>15</v>
      </c>
      <c r="G78" s="44">
        <v>415884.21</v>
      </c>
      <c r="H78" s="44">
        <v>13</v>
      </c>
      <c r="I78" s="44">
        <v>25946575.370000001</v>
      </c>
      <c r="J78" s="44">
        <v>56</v>
      </c>
      <c r="K78" s="44">
        <v>23802726.75</v>
      </c>
      <c r="L78" s="42">
        <f t="shared" si="14"/>
        <v>91</v>
      </c>
      <c r="M78" s="42">
        <f t="shared" si="14"/>
        <v>52955301.380000003</v>
      </c>
      <c r="N78" s="44">
        <v>4</v>
      </c>
      <c r="O78" s="44">
        <v>159820.5</v>
      </c>
      <c r="P78" s="44">
        <v>6</v>
      </c>
      <c r="Q78" s="44">
        <v>5410410.4000000004</v>
      </c>
      <c r="R78" s="42">
        <f t="shared" si="12"/>
        <v>10</v>
      </c>
      <c r="S78" s="42">
        <f t="shared" si="13"/>
        <v>5570230.9000000004</v>
      </c>
      <c r="T78" s="42">
        <f t="shared" si="15"/>
        <v>101</v>
      </c>
      <c r="U78" s="42">
        <f t="shared" si="15"/>
        <v>58525532.280000001</v>
      </c>
      <c r="V78" s="16"/>
    </row>
    <row r="79" spans="1:22" s="9" customFormat="1">
      <c r="A79" s="30">
        <v>72</v>
      </c>
      <c r="B79" s="31" t="s">
        <v>88</v>
      </c>
      <c r="C79" s="32" t="s">
        <v>89</v>
      </c>
      <c r="D79" s="43">
        <v>4</v>
      </c>
      <c r="E79" s="43">
        <v>44852185.450000003</v>
      </c>
      <c r="F79" s="43"/>
      <c r="G79" s="43"/>
      <c r="H79" s="43">
        <v>6</v>
      </c>
      <c r="I79" s="43">
        <v>11035476.4</v>
      </c>
      <c r="J79" s="43">
        <v>2</v>
      </c>
      <c r="K79" s="43">
        <v>17890.8</v>
      </c>
      <c r="L79" s="43">
        <f t="shared" si="14"/>
        <v>12</v>
      </c>
      <c r="M79" s="43">
        <f t="shared" si="14"/>
        <v>55905552.650000006</v>
      </c>
      <c r="N79" s="43"/>
      <c r="O79" s="43"/>
      <c r="P79" s="43">
        <v>2</v>
      </c>
      <c r="Q79" s="43">
        <v>1061206</v>
      </c>
      <c r="R79" s="43">
        <f t="shared" si="12"/>
        <v>2</v>
      </c>
      <c r="S79" s="43">
        <f t="shared" si="13"/>
        <v>1061206</v>
      </c>
      <c r="T79" s="43">
        <f t="shared" si="15"/>
        <v>14</v>
      </c>
      <c r="U79" s="43">
        <f t="shared" si="15"/>
        <v>56966758.650000006</v>
      </c>
      <c r="V79" s="16"/>
    </row>
    <row r="80" spans="1:22" s="9" customFormat="1">
      <c r="A80" s="33">
        <v>73</v>
      </c>
      <c r="B80" s="54" t="s">
        <v>144</v>
      </c>
      <c r="C80" s="1" t="s">
        <v>145</v>
      </c>
      <c r="D80" s="44">
        <v>90</v>
      </c>
      <c r="E80" s="44">
        <v>9316521.25</v>
      </c>
      <c r="F80" s="44">
        <v>229</v>
      </c>
      <c r="G80" s="44">
        <v>13738712.109999999</v>
      </c>
      <c r="H80" s="44">
        <v>23</v>
      </c>
      <c r="I80" s="44">
        <v>604378.43000000005</v>
      </c>
      <c r="J80" s="44">
        <v>71</v>
      </c>
      <c r="K80" s="44">
        <v>2757185.52</v>
      </c>
      <c r="L80" s="42">
        <f t="shared" si="14"/>
        <v>413</v>
      </c>
      <c r="M80" s="42">
        <f t="shared" si="14"/>
        <v>26416797.309999999</v>
      </c>
      <c r="N80" s="44">
        <v>229</v>
      </c>
      <c r="O80" s="44">
        <v>18514709.449999999</v>
      </c>
      <c r="P80" s="44">
        <v>130</v>
      </c>
      <c r="Q80" s="44">
        <v>11455281.109999999</v>
      </c>
      <c r="R80" s="42">
        <f t="shared" si="12"/>
        <v>359</v>
      </c>
      <c r="S80" s="42">
        <f t="shared" si="13"/>
        <v>29969990.559999999</v>
      </c>
      <c r="T80" s="42">
        <f t="shared" si="15"/>
        <v>772</v>
      </c>
      <c r="U80" s="42">
        <f t="shared" si="15"/>
        <v>56386787.869999997</v>
      </c>
      <c r="V80" s="16"/>
    </row>
    <row r="81" spans="1:22" s="9" customFormat="1">
      <c r="A81" s="30">
        <v>74</v>
      </c>
      <c r="B81" s="53" t="s">
        <v>176</v>
      </c>
      <c r="C81" s="32" t="s">
        <v>177</v>
      </c>
      <c r="D81" s="43">
        <v>84</v>
      </c>
      <c r="E81" s="43">
        <v>17542204.329999998</v>
      </c>
      <c r="F81" s="43">
        <v>44</v>
      </c>
      <c r="G81" s="43">
        <v>2811358.88</v>
      </c>
      <c r="H81" s="43">
        <v>12</v>
      </c>
      <c r="I81" s="43">
        <v>1544919.02</v>
      </c>
      <c r="J81" s="43">
        <v>62</v>
      </c>
      <c r="K81" s="43">
        <v>869996.75</v>
      </c>
      <c r="L81" s="43">
        <f t="shared" si="14"/>
        <v>202</v>
      </c>
      <c r="M81" s="43">
        <f t="shared" si="14"/>
        <v>22768478.979999997</v>
      </c>
      <c r="N81" s="43">
        <v>1</v>
      </c>
      <c r="O81" s="43">
        <v>3499.08</v>
      </c>
      <c r="P81" s="43">
        <v>7</v>
      </c>
      <c r="Q81" s="43">
        <v>28003481.850000001</v>
      </c>
      <c r="R81" s="43">
        <f t="shared" si="12"/>
        <v>8</v>
      </c>
      <c r="S81" s="43">
        <f t="shared" si="13"/>
        <v>28006980.93</v>
      </c>
      <c r="T81" s="43">
        <f t="shared" si="15"/>
        <v>210</v>
      </c>
      <c r="U81" s="43">
        <f t="shared" si="15"/>
        <v>50775459.909999996</v>
      </c>
      <c r="V81" s="16"/>
    </row>
    <row r="82" spans="1:22" s="9" customFormat="1">
      <c r="A82" s="33">
        <v>75</v>
      </c>
      <c r="B82" s="54" t="s">
        <v>174</v>
      </c>
      <c r="C82" s="1" t="s">
        <v>175</v>
      </c>
      <c r="D82" s="44">
        <v>39</v>
      </c>
      <c r="E82" s="44">
        <v>1293413.28</v>
      </c>
      <c r="F82" s="44">
        <v>833</v>
      </c>
      <c r="G82" s="44">
        <v>21073252.050000001</v>
      </c>
      <c r="H82" s="44">
        <v>156</v>
      </c>
      <c r="I82" s="44">
        <v>1320733.45</v>
      </c>
      <c r="J82" s="44">
        <v>502</v>
      </c>
      <c r="K82" s="44">
        <v>3242722.03</v>
      </c>
      <c r="L82" s="42">
        <f t="shared" si="14"/>
        <v>1530</v>
      </c>
      <c r="M82" s="42">
        <f t="shared" si="14"/>
        <v>26930120.810000002</v>
      </c>
      <c r="N82" s="44">
        <v>518</v>
      </c>
      <c r="O82" s="44">
        <v>22450574.91</v>
      </c>
      <c r="P82" s="44">
        <v>22</v>
      </c>
      <c r="Q82" s="44">
        <v>780628.49</v>
      </c>
      <c r="R82" s="42">
        <f t="shared" si="12"/>
        <v>540</v>
      </c>
      <c r="S82" s="42">
        <f t="shared" si="13"/>
        <v>23231203.399999999</v>
      </c>
      <c r="T82" s="42">
        <f t="shared" si="15"/>
        <v>2070</v>
      </c>
      <c r="U82" s="42">
        <f t="shared" si="15"/>
        <v>50161324.210000001</v>
      </c>
      <c r="V82" s="16"/>
    </row>
    <row r="83" spans="1:22" s="9" customFormat="1">
      <c r="A83" s="30">
        <v>76</v>
      </c>
      <c r="B83" s="53" t="s">
        <v>182</v>
      </c>
      <c r="C83" s="32" t="s">
        <v>183</v>
      </c>
      <c r="D83" s="43">
        <v>96</v>
      </c>
      <c r="E83" s="43">
        <v>6213185.21</v>
      </c>
      <c r="F83" s="43">
        <v>465</v>
      </c>
      <c r="G83" s="43">
        <v>14035740.060000001</v>
      </c>
      <c r="H83" s="43">
        <v>502</v>
      </c>
      <c r="I83" s="43">
        <v>2855428.15</v>
      </c>
      <c r="J83" s="43">
        <v>682</v>
      </c>
      <c r="K83" s="43">
        <v>3646733.81</v>
      </c>
      <c r="L83" s="43">
        <f t="shared" si="14"/>
        <v>1745</v>
      </c>
      <c r="M83" s="43">
        <f t="shared" si="14"/>
        <v>26751087.23</v>
      </c>
      <c r="N83" s="43">
        <v>373</v>
      </c>
      <c r="O83" s="43">
        <v>13337246.68</v>
      </c>
      <c r="P83" s="43">
        <v>117</v>
      </c>
      <c r="Q83" s="43">
        <v>4778017.3</v>
      </c>
      <c r="R83" s="43">
        <f t="shared" si="12"/>
        <v>490</v>
      </c>
      <c r="S83" s="43">
        <f t="shared" si="13"/>
        <v>18115263.98</v>
      </c>
      <c r="T83" s="43">
        <f t="shared" si="15"/>
        <v>2235</v>
      </c>
      <c r="U83" s="43">
        <f t="shared" si="15"/>
        <v>44866351.210000001</v>
      </c>
      <c r="V83" s="16"/>
    </row>
    <row r="84" spans="1:22" s="9" customFormat="1">
      <c r="A84" s="33">
        <v>77</v>
      </c>
      <c r="B84" s="54" t="s">
        <v>192</v>
      </c>
      <c r="C84" s="1" t="s">
        <v>193</v>
      </c>
      <c r="D84" s="44">
        <v>50</v>
      </c>
      <c r="E84" s="44">
        <v>1082471.6399999999</v>
      </c>
      <c r="F84" s="44">
        <v>474</v>
      </c>
      <c r="G84" s="44">
        <v>11707296.206499999</v>
      </c>
      <c r="H84" s="44">
        <v>577</v>
      </c>
      <c r="I84" s="44">
        <v>4038477.17</v>
      </c>
      <c r="J84" s="44">
        <v>1060</v>
      </c>
      <c r="K84" s="44">
        <v>6438181.6799999997</v>
      </c>
      <c r="L84" s="42">
        <f t="shared" si="14"/>
        <v>2161</v>
      </c>
      <c r="M84" s="42">
        <f t="shared" si="14"/>
        <v>23266426.6965</v>
      </c>
      <c r="N84" s="44">
        <v>694</v>
      </c>
      <c r="O84" s="44">
        <v>15653086.09</v>
      </c>
      <c r="P84" s="44">
        <v>101</v>
      </c>
      <c r="Q84" s="44">
        <v>2627129.14</v>
      </c>
      <c r="R84" s="42">
        <f t="shared" si="12"/>
        <v>795</v>
      </c>
      <c r="S84" s="42">
        <f t="shared" si="13"/>
        <v>18280215.23</v>
      </c>
      <c r="T84" s="42">
        <f t="shared" si="15"/>
        <v>2956</v>
      </c>
      <c r="U84" s="42">
        <f t="shared" si="15"/>
        <v>41546641.9265</v>
      </c>
      <c r="V84" s="16"/>
    </row>
    <row r="85" spans="1:22" s="9" customFormat="1">
      <c r="A85" s="30">
        <v>78</v>
      </c>
      <c r="B85" s="53" t="s">
        <v>128</v>
      </c>
      <c r="C85" s="32" t="s">
        <v>129</v>
      </c>
      <c r="D85" s="43">
        <v>9</v>
      </c>
      <c r="E85" s="43">
        <v>8745812.5</v>
      </c>
      <c r="F85" s="43">
        <v>14</v>
      </c>
      <c r="G85" s="43">
        <v>1304105.55</v>
      </c>
      <c r="H85" s="43">
        <v>15</v>
      </c>
      <c r="I85" s="43">
        <v>3289159.2656</v>
      </c>
      <c r="J85" s="43">
        <v>48</v>
      </c>
      <c r="K85" s="43">
        <v>1206563.1399999999</v>
      </c>
      <c r="L85" s="43">
        <f t="shared" si="14"/>
        <v>86</v>
      </c>
      <c r="M85" s="43">
        <f t="shared" si="14"/>
        <v>14545640.455600001</v>
      </c>
      <c r="N85" s="43">
        <v>13</v>
      </c>
      <c r="O85" s="43">
        <v>7444393.4100000001</v>
      </c>
      <c r="P85" s="43">
        <v>14</v>
      </c>
      <c r="Q85" s="43">
        <v>17093975.850000001</v>
      </c>
      <c r="R85" s="43">
        <f t="shared" si="12"/>
        <v>27</v>
      </c>
      <c r="S85" s="43">
        <f t="shared" si="13"/>
        <v>24538369.260000002</v>
      </c>
      <c r="T85" s="43">
        <f t="shared" si="15"/>
        <v>113</v>
      </c>
      <c r="U85" s="43">
        <f t="shared" si="15"/>
        <v>39084009.715599999</v>
      </c>
      <c r="V85" s="16"/>
    </row>
    <row r="86" spans="1:22" s="9" customFormat="1">
      <c r="A86" s="33">
        <v>79</v>
      </c>
      <c r="B86" s="54" t="s">
        <v>184</v>
      </c>
      <c r="C86" s="1" t="s">
        <v>185</v>
      </c>
      <c r="D86" s="44">
        <v>47</v>
      </c>
      <c r="E86" s="44">
        <v>1014886.75</v>
      </c>
      <c r="F86" s="44">
        <v>595</v>
      </c>
      <c r="G86" s="44">
        <v>12847229.84</v>
      </c>
      <c r="H86" s="44">
        <v>290</v>
      </c>
      <c r="I86" s="44">
        <v>2990820.29</v>
      </c>
      <c r="J86" s="44">
        <v>662</v>
      </c>
      <c r="K86" s="44">
        <v>4848040.03</v>
      </c>
      <c r="L86" s="42">
        <f t="shared" si="14"/>
        <v>1594</v>
      </c>
      <c r="M86" s="42">
        <f t="shared" si="14"/>
        <v>21700976.91</v>
      </c>
      <c r="N86" s="44">
        <v>479</v>
      </c>
      <c r="O86" s="44">
        <v>15367224.51</v>
      </c>
      <c r="P86" s="44">
        <v>58</v>
      </c>
      <c r="Q86" s="44">
        <v>1610754.91</v>
      </c>
      <c r="R86" s="42">
        <f t="shared" si="12"/>
        <v>537</v>
      </c>
      <c r="S86" s="42">
        <f t="shared" si="13"/>
        <v>16977979.419999998</v>
      </c>
      <c r="T86" s="42">
        <f t="shared" si="15"/>
        <v>2131</v>
      </c>
      <c r="U86" s="42">
        <f t="shared" si="15"/>
        <v>38678956.329999998</v>
      </c>
      <c r="V86" s="16"/>
    </row>
    <row r="87" spans="1:22" s="9" customFormat="1">
      <c r="A87" s="30">
        <v>80</v>
      </c>
      <c r="B87" s="53" t="s">
        <v>164</v>
      </c>
      <c r="C87" s="32" t="s">
        <v>165</v>
      </c>
      <c r="D87" s="43">
        <v>45</v>
      </c>
      <c r="E87" s="43">
        <v>1296163.48</v>
      </c>
      <c r="F87" s="43">
        <v>261</v>
      </c>
      <c r="G87" s="43">
        <v>2521107.1</v>
      </c>
      <c r="H87" s="43">
        <v>1166</v>
      </c>
      <c r="I87" s="43">
        <v>7288140.9800000004</v>
      </c>
      <c r="J87" s="43">
        <v>1551</v>
      </c>
      <c r="K87" s="43">
        <v>11759892.43</v>
      </c>
      <c r="L87" s="43">
        <f t="shared" si="14"/>
        <v>3023</v>
      </c>
      <c r="M87" s="43">
        <f t="shared" si="14"/>
        <v>22865303.990000002</v>
      </c>
      <c r="N87" s="43">
        <v>307</v>
      </c>
      <c r="O87" s="43">
        <v>8477349.0399999991</v>
      </c>
      <c r="P87" s="43">
        <v>77</v>
      </c>
      <c r="Q87" s="43">
        <v>2717287.37</v>
      </c>
      <c r="R87" s="43">
        <f t="shared" si="12"/>
        <v>384</v>
      </c>
      <c r="S87" s="43">
        <f t="shared" si="13"/>
        <v>11194636.41</v>
      </c>
      <c r="T87" s="43">
        <f t="shared" si="15"/>
        <v>3407</v>
      </c>
      <c r="U87" s="43">
        <f t="shared" si="15"/>
        <v>34059940.400000006</v>
      </c>
      <c r="V87" s="16"/>
    </row>
    <row r="88" spans="1:22" s="9" customFormat="1">
      <c r="A88" s="33">
        <v>81</v>
      </c>
      <c r="B88" s="23" t="s">
        <v>168</v>
      </c>
      <c r="C88" s="1" t="s">
        <v>169</v>
      </c>
      <c r="D88" s="44">
        <v>1</v>
      </c>
      <c r="E88" s="44">
        <v>126810</v>
      </c>
      <c r="F88" s="44">
        <v>53</v>
      </c>
      <c r="G88" s="44">
        <v>9826444.2100000009</v>
      </c>
      <c r="H88" s="44">
        <v>100</v>
      </c>
      <c r="I88" s="44">
        <v>3775190.6</v>
      </c>
      <c r="J88" s="44">
        <v>167</v>
      </c>
      <c r="K88" s="44">
        <v>3108452.28</v>
      </c>
      <c r="L88" s="42">
        <f t="shared" si="14"/>
        <v>321</v>
      </c>
      <c r="M88" s="42">
        <f t="shared" si="14"/>
        <v>16836897.09</v>
      </c>
      <c r="N88" s="44">
        <v>49</v>
      </c>
      <c r="O88" s="44">
        <v>11707624</v>
      </c>
      <c r="P88" s="44">
        <v>11</v>
      </c>
      <c r="Q88" s="44">
        <v>2681000</v>
      </c>
      <c r="R88" s="42">
        <f t="shared" si="12"/>
        <v>60</v>
      </c>
      <c r="S88" s="42">
        <f t="shared" si="13"/>
        <v>14388624</v>
      </c>
      <c r="T88" s="42">
        <f t="shared" si="15"/>
        <v>381</v>
      </c>
      <c r="U88" s="42">
        <f t="shared" si="15"/>
        <v>31225521.09</v>
      </c>
      <c r="V88" s="16"/>
    </row>
    <row r="89" spans="1:22" s="9" customFormat="1">
      <c r="A89" s="30">
        <v>82</v>
      </c>
      <c r="B89" s="31" t="s">
        <v>204</v>
      </c>
      <c r="C89" s="32" t="s">
        <v>205</v>
      </c>
      <c r="D89" s="43"/>
      <c r="E89" s="43"/>
      <c r="F89" s="43"/>
      <c r="G89" s="43"/>
      <c r="H89" s="43">
        <v>113</v>
      </c>
      <c r="I89" s="43">
        <v>3607235.7352</v>
      </c>
      <c r="J89" s="43">
        <v>492</v>
      </c>
      <c r="K89" s="43">
        <v>11020580.189999999</v>
      </c>
      <c r="L89" s="43">
        <f t="shared" si="14"/>
        <v>605</v>
      </c>
      <c r="M89" s="43">
        <f t="shared" si="14"/>
        <v>14627815.9252</v>
      </c>
      <c r="N89" s="43">
        <v>470</v>
      </c>
      <c r="O89" s="43">
        <v>11342011.15</v>
      </c>
      <c r="P89" s="43">
        <v>111</v>
      </c>
      <c r="Q89" s="43">
        <v>3685288.16</v>
      </c>
      <c r="R89" s="43">
        <f t="shared" si="12"/>
        <v>581</v>
      </c>
      <c r="S89" s="43">
        <f t="shared" si="13"/>
        <v>15027299.310000001</v>
      </c>
      <c r="T89" s="43">
        <f t="shared" si="15"/>
        <v>1186</v>
      </c>
      <c r="U89" s="43">
        <f t="shared" si="15"/>
        <v>29655115.235200003</v>
      </c>
      <c r="V89" s="16"/>
    </row>
    <row r="90" spans="1:22" s="9" customFormat="1">
      <c r="A90" s="33">
        <v>83</v>
      </c>
      <c r="B90" s="54" t="s">
        <v>178</v>
      </c>
      <c r="C90" s="1" t="s">
        <v>179</v>
      </c>
      <c r="D90" s="44">
        <v>2</v>
      </c>
      <c r="E90" s="44">
        <v>41993.47</v>
      </c>
      <c r="F90" s="44">
        <v>8</v>
      </c>
      <c r="G90" s="44">
        <v>24046.43</v>
      </c>
      <c r="H90" s="44">
        <v>397</v>
      </c>
      <c r="I90" s="44">
        <v>1615970.06</v>
      </c>
      <c r="J90" s="44">
        <v>418</v>
      </c>
      <c r="K90" s="44">
        <v>1842745.08</v>
      </c>
      <c r="L90" s="42">
        <f t="shared" si="14"/>
        <v>825</v>
      </c>
      <c r="M90" s="42">
        <f t="shared" si="14"/>
        <v>3524755.0400000005</v>
      </c>
      <c r="N90" s="44">
        <v>306</v>
      </c>
      <c r="O90" s="44">
        <v>12256651.109999999</v>
      </c>
      <c r="P90" s="44">
        <v>110</v>
      </c>
      <c r="Q90" s="44">
        <v>12052198.75</v>
      </c>
      <c r="R90" s="42">
        <f t="shared" si="12"/>
        <v>416</v>
      </c>
      <c r="S90" s="42">
        <f t="shared" si="13"/>
        <v>24308849.859999999</v>
      </c>
      <c r="T90" s="42">
        <f t="shared" si="15"/>
        <v>1241</v>
      </c>
      <c r="U90" s="42">
        <f t="shared" si="15"/>
        <v>27833604.899999999</v>
      </c>
      <c r="V90" s="16"/>
    </row>
    <row r="91" spans="1:22" s="9" customFormat="1">
      <c r="A91" s="30">
        <v>84</v>
      </c>
      <c r="B91" s="53" t="s">
        <v>126</v>
      </c>
      <c r="C91" s="32" t="s">
        <v>127</v>
      </c>
      <c r="D91" s="43">
        <v>11</v>
      </c>
      <c r="E91" s="43">
        <v>8322229.9500000002</v>
      </c>
      <c r="F91" s="43">
        <v>4</v>
      </c>
      <c r="G91" s="43">
        <v>148859.98000000001</v>
      </c>
      <c r="H91" s="43">
        <v>47</v>
      </c>
      <c r="I91" s="43">
        <v>252001.86</v>
      </c>
      <c r="J91" s="43">
        <v>110</v>
      </c>
      <c r="K91" s="43">
        <v>2954914.37</v>
      </c>
      <c r="L91" s="43">
        <f t="shared" si="14"/>
        <v>172</v>
      </c>
      <c r="M91" s="43">
        <f t="shared" si="14"/>
        <v>11678006.16</v>
      </c>
      <c r="N91" s="43">
        <v>3</v>
      </c>
      <c r="O91" s="43">
        <v>407927.83</v>
      </c>
      <c r="P91" s="43">
        <v>5</v>
      </c>
      <c r="Q91" s="43">
        <v>15409352.619999999</v>
      </c>
      <c r="R91" s="43">
        <f t="shared" si="12"/>
        <v>8</v>
      </c>
      <c r="S91" s="43">
        <f t="shared" si="13"/>
        <v>15817280.449999999</v>
      </c>
      <c r="T91" s="43">
        <f t="shared" si="15"/>
        <v>180</v>
      </c>
      <c r="U91" s="43">
        <f t="shared" si="15"/>
        <v>27495286.609999999</v>
      </c>
      <c r="V91" s="16"/>
    </row>
    <row r="92" spans="1:22" s="9" customFormat="1">
      <c r="A92" s="33">
        <v>85</v>
      </c>
      <c r="B92" s="54" t="s">
        <v>130</v>
      </c>
      <c r="C92" s="1" t="s">
        <v>131</v>
      </c>
      <c r="D92" s="44">
        <v>6</v>
      </c>
      <c r="E92" s="44">
        <v>11655584.970000001</v>
      </c>
      <c r="F92" s="44">
        <v>7</v>
      </c>
      <c r="G92" s="44">
        <v>1667236.67</v>
      </c>
      <c r="H92" s="44">
        <v>1</v>
      </c>
      <c r="I92" s="44">
        <v>62103.75</v>
      </c>
      <c r="J92" s="44">
        <v>66</v>
      </c>
      <c r="K92" s="44">
        <v>789764.33</v>
      </c>
      <c r="L92" s="42">
        <f t="shared" si="14"/>
        <v>80</v>
      </c>
      <c r="M92" s="42">
        <f t="shared" si="14"/>
        <v>14174689.720000001</v>
      </c>
      <c r="N92" s="44">
        <v>2</v>
      </c>
      <c r="O92" s="44">
        <v>2000000</v>
      </c>
      <c r="P92" s="44">
        <v>4</v>
      </c>
      <c r="Q92" s="44">
        <v>10500000</v>
      </c>
      <c r="R92" s="42">
        <f t="shared" si="12"/>
        <v>6</v>
      </c>
      <c r="S92" s="42">
        <f t="shared" si="13"/>
        <v>12500000</v>
      </c>
      <c r="T92" s="42">
        <f t="shared" si="15"/>
        <v>86</v>
      </c>
      <c r="U92" s="42">
        <f t="shared" si="15"/>
        <v>26674689.719999999</v>
      </c>
      <c r="V92" s="16"/>
    </row>
    <row r="93" spans="1:22" s="9" customFormat="1">
      <c r="A93" s="30">
        <v>86</v>
      </c>
      <c r="B93" s="53" t="s">
        <v>236</v>
      </c>
      <c r="C93" s="32" t="s">
        <v>237</v>
      </c>
      <c r="D93" s="43">
        <v>2</v>
      </c>
      <c r="E93" s="43">
        <v>59266.19</v>
      </c>
      <c r="F93" s="43">
        <v>135</v>
      </c>
      <c r="G93" s="43">
        <v>1990045.31</v>
      </c>
      <c r="H93" s="43">
        <v>107</v>
      </c>
      <c r="I93" s="43">
        <v>4079165.03</v>
      </c>
      <c r="J93" s="43">
        <v>266</v>
      </c>
      <c r="K93" s="43">
        <v>2659347.35</v>
      </c>
      <c r="L93" s="43">
        <f t="shared" ref="L93:M95" si="16">J93+H93+F93+D93</f>
        <v>510</v>
      </c>
      <c r="M93" s="43">
        <f t="shared" si="16"/>
        <v>8787823.879999999</v>
      </c>
      <c r="N93" s="43">
        <v>405</v>
      </c>
      <c r="O93" s="43">
        <v>8065235.3200000003</v>
      </c>
      <c r="P93" s="43">
        <v>95</v>
      </c>
      <c r="Q93" s="43">
        <v>7457098.2999999998</v>
      </c>
      <c r="R93" s="43">
        <f t="shared" si="12"/>
        <v>500</v>
      </c>
      <c r="S93" s="43">
        <f t="shared" si="13"/>
        <v>15522333.620000001</v>
      </c>
      <c r="T93" s="43">
        <f t="shared" ref="T93:U95" si="17">R93+L93</f>
        <v>1010</v>
      </c>
      <c r="U93" s="43">
        <f t="shared" si="17"/>
        <v>24310157.5</v>
      </c>
      <c r="V93" s="16"/>
    </row>
    <row r="94" spans="1:22" s="9" customFormat="1">
      <c r="A94" s="33">
        <v>87</v>
      </c>
      <c r="B94" s="54" t="s">
        <v>218</v>
      </c>
      <c r="C94" s="1" t="s">
        <v>219</v>
      </c>
      <c r="D94" s="44">
        <v>2</v>
      </c>
      <c r="E94" s="44">
        <v>12609</v>
      </c>
      <c r="F94" s="44">
        <v>204</v>
      </c>
      <c r="G94" s="44">
        <v>8680200.1400000006</v>
      </c>
      <c r="H94" s="44">
        <v>88</v>
      </c>
      <c r="I94" s="44">
        <v>178448.86</v>
      </c>
      <c r="J94" s="44">
        <v>135</v>
      </c>
      <c r="K94" s="44">
        <v>455786.09</v>
      </c>
      <c r="L94" s="42">
        <f t="shared" si="16"/>
        <v>429</v>
      </c>
      <c r="M94" s="42">
        <f t="shared" si="16"/>
        <v>9327044.0899999999</v>
      </c>
      <c r="N94" s="44">
        <v>225</v>
      </c>
      <c r="O94" s="44">
        <v>11455322.16</v>
      </c>
      <c r="P94" s="44">
        <v>43</v>
      </c>
      <c r="Q94" s="44">
        <v>2513823.91</v>
      </c>
      <c r="R94" s="42">
        <f t="shared" si="12"/>
        <v>268</v>
      </c>
      <c r="S94" s="42">
        <f t="shared" si="13"/>
        <v>13969146.07</v>
      </c>
      <c r="T94" s="42">
        <f t="shared" si="17"/>
        <v>697</v>
      </c>
      <c r="U94" s="42">
        <f t="shared" si="17"/>
        <v>23296190.16</v>
      </c>
      <c r="V94" s="16"/>
    </row>
    <row r="95" spans="1:22" s="9" customFormat="1">
      <c r="A95" s="30">
        <v>88</v>
      </c>
      <c r="B95" s="53" t="s">
        <v>228</v>
      </c>
      <c r="C95" s="32" t="s">
        <v>229</v>
      </c>
      <c r="D95" s="43"/>
      <c r="E95" s="43"/>
      <c r="F95" s="43">
        <v>92</v>
      </c>
      <c r="G95" s="43">
        <v>1811212.14</v>
      </c>
      <c r="H95" s="43">
        <v>120</v>
      </c>
      <c r="I95" s="43">
        <v>726779.02</v>
      </c>
      <c r="J95" s="43">
        <v>78</v>
      </c>
      <c r="K95" s="43">
        <v>3889929.57</v>
      </c>
      <c r="L95" s="43">
        <f t="shared" si="16"/>
        <v>290</v>
      </c>
      <c r="M95" s="43">
        <f t="shared" si="16"/>
        <v>6427920.7299999995</v>
      </c>
      <c r="N95" s="43">
        <v>285</v>
      </c>
      <c r="O95" s="43">
        <v>10723046.9</v>
      </c>
      <c r="P95" s="43">
        <v>53</v>
      </c>
      <c r="Q95" s="43">
        <v>5757025</v>
      </c>
      <c r="R95" s="43">
        <f t="shared" si="12"/>
        <v>338</v>
      </c>
      <c r="S95" s="43">
        <f t="shared" si="13"/>
        <v>16480071.9</v>
      </c>
      <c r="T95" s="43">
        <f t="shared" si="17"/>
        <v>628</v>
      </c>
      <c r="U95" s="43">
        <f t="shared" si="17"/>
        <v>22907992.629999999</v>
      </c>
      <c r="V95" s="16"/>
    </row>
    <row r="96" spans="1:22" s="9" customFormat="1">
      <c r="A96" s="33">
        <v>89</v>
      </c>
      <c r="B96" s="54" t="s">
        <v>212</v>
      </c>
      <c r="C96" s="1" t="s">
        <v>213</v>
      </c>
      <c r="D96" s="44">
        <v>14</v>
      </c>
      <c r="E96" s="44">
        <v>221231.78</v>
      </c>
      <c r="F96" s="44">
        <v>25</v>
      </c>
      <c r="G96" s="44">
        <v>263033.55</v>
      </c>
      <c r="H96" s="44">
        <v>3400</v>
      </c>
      <c r="I96" s="44">
        <v>5711912.3399999999</v>
      </c>
      <c r="J96" s="44">
        <v>646</v>
      </c>
      <c r="K96" s="44">
        <v>6431869.6500000004</v>
      </c>
      <c r="L96" s="42">
        <f>J96+H96+F96+D96</f>
        <v>4085</v>
      </c>
      <c r="M96" s="42">
        <f>K96+I96+G96+E96</f>
        <v>12628047.32</v>
      </c>
      <c r="N96" s="44">
        <v>99</v>
      </c>
      <c r="O96" s="44">
        <v>4934713.6100000003</v>
      </c>
      <c r="P96" s="44">
        <v>131</v>
      </c>
      <c r="Q96" s="44">
        <v>4399569.55</v>
      </c>
      <c r="R96" s="42">
        <f t="shared" si="12"/>
        <v>230</v>
      </c>
      <c r="S96" s="42">
        <f t="shared" si="13"/>
        <v>9334283.1600000001</v>
      </c>
      <c r="T96" s="42">
        <f>R96+L96</f>
        <v>4315</v>
      </c>
      <c r="U96" s="42">
        <f>S96+M96</f>
        <v>21962330.48</v>
      </c>
      <c r="V96" s="16"/>
    </row>
    <row r="97" spans="1:22" s="9" customFormat="1">
      <c r="A97" s="30">
        <v>90</v>
      </c>
      <c r="B97" s="53" t="s">
        <v>166</v>
      </c>
      <c r="C97" s="32" t="s">
        <v>167</v>
      </c>
      <c r="D97" s="43"/>
      <c r="E97" s="43"/>
      <c r="F97" s="43"/>
      <c r="G97" s="43"/>
      <c r="H97" s="43">
        <v>701</v>
      </c>
      <c r="I97" s="43">
        <v>4821015.5</v>
      </c>
      <c r="J97" s="43">
        <v>1806</v>
      </c>
      <c r="K97" s="43">
        <v>9504231.4299999997</v>
      </c>
      <c r="L97" s="43">
        <f t="shared" ref="L97:M112" si="18">J97+H97+F97+D97</f>
        <v>2507</v>
      </c>
      <c r="M97" s="43">
        <f t="shared" si="18"/>
        <v>14325246.93</v>
      </c>
      <c r="N97" s="43">
        <v>415</v>
      </c>
      <c r="O97" s="43">
        <v>5797889.3200000003</v>
      </c>
      <c r="P97" s="43">
        <v>205</v>
      </c>
      <c r="Q97" s="43">
        <v>1758564.44</v>
      </c>
      <c r="R97" s="43">
        <f t="shared" si="12"/>
        <v>620</v>
      </c>
      <c r="S97" s="43">
        <f t="shared" si="13"/>
        <v>7556453.7599999998</v>
      </c>
      <c r="T97" s="43">
        <f t="shared" ref="T97:U112" si="19">R97+L97</f>
        <v>3127</v>
      </c>
      <c r="U97" s="43">
        <f t="shared" si="19"/>
        <v>21881700.689999998</v>
      </c>
      <c r="V97" s="16"/>
    </row>
    <row r="98" spans="1:22" s="9" customFormat="1">
      <c r="A98" s="33">
        <v>91</v>
      </c>
      <c r="B98" s="23" t="s">
        <v>216</v>
      </c>
      <c r="C98" s="1" t="s">
        <v>217</v>
      </c>
      <c r="D98" s="44">
        <v>9</v>
      </c>
      <c r="E98" s="44">
        <v>165318.43</v>
      </c>
      <c r="F98" s="44">
        <v>212</v>
      </c>
      <c r="G98" s="44">
        <v>5990483.8200000003</v>
      </c>
      <c r="H98" s="44">
        <v>180</v>
      </c>
      <c r="I98" s="44">
        <v>2106329.15</v>
      </c>
      <c r="J98" s="44">
        <v>351</v>
      </c>
      <c r="K98" s="44">
        <v>2859702.75</v>
      </c>
      <c r="L98" s="42">
        <f t="shared" si="18"/>
        <v>752</v>
      </c>
      <c r="M98" s="42">
        <f t="shared" si="18"/>
        <v>11121834.15</v>
      </c>
      <c r="N98" s="44">
        <v>373</v>
      </c>
      <c r="O98" s="44">
        <v>7892898.6399999997</v>
      </c>
      <c r="P98" s="44">
        <v>65</v>
      </c>
      <c r="Q98" s="44">
        <v>1316299.8700000001</v>
      </c>
      <c r="R98" s="42">
        <f t="shared" si="12"/>
        <v>438</v>
      </c>
      <c r="S98" s="42">
        <f t="shared" si="13"/>
        <v>9209198.5099999998</v>
      </c>
      <c r="T98" s="42">
        <f t="shared" si="19"/>
        <v>1190</v>
      </c>
      <c r="U98" s="42">
        <f t="shared" si="19"/>
        <v>20331032.66</v>
      </c>
      <c r="V98" s="16"/>
    </row>
    <row r="99" spans="1:22" s="9" customFormat="1">
      <c r="A99" s="30">
        <v>92</v>
      </c>
      <c r="B99" s="31" t="s">
        <v>208</v>
      </c>
      <c r="C99" s="32" t="s">
        <v>209</v>
      </c>
      <c r="D99" s="43">
        <v>75</v>
      </c>
      <c r="E99" s="43">
        <v>6212455.0099999998</v>
      </c>
      <c r="F99" s="43">
        <v>59</v>
      </c>
      <c r="G99" s="43">
        <v>3993788.4</v>
      </c>
      <c r="H99" s="43">
        <v>14</v>
      </c>
      <c r="I99" s="43">
        <v>449807.54</v>
      </c>
      <c r="J99" s="43">
        <v>36</v>
      </c>
      <c r="K99" s="43">
        <v>1185046.4099999999</v>
      </c>
      <c r="L99" s="43">
        <f t="shared" si="18"/>
        <v>184</v>
      </c>
      <c r="M99" s="43">
        <f t="shared" si="18"/>
        <v>11841097.359999999</v>
      </c>
      <c r="N99" s="43">
        <v>8</v>
      </c>
      <c r="O99" s="43">
        <v>3853190</v>
      </c>
      <c r="P99" s="43">
        <v>6</v>
      </c>
      <c r="Q99" s="43">
        <v>4000000</v>
      </c>
      <c r="R99" s="43">
        <f t="shared" si="12"/>
        <v>14</v>
      </c>
      <c r="S99" s="43">
        <f t="shared" si="13"/>
        <v>7853190</v>
      </c>
      <c r="T99" s="43">
        <f t="shared" si="19"/>
        <v>198</v>
      </c>
      <c r="U99" s="43">
        <f t="shared" si="19"/>
        <v>19694287.359999999</v>
      </c>
      <c r="V99" s="16"/>
    </row>
    <row r="100" spans="1:22" s="9" customFormat="1">
      <c r="A100" s="33">
        <v>93</v>
      </c>
      <c r="B100" s="54" t="s">
        <v>276</v>
      </c>
      <c r="C100" s="1" t="s">
        <v>277</v>
      </c>
      <c r="D100" s="44">
        <v>12</v>
      </c>
      <c r="E100" s="44">
        <v>885582.02</v>
      </c>
      <c r="F100" s="44">
        <v>242</v>
      </c>
      <c r="G100" s="44">
        <v>7780617.1100000003</v>
      </c>
      <c r="H100" s="44">
        <v>9</v>
      </c>
      <c r="I100" s="44">
        <v>178560.84</v>
      </c>
      <c r="J100" s="44">
        <v>51</v>
      </c>
      <c r="K100" s="44">
        <v>387199.91</v>
      </c>
      <c r="L100" s="42">
        <f t="shared" si="18"/>
        <v>314</v>
      </c>
      <c r="M100" s="42">
        <f t="shared" si="18"/>
        <v>9231959.8800000008</v>
      </c>
      <c r="N100" s="44">
        <v>169</v>
      </c>
      <c r="O100" s="44">
        <v>7982467.46</v>
      </c>
      <c r="P100" s="44">
        <v>23</v>
      </c>
      <c r="Q100" s="44">
        <v>878010.59</v>
      </c>
      <c r="R100" s="42">
        <f t="shared" si="12"/>
        <v>192</v>
      </c>
      <c r="S100" s="42">
        <f t="shared" si="13"/>
        <v>8860478.0500000007</v>
      </c>
      <c r="T100" s="42">
        <f t="shared" si="19"/>
        <v>506</v>
      </c>
      <c r="U100" s="42">
        <f t="shared" si="19"/>
        <v>18092437.93</v>
      </c>
      <c r="V100" s="16"/>
    </row>
    <row r="101" spans="1:22" s="9" customFormat="1">
      <c r="A101" s="30">
        <v>94</v>
      </c>
      <c r="B101" s="53" t="s">
        <v>238</v>
      </c>
      <c r="C101" s="32" t="s">
        <v>239</v>
      </c>
      <c r="D101" s="43"/>
      <c r="E101" s="43"/>
      <c r="F101" s="43">
        <v>51</v>
      </c>
      <c r="G101" s="43">
        <v>974600.37</v>
      </c>
      <c r="H101" s="43">
        <v>115</v>
      </c>
      <c r="I101" s="43">
        <v>119210.58</v>
      </c>
      <c r="J101" s="43">
        <v>478</v>
      </c>
      <c r="K101" s="43">
        <v>7876221.3600000003</v>
      </c>
      <c r="L101" s="43">
        <f t="shared" si="18"/>
        <v>644</v>
      </c>
      <c r="M101" s="43">
        <f t="shared" si="18"/>
        <v>8970032.3100000005</v>
      </c>
      <c r="N101" s="43">
        <v>313</v>
      </c>
      <c r="O101" s="43">
        <v>8894059.4700000007</v>
      </c>
      <c r="P101" s="43">
        <v>18</v>
      </c>
      <c r="Q101" s="43">
        <v>163435.78</v>
      </c>
      <c r="R101" s="43">
        <f t="shared" si="12"/>
        <v>331</v>
      </c>
      <c r="S101" s="43">
        <f t="shared" si="13"/>
        <v>9057495.25</v>
      </c>
      <c r="T101" s="43">
        <f t="shared" si="19"/>
        <v>975</v>
      </c>
      <c r="U101" s="43">
        <f t="shared" si="19"/>
        <v>18027527.560000002</v>
      </c>
      <c r="V101" s="16"/>
    </row>
    <row r="102" spans="1:22" s="9" customFormat="1">
      <c r="A102" s="33">
        <v>95</v>
      </c>
      <c r="B102" s="54" t="s">
        <v>242</v>
      </c>
      <c r="C102" s="1" t="s">
        <v>243</v>
      </c>
      <c r="D102" s="44"/>
      <c r="E102" s="44"/>
      <c r="F102" s="44">
        <v>1</v>
      </c>
      <c r="G102" s="44">
        <v>3075</v>
      </c>
      <c r="H102" s="44">
        <v>34</v>
      </c>
      <c r="I102" s="44">
        <v>8760765.3399999999</v>
      </c>
      <c r="J102" s="44">
        <v>59</v>
      </c>
      <c r="K102" s="44">
        <v>196570.05</v>
      </c>
      <c r="L102" s="42">
        <f t="shared" si="18"/>
        <v>94</v>
      </c>
      <c r="M102" s="42">
        <f t="shared" si="18"/>
        <v>8960410.3900000006</v>
      </c>
      <c r="N102" s="44">
        <v>2</v>
      </c>
      <c r="O102" s="44">
        <v>65004.68</v>
      </c>
      <c r="P102" s="44">
        <v>4</v>
      </c>
      <c r="Q102" s="44">
        <v>8646004.6999999993</v>
      </c>
      <c r="R102" s="42">
        <f t="shared" si="12"/>
        <v>6</v>
      </c>
      <c r="S102" s="42">
        <f t="shared" si="13"/>
        <v>8711009.379999999</v>
      </c>
      <c r="T102" s="42">
        <f t="shared" si="19"/>
        <v>100</v>
      </c>
      <c r="U102" s="42">
        <f t="shared" si="19"/>
        <v>17671419.77</v>
      </c>
      <c r="V102" s="16"/>
    </row>
    <row r="103" spans="1:22" s="9" customFormat="1">
      <c r="A103" s="30">
        <v>96</v>
      </c>
      <c r="B103" s="53" t="s">
        <v>224</v>
      </c>
      <c r="C103" s="32" t="s">
        <v>225</v>
      </c>
      <c r="D103" s="43">
        <v>7</v>
      </c>
      <c r="E103" s="43">
        <v>113143.92</v>
      </c>
      <c r="F103" s="43">
        <v>176</v>
      </c>
      <c r="G103" s="43">
        <v>6630376.0199999996</v>
      </c>
      <c r="H103" s="43">
        <v>68</v>
      </c>
      <c r="I103" s="43">
        <v>1140533.5900000001</v>
      </c>
      <c r="J103" s="43">
        <v>122</v>
      </c>
      <c r="K103" s="43">
        <v>668086.32999999996</v>
      </c>
      <c r="L103" s="43">
        <f t="shared" si="18"/>
        <v>373</v>
      </c>
      <c r="M103" s="43">
        <f t="shared" si="18"/>
        <v>8552139.8599999994</v>
      </c>
      <c r="N103" s="43">
        <v>200</v>
      </c>
      <c r="O103" s="43">
        <v>7292330.9000000004</v>
      </c>
      <c r="P103" s="43">
        <v>58</v>
      </c>
      <c r="Q103" s="43">
        <v>1240511.06</v>
      </c>
      <c r="R103" s="43">
        <f t="shared" si="12"/>
        <v>258</v>
      </c>
      <c r="S103" s="43">
        <f t="shared" si="13"/>
        <v>8532841.9600000009</v>
      </c>
      <c r="T103" s="43">
        <f t="shared" si="19"/>
        <v>631</v>
      </c>
      <c r="U103" s="43">
        <f t="shared" si="19"/>
        <v>17084981.82</v>
      </c>
      <c r="V103" s="16"/>
    </row>
    <row r="104" spans="1:22" s="9" customFormat="1">
      <c r="A104" s="33">
        <v>97</v>
      </c>
      <c r="B104" s="54" t="s">
        <v>202</v>
      </c>
      <c r="C104" s="1" t="s">
        <v>203</v>
      </c>
      <c r="D104" s="44"/>
      <c r="E104" s="44"/>
      <c r="F104" s="44"/>
      <c r="G104" s="44"/>
      <c r="H104" s="44">
        <v>576</v>
      </c>
      <c r="I104" s="44">
        <v>199711.58</v>
      </c>
      <c r="J104" s="44">
        <v>218</v>
      </c>
      <c r="K104" s="44">
        <v>125426.9</v>
      </c>
      <c r="L104" s="42">
        <f t="shared" si="18"/>
        <v>794</v>
      </c>
      <c r="M104" s="42">
        <f t="shared" si="18"/>
        <v>325138.48</v>
      </c>
      <c r="N104" s="44">
        <v>55</v>
      </c>
      <c r="O104" s="44">
        <v>7701787.1200000001</v>
      </c>
      <c r="P104" s="44">
        <v>51</v>
      </c>
      <c r="Q104" s="44">
        <v>7751881.2000000002</v>
      </c>
      <c r="R104" s="42">
        <f t="shared" ref="R104:R135" si="20">P104+N104</f>
        <v>106</v>
      </c>
      <c r="S104" s="42">
        <f t="shared" ref="S104:S135" si="21">Q104+O104</f>
        <v>15453668.32</v>
      </c>
      <c r="T104" s="42">
        <f t="shared" si="19"/>
        <v>900</v>
      </c>
      <c r="U104" s="42">
        <f t="shared" si="19"/>
        <v>15778806.800000001</v>
      </c>
      <c r="V104" s="16"/>
    </row>
    <row r="105" spans="1:22" s="9" customFormat="1">
      <c r="A105" s="30">
        <v>98</v>
      </c>
      <c r="B105" s="53" t="s">
        <v>210</v>
      </c>
      <c r="C105" s="32" t="s">
        <v>211</v>
      </c>
      <c r="D105" s="43">
        <v>260</v>
      </c>
      <c r="E105" s="43">
        <v>6279514.6299999999</v>
      </c>
      <c r="F105" s="43">
        <v>106</v>
      </c>
      <c r="G105" s="43">
        <v>3101407.43</v>
      </c>
      <c r="H105" s="43">
        <v>53</v>
      </c>
      <c r="I105" s="43">
        <v>294723.03999999998</v>
      </c>
      <c r="J105" s="43">
        <v>50</v>
      </c>
      <c r="K105" s="43">
        <v>537802.32999999996</v>
      </c>
      <c r="L105" s="43">
        <f t="shared" si="18"/>
        <v>469</v>
      </c>
      <c r="M105" s="43">
        <f t="shared" si="18"/>
        <v>10213447.43</v>
      </c>
      <c r="N105" s="43">
        <v>8</v>
      </c>
      <c r="O105" s="43">
        <v>1178820</v>
      </c>
      <c r="P105" s="43">
        <v>27</v>
      </c>
      <c r="Q105" s="43">
        <v>4079548.95</v>
      </c>
      <c r="R105" s="43">
        <f t="shared" si="20"/>
        <v>35</v>
      </c>
      <c r="S105" s="43">
        <f t="shared" si="21"/>
        <v>5258368.95</v>
      </c>
      <c r="T105" s="43">
        <f t="shared" si="19"/>
        <v>504</v>
      </c>
      <c r="U105" s="43">
        <f t="shared" si="19"/>
        <v>15471816.379999999</v>
      </c>
      <c r="V105" s="16"/>
    </row>
    <row r="106" spans="1:22" s="9" customFormat="1">
      <c r="A106" s="33">
        <v>99</v>
      </c>
      <c r="B106" s="54" t="s">
        <v>230</v>
      </c>
      <c r="C106" s="1" t="s">
        <v>231</v>
      </c>
      <c r="D106" s="44">
        <v>3</v>
      </c>
      <c r="E106" s="44">
        <v>33474</v>
      </c>
      <c r="F106" s="44">
        <v>227</v>
      </c>
      <c r="G106" s="44">
        <v>4535366.9400000004</v>
      </c>
      <c r="H106" s="44">
        <v>50</v>
      </c>
      <c r="I106" s="44">
        <v>1026457.61</v>
      </c>
      <c r="J106" s="44">
        <v>212</v>
      </c>
      <c r="K106" s="44">
        <v>1815644.71</v>
      </c>
      <c r="L106" s="42">
        <f t="shared" si="18"/>
        <v>492</v>
      </c>
      <c r="M106" s="42">
        <f t="shared" si="18"/>
        <v>7410943.2599999998</v>
      </c>
      <c r="N106" s="44">
        <v>121</v>
      </c>
      <c r="O106" s="44">
        <v>5945482.0899999999</v>
      </c>
      <c r="P106" s="44">
        <v>15</v>
      </c>
      <c r="Q106" s="44">
        <v>657639.96</v>
      </c>
      <c r="R106" s="42">
        <f t="shared" si="20"/>
        <v>136</v>
      </c>
      <c r="S106" s="42">
        <f t="shared" si="21"/>
        <v>6603122.0499999998</v>
      </c>
      <c r="T106" s="42">
        <f t="shared" si="19"/>
        <v>628</v>
      </c>
      <c r="U106" s="42">
        <f t="shared" si="19"/>
        <v>14014065.309999999</v>
      </c>
      <c r="V106" s="16"/>
    </row>
    <row r="107" spans="1:22" s="9" customFormat="1">
      <c r="A107" s="30">
        <v>100</v>
      </c>
      <c r="B107" s="53" t="s">
        <v>214</v>
      </c>
      <c r="C107" s="32" t="s">
        <v>215</v>
      </c>
      <c r="D107" s="43">
        <v>24</v>
      </c>
      <c r="E107" s="43">
        <v>251468.99</v>
      </c>
      <c r="F107" s="43">
        <v>92</v>
      </c>
      <c r="G107" s="43">
        <v>1209486.31</v>
      </c>
      <c r="H107" s="43">
        <v>251</v>
      </c>
      <c r="I107" s="43">
        <v>1521062.25</v>
      </c>
      <c r="J107" s="43">
        <v>638</v>
      </c>
      <c r="K107" s="43">
        <v>3624611.16</v>
      </c>
      <c r="L107" s="43">
        <f t="shared" si="18"/>
        <v>1005</v>
      </c>
      <c r="M107" s="43">
        <f t="shared" si="18"/>
        <v>6606628.7100000009</v>
      </c>
      <c r="N107" s="43">
        <v>439</v>
      </c>
      <c r="O107" s="43">
        <v>4059911.65</v>
      </c>
      <c r="P107" s="43">
        <v>78</v>
      </c>
      <c r="Q107" s="43">
        <v>1045923.37</v>
      </c>
      <c r="R107" s="43">
        <f t="shared" si="20"/>
        <v>517</v>
      </c>
      <c r="S107" s="43">
        <f t="shared" si="21"/>
        <v>5105835.0199999996</v>
      </c>
      <c r="T107" s="43">
        <f t="shared" si="19"/>
        <v>1522</v>
      </c>
      <c r="U107" s="43">
        <f t="shared" si="19"/>
        <v>11712463.73</v>
      </c>
      <c r="V107" s="16"/>
    </row>
    <row r="108" spans="1:22" s="9" customFormat="1">
      <c r="A108" s="33">
        <v>101</v>
      </c>
      <c r="B108" s="23" t="s">
        <v>220</v>
      </c>
      <c r="C108" s="1" t="s">
        <v>221</v>
      </c>
      <c r="D108" s="44">
        <v>1</v>
      </c>
      <c r="E108" s="44">
        <v>17793.669999999998</v>
      </c>
      <c r="F108" s="44">
        <v>61</v>
      </c>
      <c r="G108" s="44">
        <v>1239246.8</v>
      </c>
      <c r="H108" s="44">
        <v>356</v>
      </c>
      <c r="I108" s="44">
        <v>1886937.5</v>
      </c>
      <c r="J108" s="44">
        <v>463</v>
      </c>
      <c r="K108" s="44">
        <v>1645113.64</v>
      </c>
      <c r="L108" s="42">
        <f t="shared" si="18"/>
        <v>881</v>
      </c>
      <c r="M108" s="42">
        <f t="shared" si="18"/>
        <v>4789091.6099999994</v>
      </c>
      <c r="N108" s="44">
        <v>315</v>
      </c>
      <c r="O108" s="44">
        <v>3537163.73</v>
      </c>
      <c r="P108" s="44">
        <v>109</v>
      </c>
      <c r="Q108" s="44">
        <v>2559164.17</v>
      </c>
      <c r="R108" s="42">
        <f t="shared" si="20"/>
        <v>424</v>
      </c>
      <c r="S108" s="42">
        <f t="shared" si="21"/>
        <v>6096327.9000000004</v>
      </c>
      <c r="T108" s="42">
        <f t="shared" si="19"/>
        <v>1305</v>
      </c>
      <c r="U108" s="42">
        <f t="shared" si="19"/>
        <v>10885419.51</v>
      </c>
      <c r="V108" s="16"/>
    </row>
    <row r="109" spans="1:22" s="9" customFormat="1">
      <c r="A109" s="30">
        <v>102</v>
      </c>
      <c r="B109" s="31" t="s">
        <v>200</v>
      </c>
      <c r="C109" s="32" t="s">
        <v>201</v>
      </c>
      <c r="D109" s="43">
        <v>14</v>
      </c>
      <c r="E109" s="43">
        <v>164689.54</v>
      </c>
      <c r="F109" s="43">
        <v>17</v>
      </c>
      <c r="G109" s="43">
        <v>205093</v>
      </c>
      <c r="H109" s="43">
        <v>27</v>
      </c>
      <c r="I109" s="43">
        <v>1171254.6000000001</v>
      </c>
      <c r="J109" s="43">
        <v>25</v>
      </c>
      <c r="K109" s="43">
        <v>4564454.97</v>
      </c>
      <c r="L109" s="43">
        <f t="shared" si="18"/>
        <v>83</v>
      </c>
      <c r="M109" s="43">
        <f t="shared" si="18"/>
        <v>6105492.1100000003</v>
      </c>
      <c r="N109" s="43">
        <v>3</v>
      </c>
      <c r="O109" s="43">
        <v>4000000</v>
      </c>
      <c r="P109" s="43"/>
      <c r="Q109" s="43"/>
      <c r="R109" s="43">
        <f t="shared" si="20"/>
        <v>3</v>
      </c>
      <c r="S109" s="43">
        <f t="shared" si="21"/>
        <v>4000000</v>
      </c>
      <c r="T109" s="43">
        <f t="shared" si="19"/>
        <v>86</v>
      </c>
      <c r="U109" s="43">
        <f t="shared" si="19"/>
        <v>10105492.109999999</v>
      </c>
      <c r="V109" s="16"/>
    </row>
    <row r="110" spans="1:22" s="9" customFormat="1">
      <c r="A110" s="33">
        <v>103</v>
      </c>
      <c r="B110" s="54" t="s">
        <v>226</v>
      </c>
      <c r="C110" s="1" t="s">
        <v>227</v>
      </c>
      <c r="D110" s="44"/>
      <c r="E110" s="44"/>
      <c r="F110" s="44"/>
      <c r="G110" s="44"/>
      <c r="H110" s="44">
        <v>135</v>
      </c>
      <c r="I110" s="44">
        <v>317473.51</v>
      </c>
      <c r="J110" s="44">
        <v>204</v>
      </c>
      <c r="K110" s="44">
        <v>664080.74</v>
      </c>
      <c r="L110" s="42">
        <f t="shared" si="18"/>
        <v>339</v>
      </c>
      <c r="M110" s="42">
        <f t="shared" si="18"/>
        <v>981554.25</v>
      </c>
      <c r="N110" s="44">
        <v>170</v>
      </c>
      <c r="O110" s="44">
        <v>4291786.8499999996</v>
      </c>
      <c r="P110" s="44">
        <v>75</v>
      </c>
      <c r="Q110" s="44">
        <v>3947891.77</v>
      </c>
      <c r="R110" s="42">
        <f t="shared" si="20"/>
        <v>245</v>
      </c>
      <c r="S110" s="42">
        <f t="shared" si="21"/>
        <v>8239678.6199999992</v>
      </c>
      <c r="T110" s="42">
        <f t="shared" si="19"/>
        <v>584</v>
      </c>
      <c r="U110" s="42">
        <f t="shared" si="19"/>
        <v>9221232.8699999992</v>
      </c>
      <c r="V110" s="16"/>
    </row>
    <row r="111" spans="1:22" s="9" customFormat="1">
      <c r="A111" s="30">
        <v>104</v>
      </c>
      <c r="B111" s="53" t="s">
        <v>234</v>
      </c>
      <c r="C111" s="32" t="s">
        <v>235</v>
      </c>
      <c r="D111" s="43">
        <v>11</v>
      </c>
      <c r="E111" s="43">
        <v>170341.12</v>
      </c>
      <c r="F111" s="43">
        <v>85</v>
      </c>
      <c r="G111" s="43">
        <v>1161597.8400000001</v>
      </c>
      <c r="H111" s="43">
        <v>222</v>
      </c>
      <c r="I111" s="43">
        <v>1566291.16</v>
      </c>
      <c r="J111" s="43">
        <v>311</v>
      </c>
      <c r="K111" s="43">
        <v>1642278.51</v>
      </c>
      <c r="L111" s="43">
        <f t="shared" si="18"/>
        <v>629</v>
      </c>
      <c r="M111" s="43">
        <f t="shared" si="18"/>
        <v>4540508.63</v>
      </c>
      <c r="N111" s="43">
        <v>225</v>
      </c>
      <c r="O111" s="43">
        <v>2130504.11</v>
      </c>
      <c r="P111" s="43">
        <v>80</v>
      </c>
      <c r="Q111" s="43">
        <v>1020712.45</v>
      </c>
      <c r="R111" s="43">
        <f t="shared" si="20"/>
        <v>305</v>
      </c>
      <c r="S111" s="43">
        <f t="shared" si="21"/>
        <v>3151216.5599999996</v>
      </c>
      <c r="T111" s="43">
        <f t="shared" si="19"/>
        <v>934</v>
      </c>
      <c r="U111" s="43">
        <f t="shared" si="19"/>
        <v>7691725.1899999995</v>
      </c>
      <c r="V111" s="16"/>
    </row>
    <row r="112" spans="1:22" s="9" customFormat="1">
      <c r="A112" s="33">
        <v>105</v>
      </c>
      <c r="B112" s="54" t="s">
        <v>266</v>
      </c>
      <c r="C112" s="1" t="s">
        <v>267</v>
      </c>
      <c r="D112" s="44">
        <v>2</v>
      </c>
      <c r="E112" s="44">
        <v>13429</v>
      </c>
      <c r="F112" s="44">
        <v>35</v>
      </c>
      <c r="G112" s="44">
        <v>1079614.8600000001</v>
      </c>
      <c r="H112" s="44">
        <v>37</v>
      </c>
      <c r="I112" s="44">
        <v>1570356.87</v>
      </c>
      <c r="J112" s="44">
        <v>126</v>
      </c>
      <c r="K112" s="44">
        <v>2054992.04</v>
      </c>
      <c r="L112" s="42">
        <f t="shared" si="18"/>
        <v>200</v>
      </c>
      <c r="M112" s="42">
        <f t="shared" si="18"/>
        <v>4718392.7700000005</v>
      </c>
      <c r="N112" s="44">
        <v>149</v>
      </c>
      <c r="O112" s="44">
        <v>2160140.65</v>
      </c>
      <c r="P112" s="44">
        <v>26</v>
      </c>
      <c r="Q112" s="44">
        <v>620293.17000000004</v>
      </c>
      <c r="R112" s="42">
        <f t="shared" si="20"/>
        <v>175</v>
      </c>
      <c r="S112" s="42">
        <f t="shared" si="21"/>
        <v>2780433.82</v>
      </c>
      <c r="T112" s="42">
        <f t="shared" si="19"/>
        <v>375</v>
      </c>
      <c r="U112" s="42">
        <f t="shared" si="19"/>
        <v>7498826.5899999999</v>
      </c>
      <c r="V112" s="16"/>
    </row>
    <row r="113" spans="1:22" s="9" customFormat="1">
      <c r="A113" s="30">
        <v>106</v>
      </c>
      <c r="B113" s="53" t="s">
        <v>146</v>
      </c>
      <c r="C113" s="32" t="s">
        <v>147</v>
      </c>
      <c r="D113" s="43">
        <v>21</v>
      </c>
      <c r="E113" s="43">
        <v>2078743.14</v>
      </c>
      <c r="F113" s="43">
        <v>12</v>
      </c>
      <c r="G113" s="43">
        <v>213157.83</v>
      </c>
      <c r="H113" s="43">
        <v>3</v>
      </c>
      <c r="I113" s="43">
        <v>1109680</v>
      </c>
      <c r="J113" s="43">
        <v>8</v>
      </c>
      <c r="K113" s="43">
        <v>1032584.22</v>
      </c>
      <c r="L113" s="43">
        <f t="shared" ref="L113:M132" si="22">J113+H113+F113+D113</f>
        <v>44</v>
      </c>
      <c r="M113" s="43">
        <f t="shared" si="22"/>
        <v>4434165.1899999995</v>
      </c>
      <c r="N113" s="43"/>
      <c r="O113" s="43"/>
      <c r="P113" s="43">
        <v>1</v>
      </c>
      <c r="Q113" s="43">
        <v>2500000</v>
      </c>
      <c r="R113" s="43">
        <f t="shared" si="20"/>
        <v>1</v>
      </c>
      <c r="S113" s="43">
        <f t="shared" si="21"/>
        <v>2500000</v>
      </c>
      <c r="T113" s="43">
        <f t="shared" ref="T113:U132" si="23">R113+L113</f>
        <v>45</v>
      </c>
      <c r="U113" s="43">
        <f t="shared" si="23"/>
        <v>6934165.1899999995</v>
      </c>
      <c r="V113" s="16"/>
    </row>
    <row r="114" spans="1:22" s="9" customFormat="1">
      <c r="A114" s="33">
        <v>107</v>
      </c>
      <c r="B114" s="54" t="s">
        <v>280</v>
      </c>
      <c r="C114" s="1" t="s">
        <v>281</v>
      </c>
      <c r="D114" s="44">
        <v>4</v>
      </c>
      <c r="E114" s="44">
        <v>137405.22</v>
      </c>
      <c r="F114" s="44">
        <v>85</v>
      </c>
      <c r="G114" s="44">
        <v>1877986.96</v>
      </c>
      <c r="H114" s="44">
        <v>30</v>
      </c>
      <c r="I114" s="44">
        <v>386439.7</v>
      </c>
      <c r="J114" s="44">
        <v>38</v>
      </c>
      <c r="K114" s="44">
        <v>588331.30000000005</v>
      </c>
      <c r="L114" s="42">
        <f t="shared" si="22"/>
        <v>157</v>
      </c>
      <c r="M114" s="42">
        <f t="shared" si="22"/>
        <v>2990163.18</v>
      </c>
      <c r="N114" s="44">
        <v>87</v>
      </c>
      <c r="O114" s="44">
        <v>2466318.2599999998</v>
      </c>
      <c r="P114" s="44">
        <v>29</v>
      </c>
      <c r="Q114" s="44">
        <v>523844.92</v>
      </c>
      <c r="R114" s="42">
        <f t="shared" si="20"/>
        <v>116</v>
      </c>
      <c r="S114" s="42">
        <f t="shared" si="21"/>
        <v>2990163.1799999997</v>
      </c>
      <c r="T114" s="42">
        <f t="shared" si="23"/>
        <v>273</v>
      </c>
      <c r="U114" s="42">
        <f t="shared" si="23"/>
        <v>5980326.3599999994</v>
      </c>
      <c r="V114" s="16"/>
    </row>
    <row r="115" spans="1:22" s="9" customFormat="1">
      <c r="A115" s="30">
        <v>108</v>
      </c>
      <c r="B115" s="53" t="s">
        <v>256</v>
      </c>
      <c r="C115" s="32" t="s">
        <v>257</v>
      </c>
      <c r="D115" s="43">
        <v>13</v>
      </c>
      <c r="E115" s="43">
        <v>689631.84</v>
      </c>
      <c r="F115" s="43">
        <v>53</v>
      </c>
      <c r="G115" s="43">
        <v>889971.46</v>
      </c>
      <c r="H115" s="43">
        <v>39</v>
      </c>
      <c r="I115" s="43">
        <v>362283.28</v>
      </c>
      <c r="J115" s="43">
        <v>177</v>
      </c>
      <c r="K115" s="43">
        <v>838146.94</v>
      </c>
      <c r="L115" s="43">
        <f t="shared" si="22"/>
        <v>282</v>
      </c>
      <c r="M115" s="43">
        <f t="shared" si="22"/>
        <v>2780033.52</v>
      </c>
      <c r="N115" s="43">
        <v>197</v>
      </c>
      <c r="O115" s="43">
        <v>1741832.01</v>
      </c>
      <c r="P115" s="43">
        <v>77</v>
      </c>
      <c r="Q115" s="43">
        <v>1071442.05</v>
      </c>
      <c r="R115" s="43">
        <f t="shared" si="20"/>
        <v>274</v>
      </c>
      <c r="S115" s="43">
        <f t="shared" si="21"/>
        <v>2813274.06</v>
      </c>
      <c r="T115" s="43">
        <f t="shared" si="23"/>
        <v>556</v>
      </c>
      <c r="U115" s="43">
        <f t="shared" si="23"/>
        <v>5593307.5800000001</v>
      </c>
      <c r="V115" s="16"/>
    </row>
    <row r="116" spans="1:22" s="9" customFormat="1">
      <c r="A116" s="33">
        <v>109</v>
      </c>
      <c r="B116" s="54" t="s">
        <v>248</v>
      </c>
      <c r="C116" s="1" t="s">
        <v>249</v>
      </c>
      <c r="D116" s="44">
        <v>7</v>
      </c>
      <c r="E116" s="44">
        <v>142631.44</v>
      </c>
      <c r="F116" s="44">
        <v>45</v>
      </c>
      <c r="G116" s="44">
        <v>895324.89</v>
      </c>
      <c r="H116" s="44">
        <v>66</v>
      </c>
      <c r="I116" s="44">
        <v>711519.91</v>
      </c>
      <c r="J116" s="44">
        <v>126</v>
      </c>
      <c r="K116" s="44">
        <v>1084615.96</v>
      </c>
      <c r="L116" s="42">
        <f t="shared" si="22"/>
        <v>244</v>
      </c>
      <c r="M116" s="42">
        <f t="shared" si="22"/>
        <v>2834092.2</v>
      </c>
      <c r="N116" s="44">
        <v>119</v>
      </c>
      <c r="O116" s="44">
        <v>1929753.39</v>
      </c>
      <c r="P116" s="44">
        <v>32</v>
      </c>
      <c r="Q116" s="44">
        <v>803876.72</v>
      </c>
      <c r="R116" s="42">
        <f t="shared" si="20"/>
        <v>151</v>
      </c>
      <c r="S116" s="42">
        <f t="shared" si="21"/>
        <v>2733630.11</v>
      </c>
      <c r="T116" s="42">
        <f t="shared" si="23"/>
        <v>395</v>
      </c>
      <c r="U116" s="42">
        <f t="shared" si="23"/>
        <v>5567722.3100000005</v>
      </c>
      <c r="V116" s="16"/>
    </row>
    <row r="117" spans="1:22" s="9" customFormat="1">
      <c r="A117" s="30">
        <v>110</v>
      </c>
      <c r="B117" s="53" t="s">
        <v>160</v>
      </c>
      <c r="C117" s="32" t="s">
        <v>161</v>
      </c>
      <c r="D117" s="43">
        <v>2</v>
      </c>
      <c r="E117" s="43">
        <v>3756146.8</v>
      </c>
      <c r="F117" s="43"/>
      <c r="G117" s="43"/>
      <c r="H117" s="43">
        <v>8</v>
      </c>
      <c r="I117" s="43">
        <v>145498.9</v>
      </c>
      <c r="J117" s="43">
        <v>43</v>
      </c>
      <c r="K117" s="43">
        <v>872844.58</v>
      </c>
      <c r="L117" s="43">
        <f t="shared" si="22"/>
        <v>53</v>
      </c>
      <c r="M117" s="43">
        <f t="shared" si="22"/>
        <v>4774490.2799999993</v>
      </c>
      <c r="N117" s="43">
        <v>1</v>
      </c>
      <c r="O117" s="43">
        <v>286025</v>
      </c>
      <c r="P117" s="43">
        <v>1</v>
      </c>
      <c r="Q117" s="43">
        <v>286000</v>
      </c>
      <c r="R117" s="43">
        <f t="shared" si="20"/>
        <v>2</v>
      </c>
      <c r="S117" s="43">
        <f t="shared" si="21"/>
        <v>572025</v>
      </c>
      <c r="T117" s="43">
        <f t="shared" si="23"/>
        <v>55</v>
      </c>
      <c r="U117" s="43">
        <f t="shared" si="23"/>
        <v>5346515.2799999993</v>
      </c>
      <c r="V117" s="16"/>
    </row>
    <row r="118" spans="1:22" s="9" customFormat="1">
      <c r="A118" s="33">
        <v>111</v>
      </c>
      <c r="B118" s="23" t="s">
        <v>232</v>
      </c>
      <c r="C118" s="1" t="s">
        <v>233</v>
      </c>
      <c r="D118" s="44">
        <v>45</v>
      </c>
      <c r="E118" s="44">
        <v>2136552.9</v>
      </c>
      <c r="F118" s="44">
        <v>1</v>
      </c>
      <c r="G118" s="44">
        <v>21430.85</v>
      </c>
      <c r="H118" s="44">
        <v>22</v>
      </c>
      <c r="I118" s="44">
        <v>140232.60999999999</v>
      </c>
      <c r="J118" s="44">
        <v>28</v>
      </c>
      <c r="K118" s="44">
        <v>133325.26999999999</v>
      </c>
      <c r="L118" s="42">
        <f t="shared" si="22"/>
        <v>96</v>
      </c>
      <c r="M118" s="42">
        <f t="shared" si="22"/>
        <v>2431541.63</v>
      </c>
      <c r="N118" s="44">
        <v>2</v>
      </c>
      <c r="O118" s="44">
        <v>61180</v>
      </c>
      <c r="P118" s="44">
        <v>18</v>
      </c>
      <c r="Q118" s="44">
        <v>2816278</v>
      </c>
      <c r="R118" s="42">
        <f t="shared" si="20"/>
        <v>20</v>
      </c>
      <c r="S118" s="42">
        <f t="shared" si="21"/>
        <v>2877458</v>
      </c>
      <c r="T118" s="42">
        <f t="shared" si="23"/>
        <v>116</v>
      </c>
      <c r="U118" s="42">
        <f t="shared" si="23"/>
        <v>5308999.63</v>
      </c>
      <c r="V118" s="16"/>
    </row>
    <row r="119" spans="1:22" s="9" customFormat="1">
      <c r="A119" s="30">
        <v>112</v>
      </c>
      <c r="B119" s="31" t="s">
        <v>244</v>
      </c>
      <c r="C119" s="32" t="s">
        <v>245</v>
      </c>
      <c r="D119" s="43">
        <v>33</v>
      </c>
      <c r="E119" s="43">
        <v>1696736.26</v>
      </c>
      <c r="F119" s="43">
        <v>19</v>
      </c>
      <c r="G119" s="43">
        <v>590915.13</v>
      </c>
      <c r="H119" s="43">
        <v>13</v>
      </c>
      <c r="I119" s="43">
        <v>487146.47</v>
      </c>
      <c r="J119" s="43">
        <v>79</v>
      </c>
      <c r="K119" s="43">
        <v>937481.78</v>
      </c>
      <c r="L119" s="43">
        <f t="shared" si="22"/>
        <v>144</v>
      </c>
      <c r="M119" s="43">
        <f t="shared" si="22"/>
        <v>3712279.6399999997</v>
      </c>
      <c r="N119" s="43">
        <v>4</v>
      </c>
      <c r="O119" s="43">
        <v>454237.96</v>
      </c>
      <c r="P119" s="43">
        <v>5</v>
      </c>
      <c r="Q119" s="43">
        <v>1107230</v>
      </c>
      <c r="R119" s="43">
        <f t="shared" si="20"/>
        <v>9</v>
      </c>
      <c r="S119" s="43">
        <f t="shared" si="21"/>
        <v>1561467.96</v>
      </c>
      <c r="T119" s="43">
        <f t="shared" si="23"/>
        <v>153</v>
      </c>
      <c r="U119" s="43">
        <f t="shared" si="23"/>
        <v>5273747.5999999996</v>
      </c>
      <c r="V119" s="16"/>
    </row>
    <row r="120" spans="1:22" s="9" customFormat="1">
      <c r="A120" s="33">
        <v>113</v>
      </c>
      <c r="B120" s="54" t="s">
        <v>254</v>
      </c>
      <c r="C120" s="1" t="s">
        <v>255</v>
      </c>
      <c r="D120" s="44">
        <v>7</v>
      </c>
      <c r="E120" s="44">
        <v>122667.85</v>
      </c>
      <c r="F120" s="44">
        <v>33</v>
      </c>
      <c r="G120" s="44">
        <v>631591.63</v>
      </c>
      <c r="H120" s="44">
        <v>171</v>
      </c>
      <c r="I120" s="44">
        <v>586469.80000000005</v>
      </c>
      <c r="J120" s="44">
        <v>248</v>
      </c>
      <c r="K120" s="44">
        <v>1530503.27</v>
      </c>
      <c r="L120" s="42">
        <f t="shared" si="22"/>
        <v>459</v>
      </c>
      <c r="M120" s="42">
        <f t="shared" si="22"/>
        <v>2871232.5500000003</v>
      </c>
      <c r="N120" s="44">
        <v>122</v>
      </c>
      <c r="O120" s="44">
        <v>1763548.32</v>
      </c>
      <c r="P120" s="44">
        <v>18</v>
      </c>
      <c r="Q120" s="44">
        <v>312857.38</v>
      </c>
      <c r="R120" s="42">
        <f t="shared" si="20"/>
        <v>140</v>
      </c>
      <c r="S120" s="42">
        <f t="shared" si="21"/>
        <v>2076405.7000000002</v>
      </c>
      <c r="T120" s="42">
        <f t="shared" si="23"/>
        <v>599</v>
      </c>
      <c r="U120" s="42">
        <f t="shared" si="23"/>
        <v>4947638.25</v>
      </c>
      <c r="V120" s="16"/>
    </row>
    <row r="121" spans="1:22" s="9" customFormat="1">
      <c r="A121" s="30">
        <v>114</v>
      </c>
      <c r="B121" s="53" t="s">
        <v>260</v>
      </c>
      <c r="C121" s="32" t="s">
        <v>261</v>
      </c>
      <c r="D121" s="43">
        <v>14</v>
      </c>
      <c r="E121" s="43">
        <v>73402.38</v>
      </c>
      <c r="F121" s="43">
        <v>24</v>
      </c>
      <c r="G121" s="43">
        <v>345668.6</v>
      </c>
      <c r="H121" s="43">
        <v>246</v>
      </c>
      <c r="I121" s="43">
        <v>2161397.89</v>
      </c>
      <c r="J121" s="43">
        <v>130</v>
      </c>
      <c r="K121" s="43">
        <v>419804.11</v>
      </c>
      <c r="L121" s="43">
        <f t="shared" si="22"/>
        <v>414</v>
      </c>
      <c r="M121" s="43">
        <f t="shared" si="22"/>
        <v>3000272.98</v>
      </c>
      <c r="N121" s="43">
        <v>21</v>
      </c>
      <c r="O121" s="43">
        <v>213459.3</v>
      </c>
      <c r="P121" s="43">
        <v>45</v>
      </c>
      <c r="Q121" s="43">
        <v>1680339.81</v>
      </c>
      <c r="R121" s="43">
        <f t="shared" si="20"/>
        <v>66</v>
      </c>
      <c r="S121" s="43">
        <f t="shared" si="21"/>
        <v>1893799.11</v>
      </c>
      <c r="T121" s="43">
        <f t="shared" si="23"/>
        <v>480</v>
      </c>
      <c r="U121" s="43">
        <f t="shared" si="23"/>
        <v>4894072.09</v>
      </c>
      <c r="V121" s="16"/>
    </row>
    <row r="122" spans="1:22" s="9" customFormat="1">
      <c r="A122" s="33">
        <v>115</v>
      </c>
      <c r="B122" s="54" t="s">
        <v>252</v>
      </c>
      <c r="C122" s="1" t="s">
        <v>253</v>
      </c>
      <c r="D122" s="44">
        <v>1</v>
      </c>
      <c r="E122" s="44">
        <v>16200</v>
      </c>
      <c r="F122" s="44">
        <v>21</v>
      </c>
      <c r="G122" s="44">
        <v>693312.24</v>
      </c>
      <c r="H122" s="44">
        <v>88</v>
      </c>
      <c r="I122" s="44">
        <v>453413.21</v>
      </c>
      <c r="J122" s="44">
        <v>168</v>
      </c>
      <c r="K122" s="44">
        <v>986330.61</v>
      </c>
      <c r="L122" s="42">
        <f t="shared" si="22"/>
        <v>278</v>
      </c>
      <c r="M122" s="42">
        <f t="shared" si="22"/>
        <v>2149256.06</v>
      </c>
      <c r="N122" s="44">
        <v>97</v>
      </c>
      <c r="O122" s="44">
        <v>1529719.4</v>
      </c>
      <c r="P122" s="44">
        <v>9</v>
      </c>
      <c r="Q122" s="44">
        <v>366669.8</v>
      </c>
      <c r="R122" s="42">
        <f t="shared" si="20"/>
        <v>106</v>
      </c>
      <c r="S122" s="42">
        <f t="shared" si="21"/>
        <v>1896389.2</v>
      </c>
      <c r="T122" s="42">
        <f t="shared" si="23"/>
        <v>384</v>
      </c>
      <c r="U122" s="42">
        <f t="shared" si="23"/>
        <v>4045645.26</v>
      </c>
      <c r="V122" s="16"/>
    </row>
    <row r="123" spans="1:22" s="9" customFormat="1">
      <c r="A123" s="30">
        <v>116</v>
      </c>
      <c r="B123" s="53" t="s">
        <v>222</v>
      </c>
      <c r="C123" s="32" t="s">
        <v>223</v>
      </c>
      <c r="D123" s="43"/>
      <c r="E123" s="43"/>
      <c r="F123" s="43"/>
      <c r="G123" s="43"/>
      <c r="H123" s="43">
        <v>188</v>
      </c>
      <c r="I123" s="43">
        <v>634479.68000000005</v>
      </c>
      <c r="J123" s="43">
        <v>211</v>
      </c>
      <c r="K123" s="43">
        <v>845050.4</v>
      </c>
      <c r="L123" s="43">
        <f t="shared" si="22"/>
        <v>399</v>
      </c>
      <c r="M123" s="43">
        <f t="shared" si="22"/>
        <v>1479530.08</v>
      </c>
      <c r="N123" s="43">
        <v>89</v>
      </c>
      <c r="O123" s="43">
        <v>1296463.32</v>
      </c>
      <c r="P123" s="43">
        <v>61</v>
      </c>
      <c r="Q123" s="43">
        <v>1122738.49</v>
      </c>
      <c r="R123" s="43">
        <f t="shared" si="20"/>
        <v>150</v>
      </c>
      <c r="S123" s="43">
        <f t="shared" si="21"/>
        <v>2419201.81</v>
      </c>
      <c r="T123" s="43">
        <f t="shared" si="23"/>
        <v>549</v>
      </c>
      <c r="U123" s="43">
        <f t="shared" si="23"/>
        <v>3898731.89</v>
      </c>
      <c r="V123" s="16"/>
    </row>
    <row r="124" spans="1:22" s="9" customFormat="1">
      <c r="A124" s="33">
        <v>117</v>
      </c>
      <c r="B124" s="54" t="s">
        <v>272</v>
      </c>
      <c r="C124" s="1" t="s">
        <v>273</v>
      </c>
      <c r="D124" s="44">
        <v>2</v>
      </c>
      <c r="E124" s="44">
        <v>137007.34</v>
      </c>
      <c r="F124" s="44">
        <v>59</v>
      </c>
      <c r="G124" s="44">
        <v>1005306.82</v>
      </c>
      <c r="H124" s="44">
        <v>20</v>
      </c>
      <c r="I124" s="44">
        <v>439895.47</v>
      </c>
      <c r="J124" s="44">
        <v>35</v>
      </c>
      <c r="K124" s="44">
        <v>431931.15</v>
      </c>
      <c r="L124" s="42">
        <f t="shared" si="22"/>
        <v>116</v>
      </c>
      <c r="M124" s="42">
        <f t="shared" si="22"/>
        <v>2014140.78</v>
      </c>
      <c r="N124" s="44">
        <v>55</v>
      </c>
      <c r="O124" s="44">
        <v>1320403.3600000001</v>
      </c>
      <c r="P124" s="44">
        <v>16</v>
      </c>
      <c r="Q124" s="44">
        <v>460285.07</v>
      </c>
      <c r="R124" s="42">
        <f t="shared" si="20"/>
        <v>71</v>
      </c>
      <c r="S124" s="42">
        <f t="shared" si="21"/>
        <v>1780688.4300000002</v>
      </c>
      <c r="T124" s="42">
        <f t="shared" si="23"/>
        <v>187</v>
      </c>
      <c r="U124" s="42">
        <f t="shared" si="23"/>
        <v>3794829.21</v>
      </c>
      <c r="V124" s="16"/>
    </row>
    <row r="125" spans="1:22" s="9" customFormat="1">
      <c r="A125" s="30">
        <v>118</v>
      </c>
      <c r="B125" s="53" t="s">
        <v>240</v>
      </c>
      <c r="C125" s="32" t="s">
        <v>241</v>
      </c>
      <c r="D125" s="43">
        <v>5</v>
      </c>
      <c r="E125" s="43">
        <v>18501.2</v>
      </c>
      <c r="F125" s="43">
        <v>14</v>
      </c>
      <c r="G125" s="43">
        <v>182276.9</v>
      </c>
      <c r="H125" s="43">
        <v>239</v>
      </c>
      <c r="I125" s="43">
        <v>937762.77</v>
      </c>
      <c r="J125" s="43">
        <v>161</v>
      </c>
      <c r="K125" s="43">
        <v>484041.43</v>
      </c>
      <c r="L125" s="43">
        <f t="shared" si="22"/>
        <v>419</v>
      </c>
      <c r="M125" s="43">
        <f t="shared" si="22"/>
        <v>1622582.2999999998</v>
      </c>
      <c r="N125" s="43">
        <v>52</v>
      </c>
      <c r="O125" s="43">
        <v>632401.30000000005</v>
      </c>
      <c r="P125" s="43">
        <v>74</v>
      </c>
      <c r="Q125" s="43">
        <v>923130.73</v>
      </c>
      <c r="R125" s="43">
        <f t="shared" si="20"/>
        <v>126</v>
      </c>
      <c r="S125" s="43">
        <f t="shared" si="21"/>
        <v>1555532.03</v>
      </c>
      <c r="T125" s="43">
        <f t="shared" si="23"/>
        <v>545</v>
      </c>
      <c r="U125" s="43">
        <f t="shared" si="23"/>
        <v>3178114.33</v>
      </c>
      <c r="V125" s="16"/>
    </row>
    <row r="126" spans="1:22" s="9" customFormat="1">
      <c r="A126" s="33">
        <v>119</v>
      </c>
      <c r="B126" s="54" t="s">
        <v>284</v>
      </c>
      <c r="C126" s="1" t="s">
        <v>285</v>
      </c>
      <c r="D126" s="44">
        <v>4</v>
      </c>
      <c r="E126" s="44">
        <v>25197.439999999999</v>
      </c>
      <c r="F126" s="44">
        <v>38</v>
      </c>
      <c r="G126" s="44">
        <v>310250.61</v>
      </c>
      <c r="H126" s="44">
        <v>71</v>
      </c>
      <c r="I126" s="44">
        <v>440493.51</v>
      </c>
      <c r="J126" s="44">
        <v>169</v>
      </c>
      <c r="K126" s="44">
        <v>761355.47</v>
      </c>
      <c r="L126" s="42">
        <f t="shared" si="22"/>
        <v>282</v>
      </c>
      <c r="M126" s="42">
        <f t="shared" si="22"/>
        <v>1537297.0299999998</v>
      </c>
      <c r="N126" s="44">
        <v>134</v>
      </c>
      <c r="O126" s="44">
        <v>955542.31</v>
      </c>
      <c r="P126" s="44">
        <v>26</v>
      </c>
      <c r="Q126" s="44">
        <v>349857.63</v>
      </c>
      <c r="R126" s="42">
        <f t="shared" si="20"/>
        <v>160</v>
      </c>
      <c r="S126" s="42">
        <f t="shared" si="21"/>
        <v>1305399.94</v>
      </c>
      <c r="T126" s="42">
        <f t="shared" si="23"/>
        <v>442</v>
      </c>
      <c r="U126" s="42">
        <f t="shared" si="23"/>
        <v>2842696.9699999997</v>
      </c>
      <c r="V126" s="16"/>
    </row>
    <row r="127" spans="1:22" s="9" customFormat="1">
      <c r="A127" s="30">
        <v>120</v>
      </c>
      <c r="B127" s="53" t="s">
        <v>258</v>
      </c>
      <c r="C127" s="32" t="s">
        <v>259</v>
      </c>
      <c r="D127" s="43">
        <v>15</v>
      </c>
      <c r="E127" s="43">
        <v>30478.7</v>
      </c>
      <c r="F127" s="43">
        <v>67</v>
      </c>
      <c r="G127" s="43">
        <v>647435.9</v>
      </c>
      <c r="H127" s="43">
        <v>136</v>
      </c>
      <c r="I127" s="43">
        <v>270808.65999999997</v>
      </c>
      <c r="J127" s="43">
        <v>199</v>
      </c>
      <c r="K127" s="43">
        <v>605537.19999999995</v>
      </c>
      <c r="L127" s="43">
        <f t="shared" si="22"/>
        <v>417</v>
      </c>
      <c r="M127" s="43">
        <f t="shared" si="22"/>
        <v>1554260.4599999997</v>
      </c>
      <c r="N127" s="43">
        <v>156</v>
      </c>
      <c r="O127" s="43">
        <v>1057273.9099999999</v>
      </c>
      <c r="P127" s="43">
        <v>45</v>
      </c>
      <c r="Q127" s="43">
        <v>111759.09</v>
      </c>
      <c r="R127" s="43">
        <f t="shared" si="20"/>
        <v>201</v>
      </c>
      <c r="S127" s="43">
        <f t="shared" si="21"/>
        <v>1169033</v>
      </c>
      <c r="T127" s="43">
        <f t="shared" si="23"/>
        <v>618</v>
      </c>
      <c r="U127" s="43">
        <f t="shared" si="23"/>
        <v>2723293.46</v>
      </c>
      <c r="V127" s="16"/>
    </row>
    <row r="128" spans="1:22" s="9" customFormat="1">
      <c r="A128" s="33">
        <v>121</v>
      </c>
      <c r="B128" s="23" t="s">
        <v>246</v>
      </c>
      <c r="C128" s="1" t="s">
        <v>247</v>
      </c>
      <c r="D128" s="44">
        <v>1</v>
      </c>
      <c r="E128" s="44">
        <v>4371.5</v>
      </c>
      <c r="F128" s="44">
        <v>9</v>
      </c>
      <c r="G128" s="44">
        <v>234658.83</v>
      </c>
      <c r="H128" s="44">
        <v>193</v>
      </c>
      <c r="I128" s="44">
        <v>824450.16</v>
      </c>
      <c r="J128" s="44">
        <v>202</v>
      </c>
      <c r="K128" s="44">
        <v>857483.66</v>
      </c>
      <c r="L128" s="42">
        <f t="shared" si="22"/>
        <v>405</v>
      </c>
      <c r="M128" s="42">
        <f t="shared" si="22"/>
        <v>1920964.1500000001</v>
      </c>
      <c r="N128" s="44">
        <v>82</v>
      </c>
      <c r="O128" s="44">
        <v>378201.21</v>
      </c>
      <c r="P128" s="44">
        <v>14</v>
      </c>
      <c r="Q128" s="44">
        <v>65473.81</v>
      </c>
      <c r="R128" s="42">
        <f t="shared" si="20"/>
        <v>96</v>
      </c>
      <c r="S128" s="42">
        <f t="shared" si="21"/>
        <v>443675.02</v>
      </c>
      <c r="T128" s="42">
        <f t="shared" si="23"/>
        <v>501</v>
      </c>
      <c r="U128" s="42">
        <f t="shared" si="23"/>
        <v>2364639.17</v>
      </c>
      <c r="V128" s="16"/>
    </row>
    <row r="129" spans="1:22" s="9" customFormat="1">
      <c r="A129" s="30">
        <v>122</v>
      </c>
      <c r="B129" s="31" t="s">
        <v>296</v>
      </c>
      <c r="C129" s="32" t="s">
        <v>297</v>
      </c>
      <c r="D129" s="43"/>
      <c r="E129" s="43"/>
      <c r="F129" s="43"/>
      <c r="G129" s="43"/>
      <c r="H129" s="43">
        <v>31</v>
      </c>
      <c r="I129" s="43">
        <v>58866.53</v>
      </c>
      <c r="J129" s="43">
        <v>156</v>
      </c>
      <c r="K129" s="43">
        <v>1061913.3400000001</v>
      </c>
      <c r="L129" s="43">
        <f t="shared" si="22"/>
        <v>187</v>
      </c>
      <c r="M129" s="43">
        <f t="shared" si="22"/>
        <v>1120779.8700000001</v>
      </c>
      <c r="N129" s="43">
        <v>126</v>
      </c>
      <c r="O129" s="43">
        <v>1020276.08</v>
      </c>
      <c r="P129" s="43">
        <v>1</v>
      </c>
      <c r="Q129" s="43">
        <v>354.78</v>
      </c>
      <c r="R129" s="43">
        <f t="shared" si="20"/>
        <v>127</v>
      </c>
      <c r="S129" s="43">
        <f t="shared" si="21"/>
        <v>1020630.86</v>
      </c>
      <c r="T129" s="43">
        <f t="shared" si="23"/>
        <v>314</v>
      </c>
      <c r="U129" s="43">
        <f t="shared" si="23"/>
        <v>2141410.73</v>
      </c>
      <c r="V129" s="16"/>
    </row>
    <row r="130" spans="1:22" s="9" customFormat="1">
      <c r="A130" s="33">
        <v>123</v>
      </c>
      <c r="B130" s="54" t="s">
        <v>278</v>
      </c>
      <c r="C130" s="1" t="s">
        <v>279</v>
      </c>
      <c r="D130" s="44">
        <v>35</v>
      </c>
      <c r="E130" s="44">
        <v>557103</v>
      </c>
      <c r="F130" s="44">
        <v>13</v>
      </c>
      <c r="G130" s="44">
        <v>236677.91</v>
      </c>
      <c r="H130" s="44">
        <v>7</v>
      </c>
      <c r="I130" s="44">
        <v>58021.02</v>
      </c>
      <c r="J130" s="44">
        <v>13</v>
      </c>
      <c r="K130" s="44">
        <v>139907.47</v>
      </c>
      <c r="L130" s="42">
        <f t="shared" si="22"/>
        <v>68</v>
      </c>
      <c r="M130" s="42">
        <f t="shared" si="22"/>
        <v>991709.4</v>
      </c>
      <c r="N130" s="44">
        <v>22</v>
      </c>
      <c r="O130" s="44">
        <v>359670.14</v>
      </c>
      <c r="P130" s="44">
        <v>40</v>
      </c>
      <c r="Q130" s="44">
        <v>598208.78</v>
      </c>
      <c r="R130" s="42">
        <f t="shared" si="20"/>
        <v>62</v>
      </c>
      <c r="S130" s="42">
        <f t="shared" si="21"/>
        <v>957878.92</v>
      </c>
      <c r="T130" s="42">
        <f t="shared" si="23"/>
        <v>130</v>
      </c>
      <c r="U130" s="42">
        <f t="shared" si="23"/>
        <v>1949588.32</v>
      </c>
      <c r="V130" s="16"/>
    </row>
    <row r="131" spans="1:22" s="9" customFormat="1">
      <c r="A131" s="30">
        <v>124</v>
      </c>
      <c r="B131" s="53" t="s">
        <v>188</v>
      </c>
      <c r="C131" s="32" t="s">
        <v>189</v>
      </c>
      <c r="D131" s="43"/>
      <c r="E131" s="43"/>
      <c r="F131" s="43"/>
      <c r="G131" s="43"/>
      <c r="H131" s="43">
        <v>112</v>
      </c>
      <c r="I131" s="43">
        <v>589292.68000000005</v>
      </c>
      <c r="J131" s="43">
        <v>129</v>
      </c>
      <c r="K131" s="43">
        <v>810579.95</v>
      </c>
      <c r="L131" s="43">
        <f t="shared" si="22"/>
        <v>241</v>
      </c>
      <c r="M131" s="43">
        <f t="shared" si="22"/>
        <v>1399872.63</v>
      </c>
      <c r="N131" s="43">
        <v>35</v>
      </c>
      <c r="O131" s="43">
        <v>343588.51</v>
      </c>
      <c r="P131" s="43">
        <v>7</v>
      </c>
      <c r="Q131" s="43">
        <v>89526.8</v>
      </c>
      <c r="R131" s="43">
        <f t="shared" si="20"/>
        <v>42</v>
      </c>
      <c r="S131" s="43">
        <f t="shared" si="21"/>
        <v>433115.31</v>
      </c>
      <c r="T131" s="43">
        <f t="shared" si="23"/>
        <v>283</v>
      </c>
      <c r="U131" s="43">
        <f t="shared" si="23"/>
        <v>1832987.94</v>
      </c>
      <c r="V131" s="16"/>
    </row>
    <row r="132" spans="1:22" s="9" customFormat="1">
      <c r="A132" s="33">
        <v>125</v>
      </c>
      <c r="B132" s="54" t="s">
        <v>300</v>
      </c>
      <c r="C132" s="1" t="s">
        <v>301</v>
      </c>
      <c r="D132" s="44"/>
      <c r="E132" s="44"/>
      <c r="F132" s="44">
        <v>15</v>
      </c>
      <c r="G132" s="44">
        <v>405308.99</v>
      </c>
      <c r="H132" s="44">
        <v>7</v>
      </c>
      <c r="I132" s="44">
        <v>38996.11</v>
      </c>
      <c r="J132" s="44">
        <v>18</v>
      </c>
      <c r="K132" s="44">
        <v>390222.51</v>
      </c>
      <c r="L132" s="42">
        <f t="shared" si="22"/>
        <v>40</v>
      </c>
      <c r="M132" s="42">
        <f t="shared" si="22"/>
        <v>834527.61</v>
      </c>
      <c r="N132" s="44">
        <v>28</v>
      </c>
      <c r="O132" s="44">
        <v>788709.61</v>
      </c>
      <c r="P132" s="44">
        <v>5</v>
      </c>
      <c r="Q132" s="44">
        <v>36642.31</v>
      </c>
      <c r="R132" s="42">
        <f t="shared" si="20"/>
        <v>33</v>
      </c>
      <c r="S132" s="42">
        <f t="shared" si="21"/>
        <v>825351.91999999993</v>
      </c>
      <c r="T132" s="42">
        <f t="shared" si="23"/>
        <v>73</v>
      </c>
      <c r="U132" s="42">
        <f t="shared" si="23"/>
        <v>1659879.5299999998</v>
      </c>
      <c r="V132" s="16"/>
    </row>
    <row r="133" spans="1:22" s="9" customFormat="1">
      <c r="A133" s="30">
        <v>126</v>
      </c>
      <c r="B133" s="53" t="s">
        <v>294</v>
      </c>
      <c r="C133" s="32" t="s">
        <v>295</v>
      </c>
      <c r="D133" s="43">
        <v>6</v>
      </c>
      <c r="E133" s="43">
        <v>96597</v>
      </c>
      <c r="F133" s="43">
        <v>2</v>
      </c>
      <c r="G133" s="43">
        <v>79400</v>
      </c>
      <c r="H133" s="43">
        <v>236</v>
      </c>
      <c r="I133" s="43">
        <v>136522.34</v>
      </c>
      <c r="J133" s="43">
        <v>370</v>
      </c>
      <c r="K133" s="43">
        <v>618879.76</v>
      </c>
      <c r="L133" s="43">
        <f t="shared" ref="L133:M160" si="24">J133+H133+F133+D133</f>
        <v>614</v>
      </c>
      <c r="M133" s="43">
        <f t="shared" si="24"/>
        <v>931399.1</v>
      </c>
      <c r="N133" s="43">
        <v>62</v>
      </c>
      <c r="O133" s="43">
        <v>586343.88</v>
      </c>
      <c r="P133" s="43">
        <v>7</v>
      </c>
      <c r="Q133" s="43">
        <v>135897.4</v>
      </c>
      <c r="R133" s="43">
        <f t="shared" si="20"/>
        <v>69</v>
      </c>
      <c r="S133" s="43">
        <f t="shared" si="21"/>
        <v>722241.28</v>
      </c>
      <c r="T133" s="43">
        <f t="shared" ref="T133:U160" si="25">R133+L133</f>
        <v>683</v>
      </c>
      <c r="U133" s="43">
        <f t="shared" si="25"/>
        <v>1653640.38</v>
      </c>
      <c r="V133" s="16"/>
    </row>
    <row r="134" spans="1:22" s="9" customFormat="1">
      <c r="A134" s="33">
        <v>127</v>
      </c>
      <c r="B134" s="54" t="s">
        <v>250</v>
      </c>
      <c r="C134" s="1" t="s">
        <v>251</v>
      </c>
      <c r="D134" s="44">
        <v>1</v>
      </c>
      <c r="E134" s="44">
        <v>799.2</v>
      </c>
      <c r="F134" s="44"/>
      <c r="G134" s="44"/>
      <c r="H134" s="44">
        <v>93</v>
      </c>
      <c r="I134" s="44">
        <v>196946.7</v>
      </c>
      <c r="J134" s="44">
        <v>168</v>
      </c>
      <c r="K134" s="44">
        <v>599481.92000000004</v>
      </c>
      <c r="L134" s="42">
        <f t="shared" si="24"/>
        <v>262</v>
      </c>
      <c r="M134" s="42">
        <f t="shared" si="24"/>
        <v>797227.82000000007</v>
      </c>
      <c r="N134" s="44">
        <v>145</v>
      </c>
      <c r="O134" s="44">
        <v>527316.53</v>
      </c>
      <c r="P134" s="44">
        <v>35</v>
      </c>
      <c r="Q134" s="44">
        <v>135140.76</v>
      </c>
      <c r="R134" s="42">
        <f t="shared" si="20"/>
        <v>180</v>
      </c>
      <c r="S134" s="42">
        <f t="shared" si="21"/>
        <v>662457.29</v>
      </c>
      <c r="T134" s="42">
        <f t="shared" si="25"/>
        <v>442</v>
      </c>
      <c r="U134" s="42">
        <f t="shared" si="25"/>
        <v>1459685.11</v>
      </c>
      <c r="V134" s="16"/>
    </row>
    <row r="135" spans="1:22" s="9" customFormat="1">
      <c r="A135" s="30">
        <v>128</v>
      </c>
      <c r="B135" s="53" t="s">
        <v>286</v>
      </c>
      <c r="C135" s="32" t="s">
        <v>287</v>
      </c>
      <c r="D135" s="43"/>
      <c r="E135" s="43"/>
      <c r="F135" s="43">
        <v>2</v>
      </c>
      <c r="G135" s="43">
        <v>26166</v>
      </c>
      <c r="H135" s="43">
        <v>86</v>
      </c>
      <c r="I135" s="43">
        <v>294089.65999999997</v>
      </c>
      <c r="J135" s="43">
        <v>135</v>
      </c>
      <c r="K135" s="43">
        <v>285022.52</v>
      </c>
      <c r="L135" s="43">
        <f t="shared" si="24"/>
        <v>223</v>
      </c>
      <c r="M135" s="43">
        <f t="shared" si="24"/>
        <v>605278.17999999993</v>
      </c>
      <c r="N135" s="43">
        <v>46</v>
      </c>
      <c r="O135" s="43">
        <v>238727.92</v>
      </c>
      <c r="P135" s="43">
        <v>24</v>
      </c>
      <c r="Q135" s="43">
        <v>218341.73</v>
      </c>
      <c r="R135" s="43">
        <f t="shared" si="20"/>
        <v>70</v>
      </c>
      <c r="S135" s="43">
        <f t="shared" si="21"/>
        <v>457069.65</v>
      </c>
      <c r="T135" s="43">
        <f t="shared" si="25"/>
        <v>293</v>
      </c>
      <c r="U135" s="43">
        <f t="shared" si="25"/>
        <v>1062347.83</v>
      </c>
      <c r="V135" s="16"/>
    </row>
    <row r="136" spans="1:22" s="9" customFormat="1">
      <c r="A136" s="33">
        <v>129</v>
      </c>
      <c r="B136" s="54" t="s">
        <v>274</v>
      </c>
      <c r="C136" s="1" t="s">
        <v>275</v>
      </c>
      <c r="D136" s="44"/>
      <c r="E136" s="44"/>
      <c r="F136" s="44">
        <v>3</v>
      </c>
      <c r="G136" s="44">
        <v>36446.1</v>
      </c>
      <c r="H136" s="44">
        <v>62</v>
      </c>
      <c r="I136" s="44">
        <v>431606.45</v>
      </c>
      <c r="J136" s="44">
        <v>49</v>
      </c>
      <c r="K136" s="44">
        <v>87596.65</v>
      </c>
      <c r="L136" s="42">
        <f t="shared" si="24"/>
        <v>114</v>
      </c>
      <c r="M136" s="42">
        <f t="shared" si="24"/>
        <v>555649.19999999995</v>
      </c>
      <c r="N136" s="44">
        <v>20</v>
      </c>
      <c r="O136" s="44">
        <v>82031.87</v>
      </c>
      <c r="P136" s="44">
        <v>33</v>
      </c>
      <c r="Q136" s="44">
        <v>399688.86</v>
      </c>
      <c r="R136" s="42">
        <f t="shared" ref="R136:R166" si="26">P136+N136</f>
        <v>53</v>
      </c>
      <c r="S136" s="42">
        <f t="shared" ref="S136:S166" si="27">Q136+O136</f>
        <v>481720.73</v>
      </c>
      <c r="T136" s="42">
        <f t="shared" si="25"/>
        <v>167</v>
      </c>
      <c r="U136" s="42">
        <f t="shared" si="25"/>
        <v>1037369.9299999999</v>
      </c>
      <c r="V136" s="16"/>
    </row>
    <row r="137" spans="1:22" s="9" customFormat="1">
      <c r="A137" s="30">
        <v>130</v>
      </c>
      <c r="B137" s="53" t="s">
        <v>114</v>
      </c>
      <c r="C137" s="32" t="s">
        <v>115</v>
      </c>
      <c r="D137" s="43"/>
      <c r="E137" s="43"/>
      <c r="F137" s="43"/>
      <c r="G137" s="43"/>
      <c r="H137" s="43">
        <v>6</v>
      </c>
      <c r="I137" s="43">
        <v>69605.919999999998</v>
      </c>
      <c r="J137" s="43">
        <v>20</v>
      </c>
      <c r="K137" s="43">
        <v>516848.28</v>
      </c>
      <c r="L137" s="43">
        <f t="shared" si="24"/>
        <v>26</v>
      </c>
      <c r="M137" s="43">
        <f t="shared" si="24"/>
        <v>586454.20000000007</v>
      </c>
      <c r="N137" s="43">
        <v>3</v>
      </c>
      <c r="O137" s="43">
        <v>450000</v>
      </c>
      <c r="P137" s="43"/>
      <c r="Q137" s="43"/>
      <c r="R137" s="43">
        <f t="shared" si="26"/>
        <v>3</v>
      </c>
      <c r="S137" s="43">
        <f t="shared" si="27"/>
        <v>450000</v>
      </c>
      <c r="T137" s="43">
        <f t="shared" si="25"/>
        <v>29</v>
      </c>
      <c r="U137" s="43">
        <f t="shared" si="25"/>
        <v>1036454.2000000001</v>
      </c>
      <c r="V137" s="16"/>
    </row>
    <row r="138" spans="1:22" s="9" customFormat="1">
      <c r="A138" s="33">
        <v>131</v>
      </c>
      <c r="B138" s="23" t="s">
        <v>304</v>
      </c>
      <c r="C138" s="1" t="s">
        <v>305</v>
      </c>
      <c r="D138" s="44"/>
      <c r="E138" s="44"/>
      <c r="F138" s="44"/>
      <c r="G138" s="44"/>
      <c r="H138" s="44">
        <v>106</v>
      </c>
      <c r="I138" s="44">
        <v>98077.56</v>
      </c>
      <c r="J138" s="44">
        <v>226</v>
      </c>
      <c r="K138" s="44">
        <v>408304.9</v>
      </c>
      <c r="L138" s="42">
        <f t="shared" si="24"/>
        <v>332</v>
      </c>
      <c r="M138" s="42">
        <f t="shared" si="24"/>
        <v>506382.46</v>
      </c>
      <c r="N138" s="44">
        <v>23</v>
      </c>
      <c r="O138" s="44">
        <v>465629.78</v>
      </c>
      <c r="P138" s="44">
        <v>7</v>
      </c>
      <c r="Q138" s="44">
        <v>19167.95</v>
      </c>
      <c r="R138" s="42">
        <f t="shared" si="26"/>
        <v>30</v>
      </c>
      <c r="S138" s="42">
        <f t="shared" si="27"/>
        <v>484797.73000000004</v>
      </c>
      <c r="T138" s="42">
        <f t="shared" si="25"/>
        <v>362</v>
      </c>
      <c r="U138" s="42">
        <f t="shared" si="25"/>
        <v>991180.19000000006</v>
      </c>
      <c r="V138" s="16"/>
    </row>
    <row r="139" spans="1:22" s="9" customFormat="1">
      <c r="A139" s="30">
        <v>132</v>
      </c>
      <c r="B139" s="31" t="s">
        <v>270</v>
      </c>
      <c r="C139" s="32" t="s">
        <v>271</v>
      </c>
      <c r="D139" s="43"/>
      <c r="E139" s="43"/>
      <c r="F139" s="43">
        <v>2</v>
      </c>
      <c r="G139" s="43">
        <v>27625</v>
      </c>
      <c r="H139" s="43">
        <v>65</v>
      </c>
      <c r="I139" s="43">
        <v>107741.24</v>
      </c>
      <c r="J139" s="43">
        <v>84</v>
      </c>
      <c r="K139" s="43">
        <v>449040.96</v>
      </c>
      <c r="L139" s="43">
        <f t="shared" si="24"/>
        <v>151</v>
      </c>
      <c r="M139" s="43">
        <f t="shared" si="24"/>
        <v>584407.20000000007</v>
      </c>
      <c r="N139" s="43">
        <v>97</v>
      </c>
      <c r="O139" s="43">
        <v>379405.43</v>
      </c>
      <c r="P139" s="43">
        <v>2</v>
      </c>
      <c r="Q139" s="43">
        <v>17173</v>
      </c>
      <c r="R139" s="43">
        <f t="shared" si="26"/>
        <v>99</v>
      </c>
      <c r="S139" s="43">
        <f t="shared" si="27"/>
        <v>396578.43</v>
      </c>
      <c r="T139" s="43">
        <f t="shared" si="25"/>
        <v>250</v>
      </c>
      <c r="U139" s="43">
        <f t="shared" si="25"/>
        <v>980985.63000000012</v>
      </c>
      <c r="V139" s="16"/>
    </row>
    <row r="140" spans="1:22" s="9" customFormat="1">
      <c r="A140" s="33">
        <v>133</v>
      </c>
      <c r="B140" s="54" t="s">
        <v>282</v>
      </c>
      <c r="C140" s="1" t="s">
        <v>283</v>
      </c>
      <c r="D140" s="44"/>
      <c r="E140" s="44"/>
      <c r="F140" s="44">
        <v>5</v>
      </c>
      <c r="G140" s="44">
        <v>79589.570000000007</v>
      </c>
      <c r="H140" s="44">
        <v>16</v>
      </c>
      <c r="I140" s="44">
        <v>135186.06</v>
      </c>
      <c r="J140" s="44">
        <v>55</v>
      </c>
      <c r="K140" s="44">
        <v>270311.96000000002</v>
      </c>
      <c r="L140" s="42">
        <f t="shared" si="24"/>
        <v>76</v>
      </c>
      <c r="M140" s="42">
        <f t="shared" si="24"/>
        <v>485087.59</v>
      </c>
      <c r="N140" s="44">
        <v>61</v>
      </c>
      <c r="O140" s="44">
        <v>354464.38</v>
      </c>
      <c r="P140" s="44">
        <v>17</v>
      </c>
      <c r="Q140" s="44">
        <v>139748.91</v>
      </c>
      <c r="R140" s="42">
        <f t="shared" si="26"/>
        <v>78</v>
      </c>
      <c r="S140" s="42">
        <f t="shared" si="27"/>
        <v>494213.29000000004</v>
      </c>
      <c r="T140" s="42">
        <f t="shared" si="25"/>
        <v>154</v>
      </c>
      <c r="U140" s="42">
        <f t="shared" si="25"/>
        <v>979300.88000000012</v>
      </c>
      <c r="V140" s="16"/>
    </row>
    <row r="141" spans="1:22" s="9" customFormat="1">
      <c r="A141" s="30">
        <v>134</v>
      </c>
      <c r="B141" s="53" t="s">
        <v>292</v>
      </c>
      <c r="C141" s="32" t="s">
        <v>293</v>
      </c>
      <c r="D141" s="43">
        <v>1</v>
      </c>
      <c r="E141" s="43">
        <v>10000</v>
      </c>
      <c r="F141" s="43">
        <v>7</v>
      </c>
      <c r="G141" s="43">
        <v>66780.17</v>
      </c>
      <c r="H141" s="43">
        <v>26</v>
      </c>
      <c r="I141" s="43">
        <v>28629.15</v>
      </c>
      <c r="J141" s="43">
        <v>68</v>
      </c>
      <c r="K141" s="43">
        <v>327286.7</v>
      </c>
      <c r="L141" s="43">
        <f t="shared" si="24"/>
        <v>102</v>
      </c>
      <c r="M141" s="43">
        <f t="shared" si="24"/>
        <v>432696.02</v>
      </c>
      <c r="N141" s="43">
        <v>66</v>
      </c>
      <c r="O141" s="43">
        <v>386353.07</v>
      </c>
      <c r="P141" s="43">
        <v>20</v>
      </c>
      <c r="Q141" s="43">
        <v>35394.019999999997</v>
      </c>
      <c r="R141" s="43">
        <f t="shared" si="26"/>
        <v>86</v>
      </c>
      <c r="S141" s="43">
        <f t="shared" si="27"/>
        <v>421747.09</v>
      </c>
      <c r="T141" s="43">
        <f t="shared" si="25"/>
        <v>188</v>
      </c>
      <c r="U141" s="43">
        <f t="shared" si="25"/>
        <v>854443.1100000001</v>
      </c>
      <c r="V141" s="16"/>
    </row>
    <row r="142" spans="1:22" s="9" customFormat="1">
      <c r="A142" s="33">
        <v>135</v>
      </c>
      <c r="B142" s="54" t="s">
        <v>310</v>
      </c>
      <c r="C142" s="1" t="s">
        <v>311</v>
      </c>
      <c r="D142" s="44">
        <v>1</v>
      </c>
      <c r="E142" s="44">
        <v>6697.27</v>
      </c>
      <c r="F142" s="44">
        <v>2</v>
      </c>
      <c r="G142" s="44">
        <v>14282</v>
      </c>
      <c r="H142" s="44">
        <v>31</v>
      </c>
      <c r="I142" s="44">
        <v>54708.61</v>
      </c>
      <c r="J142" s="44">
        <v>48</v>
      </c>
      <c r="K142" s="44">
        <v>313198.95</v>
      </c>
      <c r="L142" s="42">
        <f t="shared" si="24"/>
        <v>82</v>
      </c>
      <c r="M142" s="42">
        <f t="shared" si="24"/>
        <v>388886.83</v>
      </c>
      <c r="N142" s="44">
        <v>49</v>
      </c>
      <c r="O142" s="44">
        <v>331850.34999999998</v>
      </c>
      <c r="P142" s="44">
        <v>22</v>
      </c>
      <c r="Q142" s="44">
        <v>56970.6</v>
      </c>
      <c r="R142" s="42">
        <f t="shared" si="26"/>
        <v>71</v>
      </c>
      <c r="S142" s="42">
        <f t="shared" si="27"/>
        <v>388820.94999999995</v>
      </c>
      <c r="T142" s="42">
        <f t="shared" si="25"/>
        <v>153</v>
      </c>
      <c r="U142" s="42">
        <f t="shared" si="25"/>
        <v>777707.78</v>
      </c>
      <c r="V142" s="16"/>
    </row>
    <row r="143" spans="1:22" s="9" customFormat="1">
      <c r="A143" s="30">
        <v>136</v>
      </c>
      <c r="B143" s="53" t="s">
        <v>264</v>
      </c>
      <c r="C143" s="32" t="s">
        <v>265</v>
      </c>
      <c r="D143" s="43">
        <v>1</v>
      </c>
      <c r="E143" s="43">
        <v>49317.75</v>
      </c>
      <c r="F143" s="43">
        <v>2</v>
      </c>
      <c r="G143" s="43">
        <v>55232</v>
      </c>
      <c r="H143" s="43">
        <v>405</v>
      </c>
      <c r="I143" s="43">
        <v>278131.90000000002</v>
      </c>
      <c r="J143" s="43">
        <v>9</v>
      </c>
      <c r="K143" s="43">
        <v>53662.87</v>
      </c>
      <c r="L143" s="43">
        <f t="shared" si="24"/>
        <v>417</v>
      </c>
      <c r="M143" s="43">
        <f t="shared" si="24"/>
        <v>436344.52</v>
      </c>
      <c r="N143" s="43">
        <v>1</v>
      </c>
      <c r="O143" s="43">
        <v>64512.98</v>
      </c>
      <c r="P143" s="43">
        <v>1</v>
      </c>
      <c r="Q143" s="43">
        <v>64845</v>
      </c>
      <c r="R143" s="43">
        <f t="shared" si="26"/>
        <v>2</v>
      </c>
      <c r="S143" s="43">
        <f t="shared" si="27"/>
        <v>129357.98000000001</v>
      </c>
      <c r="T143" s="43">
        <f t="shared" si="25"/>
        <v>419</v>
      </c>
      <c r="U143" s="43">
        <f t="shared" si="25"/>
        <v>565702.5</v>
      </c>
      <c r="V143" s="16"/>
    </row>
    <row r="144" spans="1:22" s="9" customFormat="1">
      <c r="A144" s="33">
        <v>137</v>
      </c>
      <c r="B144" s="54" t="s">
        <v>314</v>
      </c>
      <c r="C144" s="1" t="s">
        <v>315</v>
      </c>
      <c r="D144" s="44"/>
      <c r="E144" s="44"/>
      <c r="F144" s="44">
        <v>2</v>
      </c>
      <c r="G144" s="44">
        <v>15042.5</v>
      </c>
      <c r="H144" s="44">
        <v>5</v>
      </c>
      <c r="I144" s="44">
        <v>5097.08</v>
      </c>
      <c r="J144" s="44">
        <v>24</v>
      </c>
      <c r="K144" s="44">
        <v>202174.34</v>
      </c>
      <c r="L144" s="42">
        <f t="shared" ref="L144:L155" si="28">J144+H144+F144+D144</f>
        <v>31</v>
      </c>
      <c r="M144" s="42">
        <f t="shared" ref="M144:M155" si="29">K144+I144+G144+E144</f>
        <v>222313.91999999998</v>
      </c>
      <c r="N144" s="44">
        <v>13</v>
      </c>
      <c r="O144" s="44">
        <v>205227.4</v>
      </c>
      <c r="P144" s="44">
        <v>1</v>
      </c>
      <c r="Q144" s="44">
        <v>3377</v>
      </c>
      <c r="R144" s="42">
        <f t="shared" si="26"/>
        <v>14</v>
      </c>
      <c r="S144" s="42">
        <f t="shared" si="27"/>
        <v>208604.4</v>
      </c>
      <c r="T144" s="42">
        <f t="shared" ref="T144:T155" si="30">R144+L144</f>
        <v>45</v>
      </c>
      <c r="U144" s="42">
        <f t="shared" ref="U144:U155" si="31">S144+M144</f>
        <v>430918.31999999995</v>
      </c>
      <c r="V144" s="16"/>
    </row>
    <row r="145" spans="1:22" s="9" customFormat="1">
      <c r="A145" s="30">
        <v>138</v>
      </c>
      <c r="B145" s="53" t="s">
        <v>312</v>
      </c>
      <c r="C145" s="32" t="s">
        <v>313</v>
      </c>
      <c r="D145" s="43"/>
      <c r="E145" s="43"/>
      <c r="F145" s="43"/>
      <c r="G145" s="43"/>
      <c r="H145" s="43">
        <v>18</v>
      </c>
      <c r="I145" s="43">
        <v>26310.400000000001</v>
      </c>
      <c r="J145" s="43">
        <v>38</v>
      </c>
      <c r="K145" s="43">
        <v>207554.67</v>
      </c>
      <c r="L145" s="43">
        <f t="shared" si="28"/>
        <v>56</v>
      </c>
      <c r="M145" s="43">
        <f t="shared" si="29"/>
        <v>233865.07</v>
      </c>
      <c r="N145" s="43">
        <v>27</v>
      </c>
      <c r="O145" s="43">
        <v>180086.86</v>
      </c>
      <c r="P145" s="43">
        <v>1</v>
      </c>
      <c r="Q145" s="43">
        <v>2479</v>
      </c>
      <c r="R145" s="43">
        <f t="shared" si="26"/>
        <v>28</v>
      </c>
      <c r="S145" s="43">
        <f t="shared" si="27"/>
        <v>182565.86</v>
      </c>
      <c r="T145" s="43">
        <f t="shared" si="30"/>
        <v>84</v>
      </c>
      <c r="U145" s="43">
        <f t="shared" si="31"/>
        <v>416430.93</v>
      </c>
      <c r="V145" s="16"/>
    </row>
    <row r="146" spans="1:22" s="9" customFormat="1">
      <c r="A146" s="33">
        <v>139</v>
      </c>
      <c r="B146" s="54" t="s">
        <v>172</v>
      </c>
      <c r="C146" s="1" t="s">
        <v>173</v>
      </c>
      <c r="D146" s="44"/>
      <c r="E146" s="44"/>
      <c r="F146" s="44"/>
      <c r="G146" s="44"/>
      <c r="H146" s="44">
        <v>1</v>
      </c>
      <c r="I146" s="44">
        <v>285.20999999999998</v>
      </c>
      <c r="J146" s="44">
        <v>11</v>
      </c>
      <c r="K146" s="44">
        <v>359111.59</v>
      </c>
      <c r="L146" s="42">
        <f t="shared" ref="L146:L151" si="32">J146+H146+F146+D146</f>
        <v>12</v>
      </c>
      <c r="M146" s="42">
        <f t="shared" ref="M146:M151" si="33">K146+I146+G146+E146</f>
        <v>359396.80000000005</v>
      </c>
      <c r="N146" s="44"/>
      <c r="O146" s="44"/>
      <c r="P146" s="44"/>
      <c r="Q146" s="44"/>
      <c r="R146" s="42">
        <f t="shared" si="26"/>
        <v>0</v>
      </c>
      <c r="S146" s="42">
        <f t="shared" si="27"/>
        <v>0</v>
      </c>
      <c r="T146" s="42">
        <f t="shared" ref="T146:T151" si="34">R146+L146</f>
        <v>12</v>
      </c>
      <c r="U146" s="42">
        <f t="shared" ref="U146:U151" si="35">S146+M146</f>
        <v>359396.80000000005</v>
      </c>
      <c r="V146" s="16"/>
    </row>
    <row r="147" spans="1:22" s="9" customFormat="1">
      <c r="A147" s="30">
        <v>140</v>
      </c>
      <c r="B147" s="53" t="s">
        <v>298</v>
      </c>
      <c r="C147" s="32" t="s">
        <v>299</v>
      </c>
      <c r="D147" s="43"/>
      <c r="E147" s="43"/>
      <c r="F147" s="43"/>
      <c r="G147" s="43"/>
      <c r="H147" s="43">
        <v>98</v>
      </c>
      <c r="I147" s="43">
        <v>75573.320000000007</v>
      </c>
      <c r="J147" s="43">
        <v>100</v>
      </c>
      <c r="K147" s="43">
        <v>145703.32999999999</v>
      </c>
      <c r="L147" s="43">
        <f t="shared" si="32"/>
        <v>198</v>
      </c>
      <c r="M147" s="43">
        <f t="shared" si="33"/>
        <v>221276.65</v>
      </c>
      <c r="N147" s="43">
        <v>31</v>
      </c>
      <c r="O147" s="43">
        <v>92613.31</v>
      </c>
      <c r="P147" s="43">
        <v>3</v>
      </c>
      <c r="Q147" s="43">
        <v>38735.5</v>
      </c>
      <c r="R147" s="43">
        <f t="shared" si="26"/>
        <v>34</v>
      </c>
      <c r="S147" s="43">
        <f t="shared" si="27"/>
        <v>131348.81</v>
      </c>
      <c r="T147" s="43">
        <f t="shared" si="34"/>
        <v>232</v>
      </c>
      <c r="U147" s="43">
        <f t="shared" si="35"/>
        <v>352625.45999999996</v>
      </c>
      <c r="V147" s="16"/>
    </row>
    <row r="148" spans="1:22" s="9" customFormat="1">
      <c r="A148" s="33">
        <v>141</v>
      </c>
      <c r="B148" s="23" t="s">
        <v>308</v>
      </c>
      <c r="C148" s="1" t="s">
        <v>309</v>
      </c>
      <c r="D148" s="44"/>
      <c r="E148" s="44"/>
      <c r="F148" s="44"/>
      <c r="G148" s="44"/>
      <c r="H148" s="44">
        <v>41</v>
      </c>
      <c r="I148" s="44">
        <v>31413.05</v>
      </c>
      <c r="J148" s="44">
        <v>47</v>
      </c>
      <c r="K148" s="44">
        <v>33971.870000000003</v>
      </c>
      <c r="L148" s="42">
        <f t="shared" si="32"/>
        <v>88</v>
      </c>
      <c r="M148" s="42">
        <f t="shared" si="33"/>
        <v>65384.92</v>
      </c>
      <c r="N148" s="44">
        <v>14</v>
      </c>
      <c r="O148" s="44">
        <v>150566.85</v>
      </c>
      <c r="P148" s="44">
        <v>3</v>
      </c>
      <c r="Q148" s="44">
        <v>130000</v>
      </c>
      <c r="R148" s="42">
        <f t="shared" si="26"/>
        <v>17</v>
      </c>
      <c r="S148" s="42">
        <f t="shared" si="27"/>
        <v>280566.84999999998</v>
      </c>
      <c r="T148" s="42">
        <f t="shared" si="34"/>
        <v>105</v>
      </c>
      <c r="U148" s="42">
        <f t="shared" si="35"/>
        <v>345951.76999999996</v>
      </c>
      <c r="V148" s="16"/>
    </row>
    <row r="149" spans="1:22" s="9" customFormat="1">
      <c r="A149" s="30">
        <v>142</v>
      </c>
      <c r="B149" s="31" t="s">
        <v>316</v>
      </c>
      <c r="C149" s="32" t="s">
        <v>317</v>
      </c>
      <c r="D149" s="43"/>
      <c r="E149" s="43"/>
      <c r="F149" s="43"/>
      <c r="G149" s="43"/>
      <c r="H149" s="43">
        <v>90</v>
      </c>
      <c r="I149" s="43">
        <v>58326.94</v>
      </c>
      <c r="J149" s="43">
        <v>47</v>
      </c>
      <c r="K149" s="43">
        <v>126564.19</v>
      </c>
      <c r="L149" s="43">
        <f t="shared" si="32"/>
        <v>137</v>
      </c>
      <c r="M149" s="43">
        <f t="shared" si="33"/>
        <v>184891.13</v>
      </c>
      <c r="N149" s="43">
        <v>14</v>
      </c>
      <c r="O149" s="43">
        <v>98634.38</v>
      </c>
      <c r="P149" s="43">
        <v>5</v>
      </c>
      <c r="Q149" s="43">
        <v>36300</v>
      </c>
      <c r="R149" s="43">
        <f t="shared" si="26"/>
        <v>19</v>
      </c>
      <c r="S149" s="43">
        <f t="shared" si="27"/>
        <v>134934.38</v>
      </c>
      <c r="T149" s="43">
        <f t="shared" si="34"/>
        <v>156</v>
      </c>
      <c r="U149" s="43">
        <f t="shared" si="35"/>
        <v>319825.51</v>
      </c>
      <c r="V149" s="16"/>
    </row>
    <row r="150" spans="1:22" s="9" customFormat="1">
      <c r="A150" s="33">
        <v>143</v>
      </c>
      <c r="B150" s="54" t="s">
        <v>320</v>
      </c>
      <c r="C150" s="1" t="s">
        <v>321</v>
      </c>
      <c r="D150" s="44"/>
      <c r="E150" s="44"/>
      <c r="F150" s="44"/>
      <c r="G150" s="44"/>
      <c r="H150" s="44">
        <v>31</v>
      </c>
      <c r="I150" s="44">
        <v>21215.4</v>
      </c>
      <c r="J150" s="44">
        <v>72</v>
      </c>
      <c r="K150" s="44">
        <v>114218.43</v>
      </c>
      <c r="L150" s="42">
        <f t="shared" si="32"/>
        <v>103</v>
      </c>
      <c r="M150" s="42">
        <f t="shared" si="33"/>
        <v>135433.82999999999</v>
      </c>
      <c r="N150" s="44">
        <v>22</v>
      </c>
      <c r="O150" s="44">
        <v>85308.55</v>
      </c>
      <c r="P150" s="44"/>
      <c r="Q150" s="44"/>
      <c r="R150" s="42">
        <f t="shared" si="26"/>
        <v>22</v>
      </c>
      <c r="S150" s="42">
        <f t="shared" si="27"/>
        <v>85308.55</v>
      </c>
      <c r="T150" s="42">
        <f t="shared" si="34"/>
        <v>125</v>
      </c>
      <c r="U150" s="42">
        <f t="shared" si="35"/>
        <v>220742.38</v>
      </c>
      <c r="V150" s="16"/>
    </row>
    <row r="151" spans="1:22" s="9" customFormat="1">
      <c r="A151" s="30">
        <v>144</v>
      </c>
      <c r="B151" s="53" t="s">
        <v>290</v>
      </c>
      <c r="C151" s="32" t="s">
        <v>291</v>
      </c>
      <c r="D151" s="43"/>
      <c r="E151" s="43"/>
      <c r="F151" s="43"/>
      <c r="G151" s="43"/>
      <c r="H151" s="43">
        <v>44</v>
      </c>
      <c r="I151" s="43">
        <v>55184.58</v>
      </c>
      <c r="J151" s="43">
        <v>44</v>
      </c>
      <c r="K151" s="43">
        <v>92024.2</v>
      </c>
      <c r="L151" s="43">
        <f t="shared" si="32"/>
        <v>88</v>
      </c>
      <c r="M151" s="43">
        <f t="shared" si="33"/>
        <v>147208.78</v>
      </c>
      <c r="N151" s="43">
        <v>5</v>
      </c>
      <c r="O151" s="43">
        <v>8310</v>
      </c>
      <c r="P151" s="43"/>
      <c r="Q151" s="43"/>
      <c r="R151" s="43">
        <f t="shared" si="26"/>
        <v>5</v>
      </c>
      <c r="S151" s="43">
        <f t="shared" si="27"/>
        <v>8310</v>
      </c>
      <c r="T151" s="43">
        <f t="shared" si="34"/>
        <v>93</v>
      </c>
      <c r="U151" s="43">
        <f t="shared" si="35"/>
        <v>155518.78</v>
      </c>
      <c r="V151" s="16"/>
    </row>
    <row r="152" spans="1:22" s="9" customFormat="1">
      <c r="A152" s="33">
        <v>145</v>
      </c>
      <c r="B152" s="54" t="s">
        <v>330</v>
      </c>
      <c r="C152" s="1" t="s">
        <v>331</v>
      </c>
      <c r="D152" s="44"/>
      <c r="E152" s="44"/>
      <c r="F152" s="44"/>
      <c r="G152" s="44"/>
      <c r="H152" s="44"/>
      <c r="I152" s="44"/>
      <c r="J152" s="44">
        <v>2</v>
      </c>
      <c r="K152" s="44">
        <v>28018.95</v>
      </c>
      <c r="L152" s="42">
        <f t="shared" si="28"/>
        <v>2</v>
      </c>
      <c r="M152" s="42">
        <f t="shared" si="29"/>
        <v>28018.95</v>
      </c>
      <c r="N152" s="44">
        <v>1</v>
      </c>
      <c r="O152" s="44">
        <v>100000</v>
      </c>
      <c r="P152" s="44"/>
      <c r="Q152" s="44"/>
      <c r="R152" s="42">
        <f t="shared" si="26"/>
        <v>1</v>
      </c>
      <c r="S152" s="42">
        <f t="shared" si="27"/>
        <v>100000</v>
      </c>
      <c r="T152" s="42">
        <f t="shared" si="30"/>
        <v>3</v>
      </c>
      <c r="U152" s="42">
        <f t="shared" si="31"/>
        <v>128018.95</v>
      </c>
      <c r="V152" s="16"/>
    </row>
    <row r="153" spans="1:22" s="9" customFormat="1">
      <c r="A153" s="30">
        <v>146</v>
      </c>
      <c r="B153" s="53" t="s">
        <v>340</v>
      </c>
      <c r="C153" s="32" t="s">
        <v>341</v>
      </c>
      <c r="D153" s="43"/>
      <c r="E153" s="43"/>
      <c r="F153" s="43"/>
      <c r="G153" s="43"/>
      <c r="H153" s="43"/>
      <c r="I153" s="43"/>
      <c r="J153" s="43">
        <v>1</v>
      </c>
      <c r="K153" s="43">
        <v>10.89</v>
      </c>
      <c r="L153" s="43">
        <f t="shared" si="28"/>
        <v>1</v>
      </c>
      <c r="M153" s="43">
        <f t="shared" si="29"/>
        <v>10.89</v>
      </c>
      <c r="N153" s="43">
        <v>1</v>
      </c>
      <c r="O153" s="43">
        <v>50000</v>
      </c>
      <c r="P153" s="43">
        <v>1</v>
      </c>
      <c r="Q153" s="43">
        <v>50000</v>
      </c>
      <c r="R153" s="43">
        <f t="shared" si="26"/>
        <v>2</v>
      </c>
      <c r="S153" s="43">
        <f t="shared" si="27"/>
        <v>100000</v>
      </c>
      <c r="T153" s="43">
        <f t="shared" si="30"/>
        <v>3</v>
      </c>
      <c r="U153" s="43">
        <f t="shared" si="31"/>
        <v>100010.89</v>
      </c>
      <c r="V153" s="16"/>
    </row>
    <row r="154" spans="1:22" s="9" customFormat="1">
      <c r="A154" s="33">
        <v>147</v>
      </c>
      <c r="B154" s="23" t="s">
        <v>324</v>
      </c>
      <c r="C154" s="1" t="s">
        <v>325</v>
      </c>
      <c r="D154" s="44"/>
      <c r="E154" s="44"/>
      <c r="F154" s="44"/>
      <c r="G154" s="44"/>
      <c r="H154" s="44"/>
      <c r="I154" s="44"/>
      <c r="J154" s="44">
        <v>15</v>
      </c>
      <c r="K154" s="44">
        <v>49867.58</v>
      </c>
      <c r="L154" s="42">
        <f t="shared" si="28"/>
        <v>15</v>
      </c>
      <c r="M154" s="42">
        <f t="shared" si="29"/>
        <v>49867.58</v>
      </c>
      <c r="N154" s="44">
        <v>7</v>
      </c>
      <c r="O154" s="44">
        <v>36737.99</v>
      </c>
      <c r="P154" s="44"/>
      <c r="Q154" s="44"/>
      <c r="R154" s="42">
        <f t="shared" si="26"/>
        <v>7</v>
      </c>
      <c r="S154" s="42">
        <f t="shared" si="27"/>
        <v>36737.99</v>
      </c>
      <c r="T154" s="42">
        <f t="shared" si="30"/>
        <v>22</v>
      </c>
      <c r="U154" s="42">
        <f t="shared" si="31"/>
        <v>86605.57</v>
      </c>
      <c r="V154" s="16"/>
    </row>
    <row r="155" spans="1:22" s="9" customFormat="1">
      <c r="A155" s="30">
        <v>148</v>
      </c>
      <c r="B155" s="31" t="s">
        <v>302</v>
      </c>
      <c r="C155" s="32" t="s">
        <v>303</v>
      </c>
      <c r="D155" s="43"/>
      <c r="E155" s="43"/>
      <c r="F155" s="43"/>
      <c r="G155" s="43"/>
      <c r="H155" s="43">
        <v>1</v>
      </c>
      <c r="I155" s="43">
        <v>32228.58</v>
      </c>
      <c r="J155" s="43">
        <v>8</v>
      </c>
      <c r="K155" s="43">
        <v>47330.3</v>
      </c>
      <c r="L155" s="43">
        <f t="shared" si="28"/>
        <v>9</v>
      </c>
      <c r="M155" s="43">
        <f t="shared" si="29"/>
        <v>79558.880000000005</v>
      </c>
      <c r="N155" s="43"/>
      <c r="O155" s="43"/>
      <c r="P155" s="43"/>
      <c r="Q155" s="43"/>
      <c r="R155" s="43">
        <f t="shared" si="26"/>
        <v>0</v>
      </c>
      <c r="S155" s="43">
        <f t="shared" si="27"/>
        <v>0</v>
      </c>
      <c r="T155" s="43">
        <f t="shared" si="30"/>
        <v>9</v>
      </c>
      <c r="U155" s="43">
        <f t="shared" si="31"/>
        <v>79558.880000000005</v>
      </c>
      <c r="V155" s="16"/>
    </row>
    <row r="156" spans="1:22" s="9" customFormat="1">
      <c r="A156" s="33">
        <v>149</v>
      </c>
      <c r="B156" s="54" t="s">
        <v>306</v>
      </c>
      <c r="C156" s="1" t="s">
        <v>307</v>
      </c>
      <c r="D156" s="44"/>
      <c r="E156" s="44"/>
      <c r="F156" s="44"/>
      <c r="G156" s="44"/>
      <c r="H156" s="44">
        <v>48</v>
      </c>
      <c r="I156" s="44">
        <v>25227.17</v>
      </c>
      <c r="J156" s="44">
        <v>43</v>
      </c>
      <c r="K156" s="44">
        <v>42993.45</v>
      </c>
      <c r="L156" s="42">
        <f t="shared" si="24"/>
        <v>91</v>
      </c>
      <c r="M156" s="42">
        <f t="shared" si="24"/>
        <v>68220.62</v>
      </c>
      <c r="N156" s="44">
        <v>13</v>
      </c>
      <c r="O156" s="44">
        <v>11163.54</v>
      </c>
      <c r="P156" s="44"/>
      <c r="Q156" s="44"/>
      <c r="R156" s="42">
        <f t="shared" si="26"/>
        <v>13</v>
      </c>
      <c r="S156" s="42">
        <f t="shared" si="27"/>
        <v>11163.54</v>
      </c>
      <c r="T156" s="42">
        <f t="shared" si="25"/>
        <v>104</v>
      </c>
      <c r="U156" s="42">
        <f t="shared" si="25"/>
        <v>79384.160000000003</v>
      </c>
      <c r="V156" s="16"/>
    </row>
    <row r="157" spans="1:22" s="9" customFormat="1">
      <c r="A157" s="30">
        <v>150</v>
      </c>
      <c r="B157" s="53" t="s">
        <v>262</v>
      </c>
      <c r="C157" s="32" t="s">
        <v>263</v>
      </c>
      <c r="D157" s="43"/>
      <c r="E157" s="43"/>
      <c r="F157" s="43"/>
      <c r="G157" s="43"/>
      <c r="H157" s="43">
        <v>5</v>
      </c>
      <c r="I157" s="43">
        <v>10658.08</v>
      </c>
      <c r="J157" s="43">
        <v>8</v>
      </c>
      <c r="K157" s="43">
        <v>26741.34</v>
      </c>
      <c r="L157" s="43">
        <f t="shared" si="24"/>
        <v>13</v>
      </c>
      <c r="M157" s="43">
        <f t="shared" si="24"/>
        <v>37399.42</v>
      </c>
      <c r="N157" s="43">
        <v>1</v>
      </c>
      <c r="O157" s="43">
        <v>11295</v>
      </c>
      <c r="P157" s="43"/>
      <c r="Q157" s="43"/>
      <c r="R157" s="43">
        <f t="shared" si="26"/>
        <v>1</v>
      </c>
      <c r="S157" s="43">
        <f t="shared" si="27"/>
        <v>11295</v>
      </c>
      <c r="T157" s="43">
        <f t="shared" si="25"/>
        <v>14</v>
      </c>
      <c r="U157" s="43">
        <f t="shared" si="25"/>
        <v>48694.42</v>
      </c>
      <c r="V157" s="16"/>
    </row>
    <row r="158" spans="1:22" s="9" customFormat="1">
      <c r="A158" s="33">
        <v>151</v>
      </c>
      <c r="B158" s="54" t="s">
        <v>268</v>
      </c>
      <c r="C158" s="1" t="s">
        <v>269</v>
      </c>
      <c r="D158" s="44"/>
      <c r="E158" s="44"/>
      <c r="F158" s="44"/>
      <c r="G158" s="44"/>
      <c r="H158" s="44">
        <v>1</v>
      </c>
      <c r="I158" s="44">
        <v>5515.93</v>
      </c>
      <c r="J158" s="44">
        <v>5</v>
      </c>
      <c r="K158" s="44">
        <v>10299.86</v>
      </c>
      <c r="L158" s="42">
        <f t="shared" si="24"/>
        <v>6</v>
      </c>
      <c r="M158" s="42">
        <f t="shared" si="24"/>
        <v>15815.79</v>
      </c>
      <c r="N158" s="44">
        <v>5</v>
      </c>
      <c r="O158" s="44">
        <v>8409.61</v>
      </c>
      <c r="P158" s="44">
        <v>1</v>
      </c>
      <c r="Q158" s="44">
        <v>5515.93</v>
      </c>
      <c r="R158" s="42">
        <f t="shared" si="26"/>
        <v>6</v>
      </c>
      <c r="S158" s="42">
        <f t="shared" si="27"/>
        <v>13925.54</v>
      </c>
      <c r="T158" s="42">
        <f t="shared" si="25"/>
        <v>12</v>
      </c>
      <c r="U158" s="42">
        <f t="shared" si="25"/>
        <v>29741.33</v>
      </c>
      <c r="V158" s="16"/>
    </row>
    <row r="159" spans="1:22" s="9" customFormat="1">
      <c r="A159" s="30">
        <v>152</v>
      </c>
      <c r="B159" s="53" t="s">
        <v>322</v>
      </c>
      <c r="C159" s="32" t="s">
        <v>323</v>
      </c>
      <c r="D159" s="43"/>
      <c r="E159" s="43"/>
      <c r="F159" s="43">
        <v>1</v>
      </c>
      <c r="G159" s="43">
        <v>328</v>
      </c>
      <c r="H159" s="43">
        <v>14</v>
      </c>
      <c r="I159" s="43">
        <v>5043.2</v>
      </c>
      <c r="J159" s="43">
        <v>13</v>
      </c>
      <c r="K159" s="43">
        <v>13026.32</v>
      </c>
      <c r="L159" s="43">
        <f t="shared" si="24"/>
        <v>28</v>
      </c>
      <c r="M159" s="43">
        <f t="shared" si="24"/>
        <v>18397.52</v>
      </c>
      <c r="N159" s="43">
        <v>2</v>
      </c>
      <c r="O159" s="43">
        <v>4828</v>
      </c>
      <c r="P159" s="43"/>
      <c r="Q159" s="43"/>
      <c r="R159" s="43">
        <f t="shared" si="26"/>
        <v>2</v>
      </c>
      <c r="S159" s="43">
        <f t="shared" si="27"/>
        <v>4828</v>
      </c>
      <c r="T159" s="43">
        <f t="shared" si="25"/>
        <v>30</v>
      </c>
      <c r="U159" s="43">
        <f t="shared" si="25"/>
        <v>23225.52</v>
      </c>
      <c r="V159" s="16"/>
    </row>
    <row r="160" spans="1:22" s="9" customFormat="1">
      <c r="A160" s="33">
        <v>153</v>
      </c>
      <c r="B160" s="23" t="s">
        <v>336</v>
      </c>
      <c r="C160" s="1" t="s">
        <v>337</v>
      </c>
      <c r="D160" s="44"/>
      <c r="E160" s="44"/>
      <c r="F160" s="44"/>
      <c r="G160" s="44"/>
      <c r="H160" s="44"/>
      <c r="I160" s="44"/>
      <c r="J160" s="44"/>
      <c r="K160" s="44"/>
      <c r="L160" s="42">
        <f t="shared" si="24"/>
        <v>0</v>
      </c>
      <c r="M160" s="42">
        <f t="shared" si="24"/>
        <v>0</v>
      </c>
      <c r="N160" s="44">
        <v>1</v>
      </c>
      <c r="O160" s="44">
        <v>6500</v>
      </c>
      <c r="P160" s="44">
        <v>1</v>
      </c>
      <c r="Q160" s="44">
        <v>6500</v>
      </c>
      <c r="R160" s="42">
        <f t="shared" si="26"/>
        <v>2</v>
      </c>
      <c r="S160" s="42">
        <f t="shared" si="27"/>
        <v>13000</v>
      </c>
      <c r="T160" s="42">
        <f t="shared" si="25"/>
        <v>2</v>
      </c>
      <c r="U160" s="42">
        <f t="shared" si="25"/>
        <v>13000</v>
      </c>
      <c r="V160" s="16"/>
    </row>
    <row r="161" spans="1:25" s="9" customFormat="1">
      <c r="A161" s="30">
        <v>154</v>
      </c>
      <c r="B161" s="31" t="s">
        <v>328</v>
      </c>
      <c r="C161" s="32" t="s">
        <v>329</v>
      </c>
      <c r="D161" s="43"/>
      <c r="E161" s="43"/>
      <c r="F161" s="43"/>
      <c r="G161" s="43"/>
      <c r="H161" s="43">
        <v>3</v>
      </c>
      <c r="I161" s="43">
        <v>3967.09</v>
      </c>
      <c r="J161" s="43">
        <v>9</v>
      </c>
      <c r="K161" s="43">
        <v>6228.57</v>
      </c>
      <c r="L161" s="43">
        <f t="shared" ref="L161:M164" si="36">J161+H161+F161+D161</f>
        <v>12</v>
      </c>
      <c r="M161" s="43">
        <f t="shared" si="36"/>
        <v>10195.66</v>
      </c>
      <c r="N161" s="43">
        <v>4</v>
      </c>
      <c r="O161" s="43">
        <v>1458</v>
      </c>
      <c r="P161" s="43">
        <v>1</v>
      </c>
      <c r="Q161" s="43">
        <v>557.67999999999995</v>
      </c>
      <c r="R161" s="43">
        <f t="shared" si="26"/>
        <v>5</v>
      </c>
      <c r="S161" s="43">
        <f t="shared" si="27"/>
        <v>2015.6799999999998</v>
      </c>
      <c r="T161" s="43">
        <f t="shared" ref="T161:U164" si="37">R161+L161</f>
        <v>17</v>
      </c>
      <c r="U161" s="43">
        <f t="shared" si="37"/>
        <v>12211.34</v>
      </c>
      <c r="V161" s="16"/>
    </row>
    <row r="162" spans="1:25" s="9" customFormat="1">
      <c r="A162" s="33">
        <v>155</v>
      </c>
      <c r="B162" s="54" t="s">
        <v>326</v>
      </c>
      <c r="C162" s="1" t="s">
        <v>327</v>
      </c>
      <c r="D162" s="44"/>
      <c r="E162" s="44"/>
      <c r="F162" s="44"/>
      <c r="G162" s="44"/>
      <c r="H162" s="44"/>
      <c r="I162" s="44"/>
      <c r="J162" s="44">
        <v>4</v>
      </c>
      <c r="K162" s="44">
        <v>7212.92</v>
      </c>
      <c r="L162" s="42">
        <f t="shared" si="36"/>
        <v>4</v>
      </c>
      <c r="M162" s="42">
        <f t="shared" si="36"/>
        <v>7212.92</v>
      </c>
      <c r="N162" s="44"/>
      <c r="O162" s="44"/>
      <c r="P162" s="44"/>
      <c r="Q162" s="44"/>
      <c r="R162" s="42">
        <f t="shared" si="26"/>
        <v>0</v>
      </c>
      <c r="S162" s="42">
        <f t="shared" si="27"/>
        <v>0</v>
      </c>
      <c r="T162" s="42">
        <f t="shared" si="37"/>
        <v>4</v>
      </c>
      <c r="U162" s="42">
        <f t="shared" si="37"/>
        <v>7212.92</v>
      </c>
      <c r="V162" s="16"/>
    </row>
    <row r="163" spans="1:25" s="9" customFormat="1">
      <c r="A163" s="30">
        <v>156</v>
      </c>
      <c r="B163" s="53" t="s">
        <v>318</v>
      </c>
      <c r="C163" s="32" t="s">
        <v>319</v>
      </c>
      <c r="D163" s="43"/>
      <c r="E163" s="43"/>
      <c r="F163" s="43"/>
      <c r="G163" s="43"/>
      <c r="H163" s="43">
        <v>1</v>
      </c>
      <c r="I163" s="43">
        <v>3120.6</v>
      </c>
      <c r="J163" s="43"/>
      <c r="K163" s="43"/>
      <c r="L163" s="43">
        <f t="shared" si="36"/>
        <v>1</v>
      </c>
      <c r="M163" s="43">
        <f t="shared" si="36"/>
        <v>3120.6</v>
      </c>
      <c r="N163" s="43"/>
      <c r="O163" s="43"/>
      <c r="P163" s="43">
        <v>1</v>
      </c>
      <c r="Q163" s="43">
        <v>3120.6</v>
      </c>
      <c r="R163" s="43">
        <f t="shared" si="26"/>
        <v>1</v>
      </c>
      <c r="S163" s="43">
        <f t="shared" si="27"/>
        <v>3120.6</v>
      </c>
      <c r="T163" s="43">
        <f t="shared" si="37"/>
        <v>2</v>
      </c>
      <c r="U163" s="43">
        <f t="shared" si="37"/>
        <v>6241.2</v>
      </c>
      <c r="V163" s="16"/>
    </row>
    <row r="164" spans="1:25" s="9" customFormat="1">
      <c r="A164" s="33">
        <v>157</v>
      </c>
      <c r="B164" s="54" t="s">
        <v>334</v>
      </c>
      <c r="C164" s="1" t="s">
        <v>335</v>
      </c>
      <c r="D164" s="44"/>
      <c r="E164" s="44"/>
      <c r="F164" s="44"/>
      <c r="G164" s="44"/>
      <c r="H164" s="44">
        <v>1</v>
      </c>
      <c r="I164" s="44">
        <v>4000</v>
      </c>
      <c r="J164" s="44">
        <v>3</v>
      </c>
      <c r="K164" s="44">
        <v>1410.45</v>
      </c>
      <c r="L164" s="42">
        <f t="shared" si="36"/>
        <v>4</v>
      </c>
      <c r="M164" s="42">
        <f t="shared" si="36"/>
        <v>5410.45</v>
      </c>
      <c r="N164" s="44"/>
      <c r="O164" s="44"/>
      <c r="P164" s="44"/>
      <c r="Q164" s="44"/>
      <c r="R164" s="42">
        <f t="shared" si="26"/>
        <v>0</v>
      </c>
      <c r="S164" s="42">
        <f t="shared" si="27"/>
        <v>0</v>
      </c>
      <c r="T164" s="42">
        <f t="shared" si="37"/>
        <v>4</v>
      </c>
      <c r="U164" s="42">
        <f t="shared" si="37"/>
        <v>5410.45</v>
      </c>
      <c r="V164" s="16"/>
    </row>
    <row r="165" spans="1:25" s="9" customFormat="1">
      <c r="A165" s="30">
        <v>158</v>
      </c>
      <c r="B165" s="53" t="s">
        <v>338</v>
      </c>
      <c r="C165" s="32" t="s">
        <v>339</v>
      </c>
      <c r="D165" s="43"/>
      <c r="E165" s="43"/>
      <c r="F165" s="43"/>
      <c r="G165" s="43"/>
      <c r="H165" s="43"/>
      <c r="I165" s="43"/>
      <c r="J165" s="43">
        <v>2</v>
      </c>
      <c r="K165" s="43">
        <v>1083.76</v>
      </c>
      <c r="L165" s="43">
        <f t="shared" ref="L165" si="38">J165+H165+F165+D165</f>
        <v>2</v>
      </c>
      <c r="M165" s="43">
        <f t="shared" ref="M165" si="39">K165+I165+G165+E165</f>
        <v>1083.76</v>
      </c>
      <c r="N165" s="43"/>
      <c r="O165" s="43"/>
      <c r="P165" s="43"/>
      <c r="Q165" s="43"/>
      <c r="R165" s="43">
        <f t="shared" si="26"/>
        <v>0</v>
      </c>
      <c r="S165" s="43">
        <f t="shared" si="27"/>
        <v>0</v>
      </c>
      <c r="T165" s="43">
        <f t="shared" ref="T165" si="40">R165+L165</f>
        <v>2</v>
      </c>
      <c r="U165" s="43">
        <f t="shared" ref="U165" si="41">S165+M165</f>
        <v>1083.76</v>
      </c>
      <c r="V165" s="16"/>
    </row>
    <row r="166" spans="1:25" s="9" customFormat="1">
      <c r="A166" s="33">
        <v>159</v>
      </c>
      <c r="B166" s="54" t="s">
        <v>206</v>
      </c>
      <c r="C166" s="1" t="s">
        <v>207</v>
      </c>
      <c r="D166" s="44"/>
      <c r="E166" s="44"/>
      <c r="F166" s="44"/>
      <c r="G166" s="44"/>
      <c r="H166" s="44"/>
      <c r="I166" s="44"/>
      <c r="J166" s="44">
        <v>1</v>
      </c>
      <c r="K166" s="44">
        <v>1051.17</v>
      </c>
      <c r="L166" s="42">
        <f t="shared" ref="L166" si="42">J166+H166+F166+D166</f>
        <v>1</v>
      </c>
      <c r="M166" s="42">
        <f t="shared" ref="M166" si="43">K166+I166+G166+E166</f>
        <v>1051.17</v>
      </c>
      <c r="N166" s="44"/>
      <c r="O166" s="44"/>
      <c r="P166" s="44"/>
      <c r="Q166" s="44"/>
      <c r="R166" s="42">
        <f t="shared" si="26"/>
        <v>0</v>
      </c>
      <c r="S166" s="42">
        <f t="shared" si="27"/>
        <v>0</v>
      </c>
      <c r="T166" s="42">
        <f t="shared" ref="T166" si="44">R166+L166</f>
        <v>1</v>
      </c>
      <c r="U166" s="42">
        <f t="shared" ref="U166" si="45">S166+M166</f>
        <v>1051.17</v>
      </c>
      <c r="V166" s="16"/>
    </row>
    <row r="167" spans="1:25" s="9" customFormat="1" ht="13.5" thickBot="1">
      <c r="A167" s="33"/>
      <c r="B167" s="54"/>
      <c r="C167" s="1"/>
      <c r="D167" s="44"/>
      <c r="E167" s="44"/>
      <c r="F167" s="44"/>
      <c r="G167" s="44"/>
      <c r="H167" s="44"/>
      <c r="I167" s="44"/>
      <c r="J167" s="44"/>
      <c r="K167" s="44"/>
      <c r="L167" s="44">
        <f t="shared" ref="L167:M167" si="46">J167+H167+F167+D167</f>
        <v>0</v>
      </c>
      <c r="M167" s="44">
        <f t="shared" si="46"/>
        <v>0</v>
      </c>
      <c r="N167" s="44"/>
      <c r="O167" s="44"/>
      <c r="P167" s="44"/>
      <c r="Q167" s="44"/>
      <c r="R167" s="42">
        <f t="shared" ref="R167:S167" si="47">N167+P167</f>
        <v>0</v>
      </c>
      <c r="S167" s="42">
        <f t="shared" si="47"/>
        <v>0</v>
      </c>
      <c r="T167" s="44">
        <f t="shared" ref="T167:U167" si="48">R167+L167</f>
        <v>0</v>
      </c>
      <c r="U167" s="44">
        <f t="shared" si="48"/>
        <v>0</v>
      </c>
      <c r="V167" s="16"/>
    </row>
    <row r="168" spans="1:25" s="9" customFormat="1" ht="14.25" thickTop="1" thickBot="1">
      <c r="A168" s="57" t="s">
        <v>0</v>
      </c>
      <c r="B168" s="57"/>
      <c r="C168" s="58"/>
      <c r="D168" s="50">
        <f t="shared" ref="D168:U168" si="49">SUM(D8:D167)</f>
        <v>34994</v>
      </c>
      <c r="E168" s="50">
        <f t="shared" si="49"/>
        <v>14607752703.935102</v>
      </c>
      <c r="F168" s="50">
        <f t="shared" si="49"/>
        <v>111734</v>
      </c>
      <c r="G168" s="50">
        <f t="shared" si="49"/>
        <v>12237112293.500385</v>
      </c>
      <c r="H168" s="50">
        <f t="shared" si="49"/>
        <v>258402</v>
      </c>
      <c r="I168" s="50">
        <f t="shared" si="49"/>
        <v>33417426224.083797</v>
      </c>
      <c r="J168" s="50">
        <f t="shared" si="49"/>
        <v>326589</v>
      </c>
      <c r="K168" s="50">
        <f t="shared" si="49"/>
        <v>39103028847.18309</v>
      </c>
      <c r="L168" s="50">
        <f t="shared" si="49"/>
        <v>731719</v>
      </c>
      <c r="M168" s="50">
        <f t="shared" si="49"/>
        <v>99365320068.702423</v>
      </c>
      <c r="N168" s="50">
        <f t="shared" si="49"/>
        <v>24211</v>
      </c>
      <c r="O168" s="50">
        <f t="shared" si="49"/>
        <v>50472298136.670052</v>
      </c>
      <c r="P168" s="50">
        <f t="shared" si="49"/>
        <v>24211</v>
      </c>
      <c r="Q168" s="50">
        <f t="shared" si="49"/>
        <v>50488247956.159996</v>
      </c>
      <c r="R168" s="50">
        <f t="shared" si="49"/>
        <v>48422</v>
      </c>
      <c r="S168" s="50">
        <f t="shared" si="49"/>
        <v>100960546092.82991</v>
      </c>
      <c r="T168" s="50">
        <f t="shared" si="49"/>
        <v>780141</v>
      </c>
      <c r="U168" s="50">
        <f t="shared" si="49"/>
        <v>200325866161.53235</v>
      </c>
    </row>
    <row r="169" spans="1:25" s="9" customFormat="1" ht="13.5" thickTop="1">
      <c r="A169" s="11" t="s">
        <v>345</v>
      </c>
      <c r="B169" s="14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6"/>
    </row>
    <row r="170" spans="1:25">
      <c r="A170" s="11" t="s">
        <v>18</v>
      </c>
    </row>
    <row r="171" spans="1:25">
      <c r="A171" s="11" t="s">
        <v>19</v>
      </c>
      <c r="E171" s="12"/>
      <c r="F171" s="12"/>
      <c r="G171" s="12"/>
      <c r="H171" s="12"/>
    </row>
    <row r="172" spans="1:25">
      <c r="B172" s="10"/>
      <c r="E172" s="48"/>
      <c r="F172" s="45"/>
      <c r="G172" s="45"/>
      <c r="H172" s="45"/>
      <c r="I172" s="45"/>
      <c r="J172" s="45"/>
      <c r="K172" s="45"/>
      <c r="L172" s="45"/>
      <c r="M172" s="45"/>
      <c r="N172" s="48"/>
      <c r="O172" s="48"/>
    </row>
    <row r="173" spans="1:25" s="19" customFormat="1" ht="11.25">
      <c r="A173" s="17"/>
      <c r="B173" s="18"/>
      <c r="C173" s="19" t="s">
        <v>12</v>
      </c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20"/>
      <c r="W173" s="21"/>
      <c r="X173" s="20"/>
      <c r="Y173" s="22"/>
    </row>
    <row r="176" spans="1:25">
      <c r="C176" s="55"/>
    </row>
    <row r="177" spans="3:3">
      <c r="C177" s="55"/>
    </row>
  </sheetData>
  <mergeCells count="13">
    <mergeCell ref="R6:S6"/>
    <mergeCell ref="T6:U6"/>
    <mergeCell ref="A6:A7"/>
    <mergeCell ref="B6:B7"/>
    <mergeCell ref="C6:C7"/>
    <mergeCell ref="D6:E6"/>
    <mergeCell ref="F6:G6"/>
    <mergeCell ref="H6:I6"/>
    <mergeCell ref="A168:C168"/>
    <mergeCell ref="J6:K6"/>
    <mergeCell ref="L6:M6"/>
    <mergeCell ref="N6:O6"/>
    <mergeCell ref="P6:Q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0"/>
  <sheetViews>
    <sheetView workbookViewId="0"/>
  </sheetViews>
  <sheetFormatPr defaultColWidth="9.140625" defaultRowHeight="12.75"/>
  <cols>
    <col min="1" max="1" width="4.7109375" style="11" customWidth="1"/>
    <col min="2" max="2" width="9.5703125" style="15" customWidth="1"/>
    <col min="3" max="3" width="54.42578125" style="10" customWidth="1"/>
    <col min="4" max="4" width="8.28515625" style="24" customWidth="1"/>
    <col min="5" max="5" width="15" style="24" customWidth="1"/>
    <col min="6" max="6" width="9.7109375" style="24" customWidth="1"/>
    <col min="7" max="7" width="14" style="24" customWidth="1"/>
    <col min="8" max="8" width="9.7109375" style="24" customWidth="1"/>
    <col min="9" max="9" width="15" style="24" customWidth="1"/>
    <col min="10" max="10" width="9.7109375" style="24" customWidth="1"/>
    <col min="11" max="11" width="15" style="24" customWidth="1"/>
    <col min="12" max="12" width="9.7109375" style="24" customWidth="1"/>
    <col min="13" max="13" width="15" style="24" customWidth="1"/>
    <col min="14" max="14" width="8.28515625" style="24" customWidth="1"/>
    <col min="15" max="15" width="15" style="24" customWidth="1"/>
    <col min="16" max="16" width="8.28515625" style="24" customWidth="1"/>
    <col min="17" max="17" width="15" style="24" customWidth="1"/>
    <col min="18" max="18" width="9.7109375" style="24" customWidth="1"/>
    <col min="19" max="19" width="15" style="24" customWidth="1"/>
    <col min="20" max="20" width="9.7109375" style="24" bestFit="1" customWidth="1"/>
    <col min="21" max="21" width="16.4257812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>
      <c r="A2" s="51" t="s">
        <v>13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>
      <c r="A3" s="51" t="s">
        <v>14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>
      <c r="A5" s="6" t="s">
        <v>346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>
      <c r="A6" s="63" t="s">
        <v>5</v>
      </c>
      <c r="B6" s="63" t="s">
        <v>11</v>
      </c>
      <c r="C6" s="65" t="s">
        <v>4</v>
      </c>
      <c r="D6" s="59" t="s">
        <v>2</v>
      </c>
      <c r="E6" s="60"/>
      <c r="F6" s="59" t="s">
        <v>3</v>
      </c>
      <c r="G6" s="60"/>
      <c r="H6" s="59" t="s">
        <v>6</v>
      </c>
      <c r="I6" s="60"/>
      <c r="J6" s="59" t="s">
        <v>7</v>
      </c>
      <c r="K6" s="60"/>
      <c r="L6" s="61" t="s">
        <v>17</v>
      </c>
      <c r="M6" s="62"/>
      <c r="N6" s="59" t="s">
        <v>8</v>
      </c>
      <c r="O6" s="60"/>
      <c r="P6" s="59" t="s">
        <v>9</v>
      </c>
      <c r="Q6" s="60"/>
      <c r="R6" s="61" t="s">
        <v>16</v>
      </c>
      <c r="S6" s="62"/>
      <c r="T6" s="59" t="s">
        <v>0</v>
      </c>
      <c r="U6" s="60"/>
    </row>
    <row r="7" spans="1:22" s="8" customFormat="1" ht="12.75" customHeight="1" thickBot="1">
      <c r="A7" s="64"/>
      <c r="B7" s="64"/>
      <c r="C7" s="66"/>
      <c r="D7" s="41" t="s">
        <v>15</v>
      </c>
      <c r="E7" s="41" t="s">
        <v>10</v>
      </c>
      <c r="F7" s="41" t="s">
        <v>15</v>
      </c>
      <c r="G7" s="41" t="s">
        <v>10</v>
      </c>
      <c r="H7" s="41" t="s">
        <v>15</v>
      </c>
      <c r="I7" s="41" t="s">
        <v>10</v>
      </c>
      <c r="J7" s="41" t="s">
        <v>15</v>
      </c>
      <c r="K7" s="41" t="s">
        <v>10</v>
      </c>
      <c r="L7" s="41" t="s">
        <v>15</v>
      </c>
      <c r="M7" s="41" t="s">
        <v>10</v>
      </c>
      <c r="N7" s="41" t="s">
        <v>15</v>
      </c>
      <c r="O7" s="41" t="s">
        <v>10</v>
      </c>
      <c r="P7" s="41" t="s">
        <v>15</v>
      </c>
      <c r="Q7" s="41" t="s">
        <v>10</v>
      </c>
      <c r="R7" s="41" t="s">
        <v>15</v>
      </c>
      <c r="S7" s="41" t="s">
        <v>10</v>
      </c>
      <c r="T7" s="41" t="s">
        <v>15</v>
      </c>
      <c r="U7" s="41" t="s">
        <v>10</v>
      </c>
    </row>
    <row r="8" spans="1:22" s="9" customFormat="1" ht="13.5" thickTop="1">
      <c r="A8" s="33">
        <v>1</v>
      </c>
      <c r="B8" s="52" t="s">
        <v>20</v>
      </c>
      <c r="C8" s="34" t="s">
        <v>21</v>
      </c>
      <c r="D8" s="42">
        <v>39662</v>
      </c>
      <c r="E8" s="42">
        <v>18083892605.818199</v>
      </c>
      <c r="F8" s="42">
        <v>113432</v>
      </c>
      <c r="G8" s="42">
        <v>17435566461.7878</v>
      </c>
      <c r="H8" s="42">
        <v>136121</v>
      </c>
      <c r="I8" s="42">
        <v>34562100844.839996</v>
      </c>
      <c r="J8" s="42">
        <v>187823</v>
      </c>
      <c r="K8" s="42">
        <v>45014810732.955597</v>
      </c>
      <c r="L8" s="42">
        <f t="shared" ref="L8:M23" si="0">J8+H8+F8+D8</f>
        <v>477038</v>
      </c>
      <c r="M8" s="42">
        <f t="shared" si="0"/>
        <v>115096370645.40158</v>
      </c>
      <c r="N8" s="42">
        <v>6954</v>
      </c>
      <c r="O8" s="42">
        <v>80071989129.630005</v>
      </c>
      <c r="P8" s="42">
        <v>6681</v>
      </c>
      <c r="Q8" s="42">
        <v>70964132848.429993</v>
      </c>
      <c r="R8" s="42">
        <f>N8+P8</f>
        <v>13635</v>
      </c>
      <c r="S8" s="42">
        <f>O8+Q8</f>
        <v>151036121978.06</v>
      </c>
      <c r="T8" s="42">
        <f t="shared" ref="T8:U23" si="1">R8+L8</f>
        <v>490673</v>
      </c>
      <c r="U8" s="42">
        <f t="shared" si="1"/>
        <v>266132492623.46158</v>
      </c>
      <c r="V8" s="16"/>
    </row>
    <row r="9" spans="1:22" s="9" customFormat="1">
      <c r="A9" s="30">
        <v>2</v>
      </c>
      <c r="B9" s="53" t="s">
        <v>24</v>
      </c>
      <c r="C9" s="32" t="s">
        <v>25</v>
      </c>
      <c r="D9" s="43">
        <v>8669</v>
      </c>
      <c r="E9" s="43">
        <v>11827201873.1008</v>
      </c>
      <c r="F9" s="43">
        <v>48325</v>
      </c>
      <c r="G9" s="43">
        <v>13553395665.612101</v>
      </c>
      <c r="H9" s="43">
        <v>48806</v>
      </c>
      <c r="I9" s="43">
        <v>51791102319.889297</v>
      </c>
      <c r="J9" s="43">
        <v>59107</v>
      </c>
      <c r="K9" s="43">
        <v>62487850399.8022</v>
      </c>
      <c r="L9" s="43">
        <f t="shared" si="0"/>
        <v>164907</v>
      </c>
      <c r="M9" s="43">
        <f t="shared" si="0"/>
        <v>139659550258.40442</v>
      </c>
      <c r="N9" s="43">
        <v>1386</v>
      </c>
      <c r="O9" s="43">
        <v>26887363354.880001</v>
      </c>
      <c r="P9" s="43">
        <v>1126</v>
      </c>
      <c r="Q9" s="43">
        <v>13457733537.58</v>
      </c>
      <c r="R9" s="43">
        <f>N9+P9</f>
        <v>2512</v>
      </c>
      <c r="S9" s="43">
        <f>O9+Q9</f>
        <v>40345096892.459999</v>
      </c>
      <c r="T9" s="43">
        <f t="shared" si="1"/>
        <v>167419</v>
      </c>
      <c r="U9" s="43">
        <f t="shared" si="1"/>
        <v>180004647150.86441</v>
      </c>
      <c r="V9" s="16"/>
    </row>
    <row r="10" spans="1:22" s="9" customFormat="1">
      <c r="A10" s="33">
        <v>3</v>
      </c>
      <c r="B10" s="54" t="s">
        <v>22</v>
      </c>
      <c r="C10" s="1" t="s">
        <v>23</v>
      </c>
      <c r="D10" s="44">
        <v>50959</v>
      </c>
      <c r="E10" s="44">
        <v>13106775000.608999</v>
      </c>
      <c r="F10" s="44">
        <v>123820</v>
      </c>
      <c r="G10" s="44">
        <v>12125569237.0131</v>
      </c>
      <c r="H10" s="44">
        <v>212179</v>
      </c>
      <c r="I10" s="44">
        <v>32427064625.478001</v>
      </c>
      <c r="J10" s="44">
        <v>191166</v>
      </c>
      <c r="K10" s="44">
        <v>28708425846.003502</v>
      </c>
      <c r="L10" s="42">
        <f t="shared" si="0"/>
        <v>578124</v>
      </c>
      <c r="M10" s="42">
        <f t="shared" si="0"/>
        <v>86367834709.103592</v>
      </c>
      <c r="N10" s="44">
        <v>2596</v>
      </c>
      <c r="O10" s="44">
        <v>44095879195.110001</v>
      </c>
      <c r="P10" s="44">
        <v>2742</v>
      </c>
      <c r="Q10" s="44">
        <v>41318570696.949997</v>
      </c>
      <c r="R10" s="42">
        <f t="shared" ref="R10:S93" si="2">N10+P10</f>
        <v>5338</v>
      </c>
      <c r="S10" s="42">
        <f t="shared" si="2"/>
        <v>85414449892.059998</v>
      </c>
      <c r="T10" s="42">
        <f t="shared" si="1"/>
        <v>583462</v>
      </c>
      <c r="U10" s="42">
        <f t="shared" si="1"/>
        <v>171782284601.16357</v>
      </c>
      <c r="V10" s="16"/>
    </row>
    <row r="11" spans="1:22" s="9" customFormat="1">
      <c r="A11" s="30">
        <v>4</v>
      </c>
      <c r="B11" s="53" t="s">
        <v>26</v>
      </c>
      <c r="C11" s="32" t="s">
        <v>27</v>
      </c>
      <c r="D11" s="43">
        <v>40994</v>
      </c>
      <c r="E11" s="43">
        <v>21355263355.774601</v>
      </c>
      <c r="F11" s="43">
        <v>106207</v>
      </c>
      <c r="G11" s="43">
        <v>14570721450.9534</v>
      </c>
      <c r="H11" s="43">
        <v>257206</v>
      </c>
      <c r="I11" s="43">
        <v>30792755824.93</v>
      </c>
      <c r="J11" s="43">
        <v>128699</v>
      </c>
      <c r="K11" s="43">
        <v>34166343033.4786</v>
      </c>
      <c r="L11" s="43">
        <f t="shared" si="0"/>
        <v>533106</v>
      </c>
      <c r="M11" s="43">
        <f t="shared" si="0"/>
        <v>100885083665.1366</v>
      </c>
      <c r="N11" s="43">
        <v>3372</v>
      </c>
      <c r="O11" s="43">
        <v>20195869251.389999</v>
      </c>
      <c r="P11" s="43">
        <v>3491</v>
      </c>
      <c r="Q11" s="43">
        <v>22933533735.439999</v>
      </c>
      <c r="R11" s="43">
        <f t="shared" si="2"/>
        <v>6863</v>
      </c>
      <c r="S11" s="43">
        <f t="shared" si="2"/>
        <v>43129402986.830002</v>
      </c>
      <c r="T11" s="43">
        <f t="shared" si="1"/>
        <v>539969</v>
      </c>
      <c r="U11" s="43">
        <f t="shared" si="1"/>
        <v>144014486651.96661</v>
      </c>
      <c r="V11" s="16"/>
    </row>
    <row r="12" spans="1:22" s="9" customFormat="1">
      <c r="A12" s="33">
        <v>5</v>
      </c>
      <c r="B12" s="23" t="s">
        <v>28</v>
      </c>
      <c r="C12" s="1" t="s">
        <v>29</v>
      </c>
      <c r="D12" s="44">
        <v>1809</v>
      </c>
      <c r="E12" s="44">
        <v>4559658474.6800003</v>
      </c>
      <c r="F12" s="44">
        <v>14225</v>
      </c>
      <c r="G12" s="44">
        <v>4181957099.9180999</v>
      </c>
      <c r="H12" s="44">
        <v>10988</v>
      </c>
      <c r="I12" s="44">
        <v>36670838604.080002</v>
      </c>
      <c r="J12" s="44">
        <v>13105</v>
      </c>
      <c r="K12" s="44">
        <v>40200696132.910004</v>
      </c>
      <c r="L12" s="42">
        <f t="shared" si="0"/>
        <v>40127</v>
      </c>
      <c r="M12" s="42">
        <f t="shared" si="0"/>
        <v>85613150311.588104</v>
      </c>
      <c r="N12" s="44">
        <v>1588</v>
      </c>
      <c r="O12" s="44">
        <v>20900066311.41</v>
      </c>
      <c r="P12" s="44">
        <v>1462</v>
      </c>
      <c r="Q12" s="44">
        <v>20544091671.439999</v>
      </c>
      <c r="R12" s="42">
        <f t="shared" si="2"/>
        <v>3050</v>
      </c>
      <c r="S12" s="42">
        <f t="shared" si="2"/>
        <v>41444157982.849998</v>
      </c>
      <c r="T12" s="42">
        <f t="shared" si="1"/>
        <v>43177</v>
      </c>
      <c r="U12" s="42">
        <f t="shared" si="1"/>
        <v>127057308294.43811</v>
      </c>
      <c r="V12" s="16"/>
    </row>
    <row r="13" spans="1:22" s="9" customFormat="1">
      <c r="A13" s="30">
        <v>6</v>
      </c>
      <c r="B13" s="31" t="s">
        <v>30</v>
      </c>
      <c r="C13" s="32" t="s">
        <v>31</v>
      </c>
      <c r="D13" s="43">
        <v>53</v>
      </c>
      <c r="E13" s="43">
        <v>308634182.72000003</v>
      </c>
      <c r="F13" s="43">
        <v>28</v>
      </c>
      <c r="G13" s="43">
        <v>72832871.090000004</v>
      </c>
      <c r="H13" s="43">
        <v>1216</v>
      </c>
      <c r="I13" s="43">
        <v>15061883339.589001</v>
      </c>
      <c r="J13" s="43">
        <v>1178</v>
      </c>
      <c r="K13" s="43">
        <v>14711796361.469999</v>
      </c>
      <c r="L13" s="43">
        <f t="shared" si="0"/>
        <v>2475</v>
      </c>
      <c r="M13" s="43">
        <f t="shared" si="0"/>
        <v>30155146754.868999</v>
      </c>
      <c r="N13" s="43">
        <v>380</v>
      </c>
      <c r="O13" s="43">
        <v>29292600593.110001</v>
      </c>
      <c r="P13" s="43">
        <v>409</v>
      </c>
      <c r="Q13" s="43">
        <v>29902083056.009998</v>
      </c>
      <c r="R13" s="43">
        <f t="shared" si="2"/>
        <v>789</v>
      </c>
      <c r="S13" s="43">
        <f t="shared" si="2"/>
        <v>59194683649.119995</v>
      </c>
      <c r="T13" s="43">
        <f t="shared" si="1"/>
        <v>3264</v>
      </c>
      <c r="U13" s="43">
        <f t="shared" si="1"/>
        <v>89349830403.988998</v>
      </c>
      <c r="V13" s="16"/>
    </row>
    <row r="14" spans="1:22" s="9" customFormat="1">
      <c r="A14" s="33">
        <v>7</v>
      </c>
      <c r="B14" s="54" t="s">
        <v>34</v>
      </c>
      <c r="C14" s="1" t="s">
        <v>35</v>
      </c>
      <c r="D14" s="44">
        <v>47248</v>
      </c>
      <c r="E14" s="44">
        <v>19102868337.571701</v>
      </c>
      <c r="F14" s="44">
        <v>65204</v>
      </c>
      <c r="G14" s="44">
        <v>10103046854.396099</v>
      </c>
      <c r="H14" s="44">
        <v>108394</v>
      </c>
      <c r="I14" s="44">
        <v>11693650256.67</v>
      </c>
      <c r="J14" s="44">
        <v>87814</v>
      </c>
      <c r="K14" s="44">
        <v>18036282564.659401</v>
      </c>
      <c r="L14" s="42">
        <f t="shared" si="0"/>
        <v>308660</v>
      </c>
      <c r="M14" s="42">
        <f t="shared" si="0"/>
        <v>58935848013.297195</v>
      </c>
      <c r="N14" s="44">
        <v>1576</v>
      </c>
      <c r="O14" s="44">
        <v>8324809055.9700003</v>
      </c>
      <c r="P14" s="44">
        <v>1605</v>
      </c>
      <c r="Q14" s="44">
        <v>12193084984.620001</v>
      </c>
      <c r="R14" s="42">
        <f t="shared" si="2"/>
        <v>3181</v>
      </c>
      <c r="S14" s="42">
        <f t="shared" si="2"/>
        <v>20517894040.59</v>
      </c>
      <c r="T14" s="42">
        <f t="shared" si="1"/>
        <v>311841</v>
      </c>
      <c r="U14" s="42">
        <f t="shared" si="1"/>
        <v>79453742053.887192</v>
      </c>
      <c r="V14" s="16"/>
    </row>
    <row r="15" spans="1:22" s="9" customFormat="1">
      <c r="A15" s="30">
        <v>8</v>
      </c>
      <c r="B15" s="53" t="s">
        <v>32</v>
      </c>
      <c r="C15" s="32" t="s">
        <v>33</v>
      </c>
      <c r="D15" s="43"/>
      <c r="E15" s="43"/>
      <c r="F15" s="43"/>
      <c r="G15" s="43"/>
      <c r="H15" s="43">
        <v>38</v>
      </c>
      <c r="I15" s="43">
        <v>108615093.64</v>
      </c>
      <c r="J15" s="43"/>
      <c r="K15" s="43"/>
      <c r="L15" s="43">
        <f t="shared" si="0"/>
        <v>38</v>
      </c>
      <c r="M15" s="43">
        <f t="shared" si="0"/>
        <v>108615093.64</v>
      </c>
      <c r="N15" s="43">
        <v>33</v>
      </c>
      <c r="O15" s="43">
        <v>25108556983.779999</v>
      </c>
      <c r="P15" s="43">
        <v>220</v>
      </c>
      <c r="Q15" s="43">
        <v>44181863000</v>
      </c>
      <c r="R15" s="43">
        <f t="shared" si="2"/>
        <v>253</v>
      </c>
      <c r="S15" s="43">
        <f t="shared" si="2"/>
        <v>69290419983.779999</v>
      </c>
      <c r="T15" s="43">
        <f t="shared" si="1"/>
        <v>291</v>
      </c>
      <c r="U15" s="43">
        <f t="shared" si="1"/>
        <v>69399035077.419998</v>
      </c>
      <c r="V15" s="16"/>
    </row>
    <row r="16" spans="1:22" s="9" customFormat="1">
      <c r="A16" s="33">
        <v>9</v>
      </c>
      <c r="B16" s="54" t="s">
        <v>38</v>
      </c>
      <c r="C16" s="1" t="s">
        <v>39</v>
      </c>
      <c r="D16" s="44">
        <v>866</v>
      </c>
      <c r="E16" s="44">
        <v>2312737840.9198999</v>
      </c>
      <c r="F16" s="44">
        <v>2398</v>
      </c>
      <c r="G16" s="44">
        <v>388065087.04000002</v>
      </c>
      <c r="H16" s="44">
        <v>3818</v>
      </c>
      <c r="I16" s="44">
        <v>3524286292.9535999</v>
      </c>
      <c r="J16" s="44">
        <v>7660</v>
      </c>
      <c r="K16" s="44">
        <v>3550168435.2027998</v>
      </c>
      <c r="L16" s="42">
        <f t="shared" si="0"/>
        <v>14742</v>
      </c>
      <c r="M16" s="42">
        <f t="shared" si="0"/>
        <v>9775257656.1162987</v>
      </c>
      <c r="N16" s="44">
        <v>626</v>
      </c>
      <c r="O16" s="44">
        <v>24953970799.310001</v>
      </c>
      <c r="P16" s="44">
        <v>940</v>
      </c>
      <c r="Q16" s="44">
        <v>25368351295.119999</v>
      </c>
      <c r="R16" s="42">
        <f t="shared" si="2"/>
        <v>1566</v>
      </c>
      <c r="S16" s="42">
        <f t="shared" si="2"/>
        <v>50322322094.43</v>
      </c>
      <c r="T16" s="42">
        <f t="shared" si="1"/>
        <v>16308</v>
      </c>
      <c r="U16" s="42">
        <f t="shared" si="1"/>
        <v>60097579750.546295</v>
      </c>
      <c r="V16" s="16"/>
    </row>
    <row r="17" spans="1:22" s="9" customFormat="1">
      <c r="A17" s="30">
        <v>10</v>
      </c>
      <c r="B17" s="53" t="s">
        <v>36</v>
      </c>
      <c r="C17" s="32" t="s">
        <v>37</v>
      </c>
      <c r="D17" s="43">
        <v>336</v>
      </c>
      <c r="E17" s="43">
        <v>751996515.04999995</v>
      </c>
      <c r="F17" s="43">
        <v>1569</v>
      </c>
      <c r="G17" s="43">
        <v>756999642.14999998</v>
      </c>
      <c r="H17" s="43">
        <v>1353</v>
      </c>
      <c r="I17" s="43">
        <v>10892279309.518801</v>
      </c>
      <c r="J17" s="43">
        <v>3183</v>
      </c>
      <c r="K17" s="43">
        <v>12536780124.639999</v>
      </c>
      <c r="L17" s="43">
        <f t="shared" si="0"/>
        <v>6441</v>
      </c>
      <c r="M17" s="43">
        <f t="shared" si="0"/>
        <v>24938055591.358799</v>
      </c>
      <c r="N17" s="43">
        <v>903</v>
      </c>
      <c r="O17" s="43">
        <v>15525905933.08</v>
      </c>
      <c r="P17" s="43">
        <v>881</v>
      </c>
      <c r="Q17" s="43">
        <v>15180025569.35</v>
      </c>
      <c r="R17" s="43">
        <f t="shared" si="2"/>
        <v>1784</v>
      </c>
      <c r="S17" s="43">
        <f t="shared" si="2"/>
        <v>30705931502.43</v>
      </c>
      <c r="T17" s="43">
        <f t="shared" si="1"/>
        <v>8225</v>
      </c>
      <c r="U17" s="43">
        <f t="shared" si="1"/>
        <v>55643987093.788803</v>
      </c>
      <c r="V17" s="16"/>
    </row>
    <row r="18" spans="1:22" s="9" customFormat="1">
      <c r="A18" s="33">
        <v>11</v>
      </c>
      <c r="B18" s="54" t="s">
        <v>40</v>
      </c>
      <c r="C18" s="1" t="s">
        <v>41</v>
      </c>
      <c r="D18" s="44">
        <v>881</v>
      </c>
      <c r="E18" s="44">
        <v>2462240071.1599998</v>
      </c>
      <c r="F18" s="44">
        <v>3898</v>
      </c>
      <c r="G18" s="44">
        <v>1568730079.487</v>
      </c>
      <c r="H18" s="44">
        <v>2648</v>
      </c>
      <c r="I18" s="44">
        <v>10706267633.57</v>
      </c>
      <c r="J18" s="44">
        <v>5163</v>
      </c>
      <c r="K18" s="44">
        <v>17766612833.243599</v>
      </c>
      <c r="L18" s="42">
        <f t="shared" si="0"/>
        <v>12590</v>
      </c>
      <c r="M18" s="42">
        <f t="shared" si="0"/>
        <v>32503850617.460598</v>
      </c>
      <c r="N18" s="44">
        <v>1201</v>
      </c>
      <c r="O18" s="44">
        <v>11732233859.549999</v>
      </c>
      <c r="P18" s="44">
        <v>811</v>
      </c>
      <c r="Q18" s="44">
        <v>5515075282.3500004</v>
      </c>
      <c r="R18" s="42">
        <f t="shared" si="2"/>
        <v>2012</v>
      </c>
      <c r="S18" s="42">
        <f t="shared" si="2"/>
        <v>17247309141.900002</v>
      </c>
      <c r="T18" s="42">
        <f t="shared" si="1"/>
        <v>14602</v>
      </c>
      <c r="U18" s="42">
        <f t="shared" si="1"/>
        <v>49751159759.360596</v>
      </c>
      <c r="V18" s="16"/>
    </row>
    <row r="19" spans="1:22" s="9" customFormat="1">
      <c r="A19" s="30">
        <v>12</v>
      </c>
      <c r="B19" s="53" t="s">
        <v>44</v>
      </c>
      <c r="C19" s="32" t="s">
        <v>45</v>
      </c>
      <c r="D19" s="43">
        <v>328</v>
      </c>
      <c r="E19" s="43">
        <v>3391274394.0999999</v>
      </c>
      <c r="F19" s="43"/>
      <c r="G19" s="43"/>
      <c r="H19" s="43">
        <v>159</v>
      </c>
      <c r="I19" s="43">
        <v>492737372.82999998</v>
      </c>
      <c r="J19" s="43">
        <v>310</v>
      </c>
      <c r="K19" s="43">
        <v>101419735.3</v>
      </c>
      <c r="L19" s="43">
        <f t="shared" si="0"/>
        <v>797</v>
      </c>
      <c r="M19" s="43">
        <f t="shared" si="0"/>
        <v>3985431502.23</v>
      </c>
      <c r="N19" s="43">
        <v>442</v>
      </c>
      <c r="O19" s="43">
        <v>18358940456.799999</v>
      </c>
      <c r="P19" s="43">
        <v>605</v>
      </c>
      <c r="Q19" s="43">
        <v>22086122970.279999</v>
      </c>
      <c r="R19" s="43">
        <f t="shared" si="2"/>
        <v>1047</v>
      </c>
      <c r="S19" s="43">
        <f t="shared" si="2"/>
        <v>40445063427.080002</v>
      </c>
      <c r="T19" s="43">
        <f t="shared" si="1"/>
        <v>1844</v>
      </c>
      <c r="U19" s="43">
        <f t="shared" si="1"/>
        <v>44430494929.310005</v>
      </c>
      <c r="V19" s="16"/>
    </row>
    <row r="20" spans="1:22" s="9" customFormat="1">
      <c r="A20" s="33">
        <v>13</v>
      </c>
      <c r="B20" s="54" t="s">
        <v>42</v>
      </c>
      <c r="C20" s="1" t="s">
        <v>43</v>
      </c>
      <c r="D20" s="44">
        <v>1432</v>
      </c>
      <c r="E20" s="44">
        <v>2647783729.8099999</v>
      </c>
      <c r="F20" s="44">
        <v>7578</v>
      </c>
      <c r="G20" s="44">
        <v>2181853331.9363999</v>
      </c>
      <c r="H20" s="44">
        <v>4882</v>
      </c>
      <c r="I20" s="44">
        <v>6597980784.9300003</v>
      </c>
      <c r="J20" s="44">
        <v>10067</v>
      </c>
      <c r="K20" s="44">
        <v>7256992558.0335999</v>
      </c>
      <c r="L20" s="42">
        <f t="shared" si="0"/>
        <v>23959</v>
      </c>
      <c r="M20" s="42">
        <f t="shared" si="0"/>
        <v>18684610404.709999</v>
      </c>
      <c r="N20" s="44">
        <v>4412</v>
      </c>
      <c r="O20" s="44">
        <v>11397226470.379999</v>
      </c>
      <c r="P20" s="44">
        <v>4339</v>
      </c>
      <c r="Q20" s="44">
        <v>11354427437.01</v>
      </c>
      <c r="R20" s="42">
        <f t="shared" si="2"/>
        <v>8751</v>
      </c>
      <c r="S20" s="42">
        <f t="shared" si="2"/>
        <v>22751653907.389999</v>
      </c>
      <c r="T20" s="42">
        <f t="shared" si="1"/>
        <v>32710</v>
      </c>
      <c r="U20" s="42">
        <f t="shared" si="1"/>
        <v>41436264312.099998</v>
      </c>
      <c r="V20" s="16"/>
    </row>
    <row r="21" spans="1:22" s="9" customFormat="1">
      <c r="A21" s="30">
        <v>14</v>
      </c>
      <c r="B21" s="31" t="s">
        <v>48</v>
      </c>
      <c r="C21" s="32" t="s">
        <v>49</v>
      </c>
      <c r="D21" s="43">
        <v>755</v>
      </c>
      <c r="E21" s="43">
        <v>237668334.09</v>
      </c>
      <c r="F21" s="43">
        <v>2179</v>
      </c>
      <c r="G21" s="43">
        <v>349878994.86000001</v>
      </c>
      <c r="H21" s="43">
        <v>2230</v>
      </c>
      <c r="I21" s="43">
        <v>1812435153.8800001</v>
      </c>
      <c r="J21" s="43">
        <v>2414</v>
      </c>
      <c r="K21" s="43">
        <v>1496986470.01</v>
      </c>
      <c r="L21" s="43">
        <f t="shared" si="0"/>
        <v>7578</v>
      </c>
      <c r="M21" s="43">
        <f t="shared" si="0"/>
        <v>3896968952.8400006</v>
      </c>
      <c r="N21" s="43">
        <v>3682</v>
      </c>
      <c r="O21" s="43">
        <v>13813993578.530001</v>
      </c>
      <c r="P21" s="43">
        <v>3892</v>
      </c>
      <c r="Q21" s="43">
        <v>13625476131.67</v>
      </c>
      <c r="R21" s="43">
        <f t="shared" si="2"/>
        <v>7574</v>
      </c>
      <c r="S21" s="43">
        <f t="shared" si="2"/>
        <v>27439469710.200001</v>
      </c>
      <c r="T21" s="43">
        <f t="shared" si="1"/>
        <v>15152</v>
      </c>
      <c r="U21" s="43">
        <f t="shared" si="1"/>
        <v>31336438663.040001</v>
      </c>
      <c r="V21" s="16"/>
    </row>
    <row r="22" spans="1:22" s="9" customFormat="1">
      <c r="A22" s="33">
        <v>15</v>
      </c>
      <c r="B22" s="54" t="s">
        <v>46</v>
      </c>
      <c r="C22" s="1" t="s">
        <v>47</v>
      </c>
      <c r="D22" s="44"/>
      <c r="E22" s="44"/>
      <c r="F22" s="44"/>
      <c r="G22" s="44"/>
      <c r="H22" s="44">
        <v>3702</v>
      </c>
      <c r="I22" s="44">
        <v>7600929977.71</v>
      </c>
      <c r="J22" s="44">
        <v>4227</v>
      </c>
      <c r="K22" s="44">
        <v>9901748542.0900002</v>
      </c>
      <c r="L22" s="42">
        <f t="shared" si="0"/>
        <v>7929</v>
      </c>
      <c r="M22" s="42">
        <f t="shared" si="0"/>
        <v>17502678519.799999</v>
      </c>
      <c r="N22" s="44">
        <v>263</v>
      </c>
      <c r="O22" s="44">
        <v>7691409629.6700001</v>
      </c>
      <c r="P22" s="44">
        <v>205</v>
      </c>
      <c r="Q22" s="44">
        <v>5366583208.9399996</v>
      </c>
      <c r="R22" s="42">
        <f t="shared" si="2"/>
        <v>468</v>
      </c>
      <c r="S22" s="42">
        <f t="shared" si="2"/>
        <v>13057992838.610001</v>
      </c>
      <c r="T22" s="42">
        <f t="shared" si="1"/>
        <v>8397</v>
      </c>
      <c r="U22" s="42">
        <f t="shared" si="1"/>
        <v>30560671358.41</v>
      </c>
      <c r="V22" s="16"/>
    </row>
    <row r="23" spans="1:22" s="9" customFormat="1">
      <c r="A23" s="30">
        <v>16</v>
      </c>
      <c r="B23" s="53" t="s">
        <v>50</v>
      </c>
      <c r="C23" s="32" t="s">
        <v>51</v>
      </c>
      <c r="D23" s="43"/>
      <c r="E23" s="43"/>
      <c r="F23" s="43"/>
      <c r="G23" s="43"/>
      <c r="H23" s="43">
        <v>1828</v>
      </c>
      <c r="I23" s="43">
        <v>7514895583.6000004</v>
      </c>
      <c r="J23" s="43">
        <v>1984</v>
      </c>
      <c r="K23" s="43">
        <v>8411629477.7299995</v>
      </c>
      <c r="L23" s="43">
        <f t="shared" si="0"/>
        <v>3812</v>
      </c>
      <c r="M23" s="43">
        <f t="shared" si="0"/>
        <v>15926525061.33</v>
      </c>
      <c r="N23" s="43">
        <v>224</v>
      </c>
      <c r="O23" s="43">
        <v>6325233104.5299997</v>
      </c>
      <c r="P23" s="43">
        <v>204</v>
      </c>
      <c r="Q23" s="43">
        <v>5397968183.71</v>
      </c>
      <c r="R23" s="43">
        <f t="shared" si="2"/>
        <v>428</v>
      </c>
      <c r="S23" s="43">
        <f t="shared" si="2"/>
        <v>11723201288.24</v>
      </c>
      <c r="T23" s="43">
        <f t="shared" si="1"/>
        <v>4240</v>
      </c>
      <c r="U23" s="43">
        <f t="shared" si="1"/>
        <v>27649726349.57</v>
      </c>
      <c r="V23" s="16"/>
    </row>
    <row r="24" spans="1:22" s="9" customFormat="1">
      <c r="A24" s="33">
        <v>17</v>
      </c>
      <c r="B24" s="54" t="s">
        <v>52</v>
      </c>
      <c r="C24" s="1" t="s">
        <v>53</v>
      </c>
      <c r="D24" s="44">
        <v>77</v>
      </c>
      <c r="E24" s="44">
        <v>496726055.01999998</v>
      </c>
      <c r="F24" s="44">
        <v>16</v>
      </c>
      <c r="G24" s="44">
        <v>52016614.5</v>
      </c>
      <c r="H24" s="44">
        <v>195</v>
      </c>
      <c r="I24" s="44">
        <v>1118997257.28</v>
      </c>
      <c r="J24" s="44">
        <v>342</v>
      </c>
      <c r="K24" s="44">
        <v>639465191.08000004</v>
      </c>
      <c r="L24" s="42">
        <f t="shared" ref="L24:L87" si="3">J24+H24+F24+D24</f>
        <v>630</v>
      </c>
      <c r="M24" s="42">
        <f t="shared" ref="M24:M39" si="4">K24+I24+G24+E24</f>
        <v>2307205117.8800001</v>
      </c>
      <c r="N24" s="44">
        <v>771</v>
      </c>
      <c r="O24" s="44">
        <v>12188096964.620001</v>
      </c>
      <c r="P24" s="44">
        <v>808</v>
      </c>
      <c r="Q24" s="44">
        <v>13090244683.129999</v>
      </c>
      <c r="R24" s="42">
        <f t="shared" si="2"/>
        <v>1579</v>
      </c>
      <c r="S24" s="42">
        <f t="shared" si="2"/>
        <v>25278341647.75</v>
      </c>
      <c r="T24" s="42">
        <f t="shared" ref="T24:U39" si="5">R24+L24</f>
        <v>2209</v>
      </c>
      <c r="U24" s="42">
        <f t="shared" si="5"/>
        <v>27585546765.630001</v>
      </c>
      <c r="V24" s="16"/>
    </row>
    <row r="25" spans="1:22" s="9" customFormat="1">
      <c r="A25" s="30">
        <v>18</v>
      </c>
      <c r="B25" s="53" t="s">
        <v>58</v>
      </c>
      <c r="C25" s="32" t="s">
        <v>59</v>
      </c>
      <c r="D25" s="43">
        <v>656</v>
      </c>
      <c r="E25" s="43">
        <v>1581555356.2049999</v>
      </c>
      <c r="F25" s="43">
        <v>3754</v>
      </c>
      <c r="G25" s="43">
        <v>771445756.67659998</v>
      </c>
      <c r="H25" s="43">
        <v>2012</v>
      </c>
      <c r="I25" s="43">
        <v>2653804757.1700001</v>
      </c>
      <c r="J25" s="43">
        <v>4281</v>
      </c>
      <c r="K25" s="43">
        <v>3771516762.1599998</v>
      </c>
      <c r="L25" s="43">
        <f t="shared" si="3"/>
        <v>10703</v>
      </c>
      <c r="M25" s="43">
        <f t="shared" si="4"/>
        <v>8778322632.2115993</v>
      </c>
      <c r="N25" s="43">
        <v>1894</v>
      </c>
      <c r="O25" s="43">
        <v>5314858805.2700005</v>
      </c>
      <c r="P25" s="43">
        <v>2812</v>
      </c>
      <c r="Q25" s="43">
        <v>4945692961.96</v>
      </c>
      <c r="R25" s="43">
        <f t="shared" si="2"/>
        <v>4706</v>
      </c>
      <c r="S25" s="43">
        <f t="shared" si="2"/>
        <v>10260551767.23</v>
      </c>
      <c r="T25" s="43">
        <f t="shared" si="5"/>
        <v>15409</v>
      </c>
      <c r="U25" s="43">
        <f t="shared" si="5"/>
        <v>19038874399.441597</v>
      </c>
      <c r="V25" s="16"/>
    </row>
    <row r="26" spans="1:22" s="9" customFormat="1">
      <c r="A26" s="33">
        <v>19</v>
      </c>
      <c r="B26" s="54" t="s">
        <v>56</v>
      </c>
      <c r="C26" s="1" t="s">
        <v>57</v>
      </c>
      <c r="D26" s="44">
        <v>589</v>
      </c>
      <c r="E26" s="44">
        <v>1611489707.98</v>
      </c>
      <c r="F26" s="44">
        <v>2140</v>
      </c>
      <c r="G26" s="44">
        <v>1115812917.0625999</v>
      </c>
      <c r="H26" s="44">
        <v>2027</v>
      </c>
      <c r="I26" s="44">
        <v>3207429365.1999998</v>
      </c>
      <c r="J26" s="44">
        <v>3283</v>
      </c>
      <c r="K26" s="44">
        <v>4551749839.1920004</v>
      </c>
      <c r="L26" s="42">
        <f t="shared" si="3"/>
        <v>8039</v>
      </c>
      <c r="M26" s="42">
        <f t="shared" si="4"/>
        <v>10486481829.434599</v>
      </c>
      <c r="N26" s="44">
        <v>803</v>
      </c>
      <c r="O26" s="44">
        <v>4192156508.1999998</v>
      </c>
      <c r="P26" s="44">
        <v>928</v>
      </c>
      <c r="Q26" s="44">
        <v>3211497138.2600002</v>
      </c>
      <c r="R26" s="42">
        <f t="shared" si="2"/>
        <v>1731</v>
      </c>
      <c r="S26" s="42">
        <f t="shared" si="2"/>
        <v>7403653646.46</v>
      </c>
      <c r="T26" s="42">
        <f t="shared" si="5"/>
        <v>9770</v>
      </c>
      <c r="U26" s="42">
        <f t="shared" si="5"/>
        <v>17890135475.8946</v>
      </c>
      <c r="V26" s="16"/>
    </row>
    <row r="27" spans="1:22" s="9" customFormat="1">
      <c r="A27" s="30">
        <v>20</v>
      </c>
      <c r="B27" s="53" t="s">
        <v>54</v>
      </c>
      <c r="C27" s="32" t="s">
        <v>55</v>
      </c>
      <c r="D27" s="43">
        <v>15</v>
      </c>
      <c r="E27" s="43">
        <v>1693783.91</v>
      </c>
      <c r="F27" s="43"/>
      <c r="G27" s="43"/>
      <c r="H27" s="43">
        <v>1432</v>
      </c>
      <c r="I27" s="43">
        <v>4019995587.6500001</v>
      </c>
      <c r="J27" s="43">
        <v>2483</v>
      </c>
      <c r="K27" s="43">
        <v>5331560226.5299997</v>
      </c>
      <c r="L27" s="43">
        <f t="shared" si="3"/>
        <v>3930</v>
      </c>
      <c r="M27" s="43">
        <f t="shared" si="4"/>
        <v>9353249598.0900002</v>
      </c>
      <c r="N27" s="43">
        <v>113</v>
      </c>
      <c r="O27" s="43">
        <v>4768910786.29</v>
      </c>
      <c r="P27" s="43">
        <v>131</v>
      </c>
      <c r="Q27" s="43">
        <v>3700096603.9499998</v>
      </c>
      <c r="R27" s="43">
        <f t="shared" si="2"/>
        <v>244</v>
      </c>
      <c r="S27" s="43">
        <f t="shared" si="2"/>
        <v>8469007390.2399998</v>
      </c>
      <c r="T27" s="43">
        <f t="shared" si="5"/>
        <v>4174</v>
      </c>
      <c r="U27" s="43">
        <f t="shared" si="5"/>
        <v>17822256988.330002</v>
      </c>
      <c r="V27" s="16"/>
    </row>
    <row r="28" spans="1:22" s="9" customFormat="1">
      <c r="A28" s="33">
        <v>21</v>
      </c>
      <c r="B28" s="54" t="s">
        <v>60</v>
      </c>
      <c r="C28" s="1" t="s">
        <v>61</v>
      </c>
      <c r="D28" s="44">
        <v>874</v>
      </c>
      <c r="E28" s="44">
        <v>1131755008.76</v>
      </c>
      <c r="F28" s="44">
        <v>2980</v>
      </c>
      <c r="G28" s="44">
        <v>707039252.01999998</v>
      </c>
      <c r="H28" s="44">
        <v>762</v>
      </c>
      <c r="I28" s="44">
        <v>1535803740.48</v>
      </c>
      <c r="J28" s="44">
        <v>2581</v>
      </c>
      <c r="K28" s="44">
        <v>1217406422.7290001</v>
      </c>
      <c r="L28" s="42">
        <f t="shared" si="3"/>
        <v>7197</v>
      </c>
      <c r="M28" s="42">
        <f t="shared" si="4"/>
        <v>4592004423.9890003</v>
      </c>
      <c r="N28" s="44">
        <v>1438</v>
      </c>
      <c r="O28" s="44">
        <v>4848072273.8100004</v>
      </c>
      <c r="P28" s="44">
        <v>2440</v>
      </c>
      <c r="Q28" s="44">
        <v>5564183342.1000004</v>
      </c>
      <c r="R28" s="42">
        <f t="shared" si="2"/>
        <v>3878</v>
      </c>
      <c r="S28" s="42">
        <f t="shared" si="2"/>
        <v>10412255615.91</v>
      </c>
      <c r="T28" s="42">
        <f t="shared" si="5"/>
        <v>11075</v>
      </c>
      <c r="U28" s="42">
        <f t="shared" si="5"/>
        <v>15004260039.899</v>
      </c>
      <c r="V28" s="16"/>
    </row>
    <row r="29" spans="1:22" s="9" customFormat="1">
      <c r="A29" s="30">
        <v>22</v>
      </c>
      <c r="B29" s="53" t="s">
        <v>62</v>
      </c>
      <c r="C29" s="32" t="s">
        <v>63</v>
      </c>
      <c r="D29" s="43">
        <v>775</v>
      </c>
      <c r="E29" s="43">
        <v>3825730134.6599998</v>
      </c>
      <c r="F29" s="43">
        <v>311</v>
      </c>
      <c r="G29" s="43">
        <v>232489840.41159999</v>
      </c>
      <c r="H29" s="43">
        <v>551</v>
      </c>
      <c r="I29" s="43">
        <v>958896854.59000003</v>
      </c>
      <c r="J29" s="43">
        <v>1555</v>
      </c>
      <c r="K29" s="43">
        <v>822362816.49539995</v>
      </c>
      <c r="L29" s="43">
        <f t="shared" si="3"/>
        <v>3192</v>
      </c>
      <c r="M29" s="43">
        <f t="shared" si="4"/>
        <v>5839479646.1569996</v>
      </c>
      <c r="N29" s="43">
        <v>188</v>
      </c>
      <c r="O29" s="43">
        <v>2255217223.4200001</v>
      </c>
      <c r="P29" s="43">
        <v>263</v>
      </c>
      <c r="Q29" s="43">
        <v>5766938305.5100002</v>
      </c>
      <c r="R29" s="43">
        <f t="shared" si="2"/>
        <v>451</v>
      </c>
      <c r="S29" s="43">
        <f t="shared" si="2"/>
        <v>8022155528.9300003</v>
      </c>
      <c r="T29" s="43">
        <f t="shared" si="5"/>
        <v>3643</v>
      </c>
      <c r="U29" s="43">
        <f t="shared" si="5"/>
        <v>13861635175.087</v>
      </c>
      <c r="V29" s="16"/>
    </row>
    <row r="30" spans="1:22" s="9" customFormat="1">
      <c r="A30" s="33">
        <v>23</v>
      </c>
      <c r="B30" s="23" t="s">
        <v>64</v>
      </c>
      <c r="C30" s="1" t="s">
        <v>65</v>
      </c>
      <c r="D30" s="44">
        <v>119</v>
      </c>
      <c r="E30" s="44">
        <v>771793218.19000006</v>
      </c>
      <c r="F30" s="44">
        <v>460</v>
      </c>
      <c r="G30" s="44">
        <v>241551006.28</v>
      </c>
      <c r="H30" s="44">
        <v>208</v>
      </c>
      <c r="I30" s="44">
        <v>2075402020.5599999</v>
      </c>
      <c r="J30" s="44">
        <v>614</v>
      </c>
      <c r="K30" s="44">
        <v>1900274836.8399999</v>
      </c>
      <c r="L30" s="42">
        <f t="shared" si="3"/>
        <v>1401</v>
      </c>
      <c r="M30" s="42">
        <f t="shared" si="4"/>
        <v>4989021081.8699999</v>
      </c>
      <c r="N30" s="44">
        <v>650</v>
      </c>
      <c r="O30" s="44">
        <v>2793328760.4499998</v>
      </c>
      <c r="P30" s="44">
        <v>769</v>
      </c>
      <c r="Q30" s="44">
        <v>3472099008.3699999</v>
      </c>
      <c r="R30" s="42">
        <f t="shared" si="2"/>
        <v>1419</v>
      </c>
      <c r="S30" s="42">
        <f t="shared" si="2"/>
        <v>6265427768.8199997</v>
      </c>
      <c r="T30" s="42">
        <f t="shared" si="5"/>
        <v>2820</v>
      </c>
      <c r="U30" s="42">
        <f t="shared" si="5"/>
        <v>11254448850.689999</v>
      </c>
      <c r="V30" s="16"/>
    </row>
    <row r="31" spans="1:22" s="9" customFormat="1">
      <c r="A31" s="30">
        <v>24</v>
      </c>
      <c r="B31" s="31" t="s">
        <v>66</v>
      </c>
      <c r="C31" s="32" t="s">
        <v>67</v>
      </c>
      <c r="D31" s="43">
        <v>1195</v>
      </c>
      <c r="E31" s="43">
        <v>672500098.84000003</v>
      </c>
      <c r="F31" s="43">
        <v>4469</v>
      </c>
      <c r="G31" s="43">
        <v>742752159.96200001</v>
      </c>
      <c r="H31" s="43">
        <v>5416</v>
      </c>
      <c r="I31" s="43">
        <v>1304353452.72</v>
      </c>
      <c r="J31" s="43">
        <v>9505</v>
      </c>
      <c r="K31" s="43">
        <v>2095933231.0896001</v>
      </c>
      <c r="L31" s="43">
        <f t="shared" si="3"/>
        <v>20585</v>
      </c>
      <c r="M31" s="43">
        <f t="shared" si="4"/>
        <v>4815538942.6115999</v>
      </c>
      <c r="N31" s="43">
        <v>971</v>
      </c>
      <c r="O31" s="43">
        <v>2737908591.1599998</v>
      </c>
      <c r="P31" s="43">
        <v>912</v>
      </c>
      <c r="Q31" s="43">
        <v>1845857864.23</v>
      </c>
      <c r="R31" s="43">
        <f t="shared" si="2"/>
        <v>1883</v>
      </c>
      <c r="S31" s="43">
        <f t="shared" si="2"/>
        <v>4583766455.3899994</v>
      </c>
      <c r="T31" s="43">
        <f t="shared" si="5"/>
        <v>22468</v>
      </c>
      <c r="U31" s="43">
        <f t="shared" si="5"/>
        <v>9399305398.0015984</v>
      </c>
      <c r="V31" s="16"/>
    </row>
    <row r="32" spans="1:22" s="9" customFormat="1">
      <c r="A32" s="33">
        <v>25</v>
      </c>
      <c r="B32" s="54" t="s">
        <v>70</v>
      </c>
      <c r="C32" s="1" t="s">
        <v>71</v>
      </c>
      <c r="D32" s="44">
        <v>986</v>
      </c>
      <c r="E32" s="44">
        <v>651431790.73000002</v>
      </c>
      <c r="F32" s="44">
        <v>4033</v>
      </c>
      <c r="G32" s="44">
        <v>554579714.97000003</v>
      </c>
      <c r="H32" s="44">
        <v>2595</v>
      </c>
      <c r="I32" s="44">
        <v>1125012733.0599999</v>
      </c>
      <c r="J32" s="44">
        <v>3622</v>
      </c>
      <c r="K32" s="44">
        <v>1054581979.0474</v>
      </c>
      <c r="L32" s="42">
        <f t="shared" si="3"/>
        <v>11236</v>
      </c>
      <c r="M32" s="42">
        <f t="shared" si="4"/>
        <v>3385606217.8074002</v>
      </c>
      <c r="N32" s="44">
        <v>521</v>
      </c>
      <c r="O32" s="44">
        <v>1573700540.21</v>
      </c>
      <c r="P32" s="44">
        <v>567</v>
      </c>
      <c r="Q32" s="44">
        <v>1725173259.8800001</v>
      </c>
      <c r="R32" s="42">
        <f t="shared" si="2"/>
        <v>1088</v>
      </c>
      <c r="S32" s="42">
        <f t="shared" si="2"/>
        <v>3298873800.0900002</v>
      </c>
      <c r="T32" s="42">
        <f t="shared" si="5"/>
        <v>12324</v>
      </c>
      <c r="U32" s="42">
        <f t="shared" si="5"/>
        <v>6684480017.8973999</v>
      </c>
      <c r="V32" s="16"/>
    </row>
    <row r="33" spans="1:22" s="9" customFormat="1">
      <c r="A33" s="30">
        <v>26</v>
      </c>
      <c r="B33" s="53" t="s">
        <v>72</v>
      </c>
      <c r="C33" s="32" t="s">
        <v>73</v>
      </c>
      <c r="D33" s="43">
        <v>222</v>
      </c>
      <c r="E33" s="43">
        <v>15117039.880000001</v>
      </c>
      <c r="F33" s="43">
        <v>953</v>
      </c>
      <c r="G33" s="43">
        <v>156960348.75999999</v>
      </c>
      <c r="H33" s="43">
        <v>677383</v>
      </c>
      <c r="I33" s="43">
        <v>1896458881.6400001</v>
      </c>
      <c r="J33" s="43">
        <v>41781</v>
      </c>
      <c r="K33" s="43">
        <v>475131020.95999998</v>
      </c>
      <c r="L33" s="43">
        <f t="shared" si="3"/>
        <v>720339</v>
      </c>
      <c r="M33" s="43">
        <f t="shared" si="4"/>
        <v>2543667291.2399998</v>
      </c>
      <c r="N33" s="43">
        <v>7571</v>
      </c>
      <c r="O33" s="43">
        <v>915402338.69000006</v>
      </c>
      <c r="P33" s="43">
        <v>42642</v>
      </c>
      <c r="Q33" s="43">
        <v>2242689402.2199998</v>
      </c>
      <c r="R33" s="43">
        <f t="shared" si="2"/>
        <v>50213</v>
      </c>
      <c r="S33" s="43">
        <f t="shared" si="2"/>
        <v>3158091740.9099998</v>
      </c>
      <c r="T33" s="43">
        <f t="shared" si="5"/>
        <v>770552</v>
      </c>
      <c r="U33" s="43">
        <f t="shared" si="5"/>
        <v>5701759032.1499996</v>
      </c>
      <c r="V33" s="16"/>
    </row>
    <row r="34" spans="1:22" s="9" customFormat="1">
      <c r="A34" s="33">
        <v>27</v>
      </c>
      <c r="B34" s="54" t="s">
        <v>68</v>
      </c>
      <c r="C34" s="1" t="s">
        <v>69</v>
      </c>
      <c r="D34" s="44">
        <v>93</v>
      </c>
      <c r="E34" s="44">
        <v>274097234.26999998</v>
      </c>
      <c r="F34" s="44">
        <v>105</v>
      </c>
      <c r="G34" s="44">
        <v>239412563.97</v>
      </c>
      <c r="H34" s="44">
        <v>128</v>
      </c>
      <c r="I34" s="44">
        <v>1830570652.3</v>
      </c>
      <c r="J34" s="44">
        <v>734</v>
      </c>
      <c r="K34" s="44">
        <v>679565710.52999997</v>
      </c>
      <c r="L34" s="42">
        <f t="shared" si="3"/>
        <v>1060</v>
      </c>
      <c r="M34" s="42">
        <f t="shared" si="4"/>
        <v>3023646161.0699997</v>
      </c>
      <c r="N34" s="44">
        <v>65</v>
      </c>
      <c r="O34" s="44">
        <v>674280876.63</v>
      </c>
      <c r="P34" s="44">
        <v>131</v>
      </c>
      <c r="Q34" s="44">
        <v>1883608760.1800001</v>
      </c>
      <c r="R34" s="42">
        <f t="shared" si="2"/>
        <v>196</v>
      </c>
      <c r="S34" s="42">
        <f t="shared" si="2"/>
        <v>2557889636.8099999</v>
      </c>
      <c r="T34" s="42">
        <f t="shared" si="5"/>
        <v>1256</v>
      </c>
      <c r="U34" s="42">
        <f t="shared" si="5"/>
        <v>5581535797.8799992</v>
      </c>
      <c r="V34" s="16"/>
    </row>
    <row r="35" spans="1:22" s="9" customFormat="1">
      <c r="A35" s="30">
        <v>28</v>
      </c>
      <c r="B35" s="53" t="s">
        <v>76</v>
      </c>
      <c r="C35" s="32" t="s">
        <v>77</v>
      </c>
      <c r="D35" s="43">
        <v>3753</v>
      </c>
      <c r="E35" s="43">
        <v>520228111.92000002</v>
      </c>
      <c r="F35" s="43">
        <v>3925</v>
      </c>
      <c r="G35" s="43">
        <v>279779831.76800001</v>
      </c>
      <c r="H35" s="43">
        <v>21427</v>
      </c>
      <c r="I35" s="43">
        <v>1078092829.9400001</v>
      </c>
      <c r="J35" s="43">
        <v>9948</v>
      </c>
      <c r="K35" s="43">
        <v>396072122.63919997</v>
      </c>
      <c r="L35" s="43">
        <f t="shared" si="3"/>
        <v>39053</v>
      </c>
      <c r="M35" s="43">
        <f t="shared" si="4"/>
        <v>2274172896.2672</v>
      </c>
      <c r="N35" s="43">
        <v>2021</v>
      </c>
      <c r="O35" s="43">
        <v>984170009.86000001</v>
      </c>
      <c r="P35" s="43">
        <v>3963</v>
      </c>
      <c r="Q35" s="43">
        <v>2052652896.01</v>
      </c>
      <c r="R35" s="43">
        <f t="shared" si="2"/>
        <v>5984</v>
      </c>
      <c r="S35" s="43">
        <f t="shared" si="2"/>
        <v>3036822905.8699999</v>
      </c>
      <c r="T35" s="43">
        <f t="shared" si="5"/>
        <v>45037</v>
      </c>
      <c r="U35" s="43">
        <f t="shared" si="5"/>
        <v>5310995802.1371994</v>
      </c>
      <c r="V35" s="16"/>
    </row>
    <row r="36" spans="1:22" s="9" customFormat="1">
      <c r="A36" s="33">
        <v>29</v>
      </c>
      <c r="B36" s="54" t="s">
        <v>74</v>
      </c>
      <c r="C36" s="1" t="s">
        <v>75</v>
      </c>
      <c r="D36" s="44">
        <v>2218</v>
      </c>
      <c r="E36" s="44">
        <v>236940181.97</v>
      </c>
      <c r="F36" s="44">
        <v>11415</v>
      </c>
      <c r="G36" s="44">
        <v>700889628.0826</v>
      </c>
      <c r="H36" s="44">
        <v>11476</v>
      </c>
      <c r="I36" s="44">
        <v>694016423.84000003</v>
      </c>
      <c r="J36" s="44">
        <v>10989</v>
      </c>
      <c r="K36" s="44">
        <v>641997801.57949996</v>
      </c>
      <c r="L36" s="42">
        <f t="shared" si="3"/>
        <v>36098</v>
      </c>
      <c r="M36" s="42">
        <f t="shared" si="4"/>
        <v>2273844035.4720998</v>
      </c>
      <c r="N36" s="44">
        <v>7505</v>
      </c>
      <c r="O36" s="44">
        <v>1698790860.1800001</v>
      </c>
      <c r="P36" s="44">
        <v>24084</v>
      </c>
      <c r="Q36" s="44">
        <v>1311325184.27</v>
      </c>
      <c r="R36" s="42">
        <f t="shared" si="2"/>
        <v>31589</v>
      </c>
      <c r="S36" s="42">
        <f t="shared" si="2"/>
        <v>3010116044.4499998</v>
      </c>
      <c r="T36" s="42">
        <f t="shared" si="5"/>
        <v>67687</v>
      </c>
      <c r="U36" s="42">
        <f t="shared" si="5"/>
        <v>5283960079.9221001</v>
      </c>
      <c r="V36" s="16"/>
    </row>
    <row r="37" spans="1:22" s="9" customFormat="1">
      <c r="A37" s="30">
        <v>30</v>
      </c>
      <c r="B37" s="53" t="s">
        <v>80</v>
      </c>
      <c r="C37" s="32" t="s">
        <v>81</v>
      </c>
      <c r="D37" s="43">
        <v>2946</v>
      </c>
      <c r="E37" s="43">
        <v>395779894.14999998</v>
      </c>
      <c r="F37" s="43">
        <v>9813</v>
      </c>
      <c r="G37" s="43">
        <v>332293216.31</v>
      </c>
      <c r="H37" s="43">
        <v>9419</v>
      </c>
      <c r="I37" s="43">
        <v>581120168.26999998</v>
      </c>
      <c r="J37" s="43">
        <v>17952</v>
      </c>
      <c r="K37" s="43">
        <v>1165245004.5625999</v>
      </c>
      <c r="L37" s="43">
        <f t="shared" si="3"/>
        <v>40130</v>
      </c>
      <c r="M37" s="43">
        <f t="shared" si="4"/>
        <v>2474438283.2925997</v>
      </c>
      <c r="N37" s="43">
        <v>7415</v>
      </c>
      <c r="O37" s="43">
        <v>1512316623.5799999</v>
      </c>
      <c r="P37" s="43">
        <v>29038</v>
      </c>
      <c r="Q37" s="43">
        <v>996058491.23000002</v>
      </c>
      <c r="R37" s="43">
        <f t="shared" si="2"/>
        <v>36453</v>
      </c>
      <c r="S37" s="43">
        <f t="shared" si="2"/>
        <v>2508375114.8099999</v>
      </c>
      <c r="T37" s="43">
        <f t="shared" si="5"/>
        <v>76583</v>
      </c>
      <c r="U37" s="43">
        <f t="shared" si="5"/>
        <v>4982813398.1026001</v>
      </c>
      <c r="V37" s="16"/>
    </row>
    <row r="38" spans="1:22" s="9" customFormat="1">
      <c r="A38" s="33">
        <v>31</v>
      </c>
      <c r="B38" s="54" t="s">
        <v>78</v>
      </c>
      <c r="C38" s="1" t="s">
        <v>79</v>
      </c>
      <c r="D38" s="44">
        <v>504</v>
      </c>
      <c r="E38" s="44">
        <v>372906980.91000003</v>
      </c>
      <c r="F38" s="44">
        <v>4336</v>
      </c>
      <c r="G38" s="44">
        <v>709690774.70000005</v>
      </c>
      <c r="H38" s="44">
        <v>390</v>
      </c>
      <c r="I38" s="44">
        <v>931937386.85000002</v>
      </c>
      <c r="J38" s="44">
        <v>1182</v>
      </c>
      <c r="K38" s="44">
        <v>919571162.88</v>
      </c>
      <c r="L38" s="42">
        <f t="shared" si="3"/>
        <v>6412</v>
      </c>
      <c r="M38" s="42">
        <f t="shared" si="4"/>
        <v>2934106305.3400002</v>
      </c>
      <c r="N38" s="44">
        <v>296</v>
      </c>
      <c r="O38" s="44">
        <v>1058004079.0700001</v>
      </c>
      <c r="P38" s="44">
        <v>231</v>
      </c>
      <c r="Q38" s="44">
        <v>745557930.19000006</v>
      </c>
      <c r="R38" s="42">
        <f t="shared" si="2"/>
        <v>527</v>
      </c>
      <c r="S38" s="42">
        <f t="shared" si="2"/>
        <v>1803562009.2600002</v>
      </c>
      <c r="T38" s="42">
        <f t="shared" si="5"/>
        <v>6939</v>
      </c>
      <c r="U38" s="42">
        <f t="shared" si="5"/>
        <v>4737668314.6000004</v>
      </c>
      <c r="V38" s="16"/>
    </row>
    <row r="39" spans="1:22" s="9" customFormat="1">
      <c r="A39" s="30">
        <v>32</v>
      </c>
      <c r="B39" s="53" t="s">
        <v>82</v>
      </c>
      <c r="C39" s="32" t="s">
        <v>83</v>
      </c>
      <c r="D39" s="43">
        <v>534</v>
      </c>
      <c r="E39" s="43">
        <v>29585039.489999998</v>
      </c>
      <c r="F39" s="43">
        <v>3950</v>
      </c>
      <c r="G39" s="43">
        <v>155789733.14669999</v>
      </c>
      <c r="H39" s="43">
        <v>1652</v>
      </c>
      <c r="I39" s="43">
        <v>966551667.86000001</v>
      </c>
      <c r="J39" s="43">
        <v>608568</v>
      </c>
      <c r="K39" s="43">
        <v>746777335.49030006</v>
      </c>
      <c r="L39" s="43">
        <f t="shared" si="3"/>
        <v>614704</v>
      </c>
      <c r="M39" s="43">
        <f t="shared" si="4"/>
        <v>1898703775.987</v>
      </c>
      <c r="N39" s="43">
        <v>1789</v>
      </c>
      <c r="O39" s="43">
        <v>1352279477.45</v>
      </c>
      <c r="P39" s="43">
        <v>2202</v>
      </c>
      <c r="Q39" s="43">
        <v>1439767293.26</v>
      </c>
      <c r="R39" s="43">
        <f t="shared" si="2"/>
        <v>3991</v>
      </c>
      <c r="S39" s="43">
        <f t="shared" si="2"/>
        <v>2792046770.71</v>
      </c>
      <c r="T39" s="43">
        <f t="shared" si="5"/>
        <v>618695</v>
      </c>
      <c r="U39" s="43">
        <f t="shared" si="5"/>
        <v>4690750546.6970005</v>
      </c>
      <c r="V39" s="16"/>
    </row>
    <row r="40" spans="1:22" s="9" customFormat="1">
      <c r="A40" s="33">
        <v>33</v>
      </c>
      <c r="B40" s="23" t="s">
        <v>96</v>
      </c>
      <c r="C40" s="1" t="s">
        <v>97</v>
      </c>
      <c r="D40" s="44">
        <v>388</v>
      </c>
      <c r="E40" s="44">
        <v>467821549.31</v>
      </c>
      <c r="F40" s="44">
        <v>1146</v>
      </c>
      <c r="G40" s="44">
        <v>215640609.96560001</v>
      </c>
      <c r="H40" s="44">
        <v>580</v>
      </c>
      <c r="I40" s="44">
        <v>633347737.64999998</v>
      </c>
      <c r="J40" s="44">
        <v>992</v>
      </c>
      <c r="K40" s="44">
        <v>289654951.18000001</v>
      </c>
      <c r="L40" s="42">
        <f t="shared" si="3"/>
        <v>3106</v>
      </c>
      <c r="M40" s="42">
        <f t="shared" ref="M40:M55" si="6">K40+I40+G40+E40</f>
        <v>1606464848.1055999</v>
      </c>
      <c r="N40" s="44">
        <v>497</v>
      </c>
      <c r="O40" s="44">
        <v>884947318.92999995</v>
      </c>
      <c r="P40" s="44">
        <v>550</v>
      </c>
      <c r="Q40" s="44">
        <v>1608349929.98</v>
      </c>
      <c r="R40" s="42">
        <f t="shared" si="2"/>
        <v>1047</v>
      </c>
      <c r="S40" s="42">
        <f t="shared" si="2"/>
        <v>2493297248.9099998</v>
      </c>
      <c r="T40" s="42">
        <f t="shared" ref="T40:U55" si="7">R40+L40</f>
        <v>4153</v>
      </c>
      <c r="U40" s="42">
        <f t="shared" si="7"/>
        <v>4099762097.0155997</v>
      </c>
      <c r="V40" s="16"/>
    </row>
    <row r="41" spans="1:22" s="9" customFormat="1">
      <c r="A41" s="30">
        <v>34</v>
      </c>
      <c r="B41" s="31" t="s">
        <v>84</v>
      </c>
      <c r="C41" s="32" t="s">
        <v>85</v>
      </c>
      <c r="D41" s="43">
        <v>106</v>
      </c>
      <c r="E41" s="43">
        <v>423259979.56</v>
      </c>
      <c r="F41" s="43">
        <v>89</v>
      </c>
      <c r="G41" s="43">
        <v>3333822.44</v>
      </c>
      <c r="H41" s="43">
        <v>98965</v>
      </c>
      <c r="I41" s="43">
        <v>327350982.81999999</v>
      </c>
      <c r="J41" s="43">
        <v>160320</v>
      </c>
      <c r="K41" s="43">
        <v>1226051725.02</v>
      </c>
      <c r="L41" s="43">
        <f t="shared" si="3"/>
        <v>259480</v>
      </c>
      <c r="M41" s="43">
        <f t="shared" si="6"/>
        <v>1979996509.8399999</v>
      </c>
      <c r="N41" s="43">
        <v>800</v>
      </c>
      <c r="O41" s="43">
        <v>1022552536.5</v>
      </c>
      <c r="P41" s="43">
        <v>325</v>
      </c>
      <c r="Q41" s="43">
        <v>547829638.04999995</v>
      </c>
      <c r="R41" s="43">
        <f t="shared" si="2"/>
        <v>1125</v>
      </c>
      <c r="S41" s="43">
        <f t="shared" si="2"/>
        <v>1570382174.55</v>
      </c>
      <c r="T41" s="43">
        <f t="shared" si="7"/>
        <v>260605</v>
      </c>
      <c r="U41" s="43">
        <f t="shared" si="7"/>
        <v>3550378684.3899999</v>
      </c>
      <c r="V41" s="16"/>
    </row>
    <row r="42" spans="1:22" s="9" customFormat="1">
      <c r="A42" s="33">
        <v>35</v>
      </c>
      <c r="B42" s="54" t="s">
        <v>88</v>
      </c>
      <c r="C42" s="1" t="s">
        <v>89</v>
      </c>
      <c r="D42" s="44">
        <v>127</v>
      </c>
      <c r="E42" s="44">
        <v>297045168.85000002</v>
      </c>
      <c r="F42" s="44"/>
      <c r="G42" s="44"/>
      <c r="H42" s="44">
        <v>146</v>
      </c>
      <c r="I42" s="44">
        <v>74558858.709999993</v>
      </c>
      <c r="J42" s="44">
        <v>3</v>
      </c>
      <c r="K42" s="44">
        <v>78985.820000000007</v>
      </c>
      <c r="L42" s="42">
        <f t="shared" si="3"/>
        <v>276</v>
      </c>
      <c r="M42" s="42">
        <f t="shared" si="6"/>
        <v>371683013.38</v>
      </c>
      <c r="N42" s="44">
        <v>34</v>
      </c>
      <c r="O42" s="44">
        <v>814657160.86000001</v>
      </c>
      <c r="P42" s="44">
        <v>82</v>
      </c>
      <c r="Q42" s="44">
        <v>2041251304.5</v>
      </c>
      <c r="R42" s="42">
        <f t="shared" si="2"/>
        <v>116</v>
      </c>
      <c r="S42" s="42">
        <f t="shared" si="2"/>
        <v>2855908465.3600001</v>
      </c>
      <c r="T42" s="42">
        <f t="shared" si="7"/>
        <v>392</v>
      </c>
      <c r="U42" s="42">
        <f t="shared" si="7"/>
        <v>3227591478.7400002</v>
      </c>
      <c r="V42" s="16"/>
    </row>
    <row r="43" spans="1:22" s="9" customFormat="1">
      <c r="A43" s="30">
        <v>36</v>
      </c>
      <c r="B43" s="53" t="s">
        <v>102</v>
      </c>
      <c r="C43" s="32" t="s">
        <v>103</v>
      </c>
      <c r="D43" s="43">
        <v>137</v>
      </c>
      <c r="E43" s="43">
        <v>327415781.92000002</v>
      </c>
      <c r="F43" s="43">
        <v>168</v>
      </c>
      <c r="G43" s="43">
        <v>161125048.69</v>
      </c>
      <c r="H43" s="43">
        <v>178</v>
      </c>
      <c r="I43" s="43">
        <v>1135540668.77</v>
      </c>
      <c r="J43" s="43">
        <v>375</v>
      </c>
      <c r="K43" s="43">
        <v>422789922.06</v>
      </c>
      <c r="L43" s="43">
        <f t="shared" si="3"/>
        <v>858</v>
      </c>
      <c r="M43" s="43">
        <f t="shared" si="6"/>
        <v>2046871421.4400001</v>
      </c>
      <c r="N43" s="43">
        <v>163</v>
      </c>
      <c r="O43" s="43">
        <v>108981251.88</v>
      </c>
      <c r="P43" s="43">
        <v>274</v>
      </c>
      <c r="Q43" s="43">
        <v>1018046242.74</v>
      </c>
      <c r="R43" s="43">
        <f t="shared" si="2"/>
        <v>437</v>
      </c>
      <c r="S43" s="43">
        <f t="shared" si="2"/>
        <v>1127027494.6199999</v>
      </c>
      <c r="T43" s="43">
        <f t="shared" si="7"/>
        <v>1295</v>
      </c>
      <c r="U43" s="43">
        <f t="shared" si="7"/>
        <v>3173898916.0599999</v>
      </c>
      <c r="V43" s="16"/>
    </row>
    <row r="44" spans="1:22" s="9" customFormat="1">
      <c r="A44" s="33">
        <v>37</v>
      </c>
      <c r="B44" s="54" t="s">
        <v>90</v>
      </c>
      <c r="C44" s="1" t="s">
        <v>91</v>
      </c>
      <c r="D44" s="44">
        <v>414</v>
      </c>
      <c r="E44" s="44">
        <v>453823547.29000002</v>
      </c>
      <c r="F44" s="44">
        <v>1421</v>
      </c>
      <c r="G44" s="44">
        <v>158970329.31999999</v>
      </c>
      <c r="H44" s="44">
        <v>98</v>
      </c>
      <c r="I44" s="44">
        <v>438143817.24000001</v>
      </c>
      <c r="J44" s="44">
        <v>1326</v>
      </c>
      <c r="K44" s="44">
        <v>656845314.32000005</v>
      </c>
      <c r="L44" s="42">
        <f t="shared" si="3"/>
        <v>3259</v>
      </c>
      <c r="M44" s="42">
        <f t="shared" si="6"/>
        <v>1707783008.1699998</v>
      </c>
      <c r="N44" s="44">
        <v>207</v>
      </c>
      <c r="O44" s="44">
        <v>666821611.27999997</v>
      </c>
      <c r="P44" s="44">
        <v>191</v>
      </c>
      <c r="Q44" s="44">
        <v>721105213.66999996</v>
      </c>
      <c r="R44" s="42">
        <f t="shared" si="2"/>
        <v>398</v>
      </c>
      <c r="S44" s="42">
        <f t="shared" si="2"/>
        <v>1387926824.9499998</v>
      </c>
      <c r="T44" s="42">
        <f t="shared" si="7"/>
        <v>3657</v>
      </c>
      <c r="U44" s="42">
        <f t="shared" si="7"/>
        <v>3095709833.1199999</v>
      </c>
      <c r="V44" s="16"/>
    </row>
    <row r="45" spans="1:22" s="9" customFormat="1">
      <c r="A45" s="30">
        <v>38</v>
      </c>
      <c r="B45" s="53" t="s">
        <v>92</v>
      </c>
      <c r="C45" s="32" t="s">
        <v>93</v>
      </c>
      <c r="D45" s="43"/>
      <c r="E45" s="43"/>
      <c r="F45" s="43"/>
      <c r="G45" s="43"/>
      <c r="H45" s="43">
        <v>165</v>
      </c>
      <c r="I45" s="43">
        <v>564050515.97000003</v>
      </c>
      <c r="J45" s="43">
        <v>124</v>
      </c>
      <c r="K45" s="43">
        <v>906451166.19000006</v>
      </c>
      <c r="L45" s="43">
        <f t="shared" si="3"/>
        <v>289</v>
      </c>
      <c r="M45" s="43">
        <f t="shared" si="6"/>
        <v>1470501682.1600001</v>
      </c>
      <c r="N45" s="43">
        <v>39</v>
      </c>
      <c r="O45" s="43">
        <v>853791890.33000004</v>
      </c>
      <c r="P45" s="43">
        <v>47</v>
      </c>
      <c r="Q45" s="43">
        <v>512157240</v>
      </c>
      <c r="R45" s="43">
        <f t="shared" si="2"/>
        <v>86</v>
      </c>
      <c r="S45" s="43">
        <f t="shared" si="2"/>
        <v>1365949130.3299999</v>
      </c>
      <c r="T45" s="43">
        <f t="shared" si="7"/>
        <v>375</v>
      </c>
      <c r="U45" s="43">
        <f t="shared" si="7"/>
        <v>2836450812.4899998</v>
      </c>
      <c r="V45" s="16"/>
    </row>
    <row r="46" spans="1:22" s="9" customFormat="1">
      <c r="A46" s="33">
        <v>39</v>
      </c>
      <c r="B46" s="54" t="s">
        <v>86</v>
      </c>
      <c r="C46" s="1" t="s">
        <v>87</v>
      </c>
      <c r="D46" s="44">
        <v>115</v>
      </c>
      <c r="E46" s="44">
        <v>79269870.959999993</v>
      </c>
      <c r="F46" s="44">
        <v>1139</v>
      </c>
      <c r="G46" s="44">
        <v>128738157.25</v>
      </c>
      <c r="H46" s="44">
        <v>57</v>
      </c>
      <c r="I46" s="44">
        <v>43340732.700000003</v>
      </c>
      <c r="J46" s="44">
        <v>224</v>
      </c>
      <c r="K46" s="44">
        <v>64964411.310000002</v>
      </c>
      <c r="L46" s="42">
        <f t="shared" si="3"/>
        <v>1535</v>
      </c>
      <c r="M46" s="42">
        <f t="shared" si="6"/>
        <v>316313172.21999997</v>
      </c>
      <c r="N46" s="44">
        <v>334</v>
      </c>
      <c r="O46" s="44">
        <v>1288518897.0599999</v>
      </c>
      <c r="P46" s="44">
        <v>702</v>
      </c>
      <c r="Q46" s="44">
        <v>1195271969.8599999</v>
      </c>
      <c r="R46" s="42">
        <f t="shared" si="2"/>
        <v>1036</v>
      </c>
      <c r="S46" s="42">
        <f t="shared" si="2"/>
        <v>2483790866.9200001</v>
      </c>
      <c r="T46" s="42">
        <f t="shared" si="7"/>
        <v>2571</v>
      </c>
      <c r="U46" s="42">
        <f t="shared" si="7"/>
        <v>2800104039.1399999</v>
      </c>
      <c r="V46" s="16"/>
    </row>
    <row r="47" spans="1:22" s="9" customFormat="1">
      <c r="A47" s="30">
        <v>40</v>
      </c>
      <c r="B47" s="53" t="s">
        <v>94</v>
      </c>
      <c r="C47" s="32" t="s">
        <v>95</v>
      </c>
      <c r="D47" s="43">
        <v>745</v>
      </c>
      <c r="E47" s="43">
        <v>230683354.31999999</v>
      </c>
      <c r="F47" s="43">
        <v>357</v>
      </c>
      <c r="G47" s="43">
        <v>47997810.460000001</v>
      </c>
      <c r="H47" s="43">
        <v>60879</v>
      </c>
      <c r="I47" s="43">
        <v>523790794.76999998</v>
      </c>
      <c r="J47" s="43">
        <v>4964</v>
      </c>
      <c r="K47" s="43">
        <v>415464424.26999998</v>
      </c>
      <c r="L47" s="43">
        <f t="shared" si="3"/>
        <v>66945</v>
      </c>
      <c r="M47" s="43">
        <f t="shared" si="6"/>
        <v>1217936383.8199999</v>
      </c>
      <c r="N47" s="43">
        <v>1284</v>
      </c>
      <c r="O47" s="43">
        <v>675606489.08000004</v>
      </c>
      <c r="P47" s="43">
        <v>1331</v>
      </c>
      <c r="Q47" s="43">
        <v>844760398.84000003</v>
      </c>
      <c r="R47" s="43">
        <f t="shared" si="2"/>
        <v>2615</v>
      </c>
      <c r="S47" s="43">
        <f t="shared" si="2"/>
        <v>1520366887.9200001</v>
      </c>
      <c r="T47" s="43">
        <f t="shared" si="7"/>
        <v>69560</v>
      </c>
      <c r="U47" s="43">
        <f t="shared" si="7"/>
        <v>2738303271.7399998</v>
      </c>
      <c r="V47" s="16"/>
    </row>
    <row r="48" spans="1:22" s="9" customFormat="1">
      <c r="A48" s="33">
        <v>41</v>
      </c>
      <c r="B48" s="54" t="s">
        <v>100</v>
      </c>
      <c r="C48" s="1" t="s">
        <v>101</v>
      </c>
      <c r="D48" s="44">
        <v>1285</v>
      </c>
      <c r="E48" s="44">
        <v>309090302.98000002</v>
      </c>
      <c r="F48" s="44">
        <v>4649</v>
      </c>
      <c r="G48" s="44">
        <v>243149654.63</v>
      </c>
      <c r="H48" s="44">
        <v>22491</v>
      </c>
      <c r="I48" s="44">
        <v>550767361.72000003</v>
      </c>
      <c r="J48" s="44">
        <v>48591</v>
      </c>
      <c r="K48" s="44">
        <v>366368338.8283</v>
      </c>
      <c r="L48" s="42">
        <f t="shared" si="3"/>
        <v>77016</v>
      </c>
      <c r="M48" s="42">
        <f t="shared" si="6"/>
        <v>1469375658.1582999</v>
      </c>
      <c r="N48" s="44">
        <v>798</v>
      </c>
      <c r="O48" s="44">
        <v>442343567.79000002</v>
      </c>
      <c r="P48" s="44">
        <v>5246</v>
      </c>
      <c r="Q48" s="44">
        <v>683423115.71000004</v>
      </c>
      <c r="R48" s="42">
        <f t="shared" si="2"/>
        <v>6044</v>
      </c>
      <c r="S48" s="42">
        <f t="shared" si="2"/>
        <v>1125766683.5</v>
      </c>
      <c r="T48" s="42">
        <f t="shared" si="7"/>
        <v>83060</v>
      </c>
      <c r="U48" s="42">
        <f t="shared" si="7"/>
        <v>2595142341.6582999</v>
      </c>
      <c r="V48" s="16"/>
    </row>
    <row r="49" spans="1:22" s="9" customFormat="1">
      <c r="A49" s="30">
        <v>42</v>
      </c>
      <c r="B49" s="53" t="s">
        <v>98</v>
      </c>
      <c r="C49" s="32" t="s">
        <v>99</v>
      </c>
      <c r="D49" s="43"/>
      <c r="E49" s="43"/>
      <c r="F49" s="43">
        <v>1</v>
      </c>
      <c r="G49" s="43">
        <v>5068046.1900000004</v>
      </c>
      <c r="H49" s="43">
        <v>970</v>
      </c>
      <c r="I49" s="43">
        <v>368951512.85000002</v>
      </c>
      <c r="J49" s="43">
        <v>2496</v>
      </c>
      <c r="K49" s="43">
        <v>955304686.28999996</v>
      </c>
      <c r="L49" s="43">
        <f t="shared" si="3"/>
        <v>3467</v>
      </c>
      <c r="M49" s="43">
        <f t="shared" si="6"/>
        <v>1329324245.3299999</v>
      </c>
      <c r="N49" s="43">
        <v>301</v>
      </c>
      <c r="O49" s="43">
        <v>935316371.39999998</v>
      </c>
      <c r="P49" s="43">
        <v>129</v>
      </c>
      <c r="Q49" s="43">
        <v>244150000</v>
      </c>
      <c r="R49" s="43">
        <f t="shared" si="2"/>
        <v>430</v>
      </c>
      <c r="S49" s="43">
        <f t="shared" si="2"/>
        <v>1179466371.4000001</v>
      </c>
      <c r="T49" s="43">
        <f t="shared" si="7"/>
        <v>3897</v>
      </c>
      <c r="U49" s="43">
        <f t="shared" si="7"/>
        <v>2508790616.73</v>
      </c>
      <c r="V49" s="16"/>
    </row>
    <row r="50" spans="1:22" s="9" customFormat="1">
      <c r="A50" s="33">
        <v>43</v>
      </c>
      <c r="B50" s="23" t="s">
        <v>108</v>
      </c>
      <c r="C50" s="1" t="s">
        <v>109</v>
      </c>
      <c r="D50" s="44"/>
      <c r="E50" s="44"/>
      <c r="F50" s="44"/>
      <c r="G50" s="44"/>
      <c r="H50" s="44">
        <v>1256</v>
      </c>
      <c r="I50" s="44">
        <v>575783462.22000003</v>
      </c>
      <c r="J50" s="44">
        <v>1056</v>
      </c>
      <c r="K50" s="44">
        <v>779375086.88999999</v>
      </c>
      <c r="L50" s="42">
        <f t="shared" si="3"/>
        <v>2312</v>
      </c>
      <c r="M50" s="42">
        <f t="shared" si="6"/>
        <v>1355158549.1100001</v>
      </c>
      <c r="N50" s="44">
        <v>495</v>
      </c>
      <c r="O50" s="44">
        <v>445812851.39999998</v>
      </c>
      <c r="P50" s="44">
        <v>212</v>
      </c>
      <c r="Q50" s="44">
        <v>242192975.80000001</v>
      </c>
      <c r="R50" s="42">
        <f t="shared" si="2"/>
        <v>707</v>
      </c>
      <c r="S50" s="42">
        <f t="shared" si="2"/>
        <v>688005827.20000005</v>
      </c>
      <c r="T50" s="42">
        <f t="shared" si="7"/>
        <v>3019</v>
      </c>
      <c r="U50" s="42">
        <f t="shared" si="7"/>
        <v>2043164376.3100002</v>
      </c>
      <c r="V50" s="16"/>
    </row>
    <row r="51" spans="1:22" s="9" customFormat="1">
      <c r="A51" s="30">
        <v>44</v>
      </c>
      <c r="B51" s="31" t="s">
        <v>106</v>
      </c>
      <c r="C51" s="32" t="s">
        <v>107</v>
      </c>
      <c r="D51" s="43">
        <v>976</v>
      </c>
      <c r="E51" s="43">
        <v>369106935.52600002</v>
      </c>
      <c r="F51" s="43">
        <v>1791</v>
      </c>
      <c r="G51" s="43">
        <v>141169225.8364</v>
      </c>
      <c r="H51" s="43">
        <v>34727</v>
      </c>
      <c r="I51" s="43">
        <v>390151204.93000001</v>
      </c>
      <c r="J51" s="43">
        <v>177133</v>
      </c>
      <c r="K51" s="43">
        <v>473056590.25999999</v>
      </c>
      <c r="L51" s="43">
        <f t="shared" si="3"/>
        <v>214627</v>
      </c>
      <c r="M51" s="43">
        <f t="shared" si="6"/>
        <v>1373483956.5524001</v>
      </c>
      <c r="N51" s="43">
        <v>409</v>
      </c>
      <c r="O51" s="43">
        <v>255084805.87</v>
      </c>
      <c r="P51" s="43">
        <v>404</v>
      </c>
      <c r="Q51" s="43">
        <v>399645348.56999999</v>
      </c>
      <c r="R51" s="43">
        <f t="shared" si="2"/>
        <v>813</v>
      </c>
      <c r="S51" s="43">
        <f t="shared" si="2"/>
        <v>654730154.44000006</v>
      </c>
      <c r="T51" s="43">
        <f t="shared" si="7"/>
        <v>215440</v>
      </c>
      <c r="U51" s="43">
        <f t="shared" si="7"/>
        <v>2028214110.9924002</v>
      </c>
      <c r="V51" s="16"/>
    </row>
    <row r="52" spans="1:22" s="9" customFormat="1">
      <c r="A52" s="33">
        <v>45</v>
      </c>
      <c r="B52" s="54" t="s">
        <v>104</v>
      </c>
      <c r="C52" s="1" t="s">
        <v>105</v>
      </c>
      <c r="D52" s="44">
        <v>125</v>
      </c>
      <c r="E52" s="44">
        <v>123271902.81999999</v>
      </c>
      <c r="F52" s="44">
        <v>525</v>
      </c>
      <c r="G52" s="44">
        <v>44123353.859999999</v>
      </c>
      <c r="H52" s="44">
        <v>1147</v>
      </c>
      <c r="I52" s="44">
        <v>729427462.18400002</v>
      </c>
      <c r="J52" s="44">
        <v>797</v>
      </c>
      <c r="K52" s="44">
        <v>532076430.26999998</v>
      </c>
      <c r="L52" s="42">
        <f t="shared" si="3"/>
        <v>2594</v>
      </c>
      <c r="M52" s="42">
        <f t="shared" si="6"/>
        <v>1428899149.1339998</v>
      </c>
      <c r="N52" s="44">
        <v>53</v>
      </c>
      <c r="O52" s="44">
        <v>158858732.71000001</v>
      </c>
      <c r="P52" s="44">
        <v>70</v>
      </c>
      <c r="Q52" s="44">
        <v>439092827.27999997</v>
      </c>
      <c r="R52" s="42">
        <f t="shared" si="2"/>
        <v>123</v>
      </c>
      <c r="S52" s="42">
        <f t="shared" si="2"/>
        <v>597951559.99000001</v>
      </c>
      <c r="T52" s="42">
        <f t="shared" si="7"/>
        <v>2717</v>
      </c>
      <c r="U52" s="42">
        <f t="shared" si="7"/>
        <v>2026850709.1239998</v>
      </c>
      <c r="V52" s="16"/>
    </row>
    <row r="53" spans="1:22" s="9" customFormat="1">
      <c r="A53" s="30">
        <v>46</v>
      </c>
      <c r="B53" s="53" t="s">
        <v>116</v>
      </c>
      <c r="C53" s="32" t="s">
        <v>117</v>
      </c>
      <c r="D53" s="43">
        <v>22</v>
      </c>
      <c r="E53" s="43">
        <v>61495688.810000002</v>
      </c>
      <c r="F53" s="43">
        <v>9</v>
      </c>
      <c r="G53" s="43">
        <v>3622913.63</v>
      </c>
      <c r="H53" s="43">
        <v>44</v>
      </c>
      <c r="I53" s="43">
        <v>22698285.57</v>
      </c>
      <c r="J53" s="43">
        <v>1619</v>
      </c>
      <c r="K53" s="43">
        <v>557540333.77999997</v>
      </c>
      <c r="L53" s="43">
        <f t="shared" si="3"/>
        <v>1694</v>
      </c>
      <c r="M53" s="43">
        <f t="shared" si="6"/>
        <v>645357221.78999996</v>
      </c>
      <c r="N53" s="43">
        <v>102</v>
      </c>
      <c r="O53" s="43">
        <v>608025569</v>
      </c>
      <c r="P53" s="43">
        <v>19</v>
      </c>
      <c r="Q53" s="43">
        <v>135909488.22</v>
      </c>
      <c r="R53" s="43">
        <f t="shared" si="2"/>
        <v>121</v>
      </c>
      <c r="S53" s="43">
        <f t="shared" si="2"/>
        <v>743935057.22000003</v>
      </c>
      <c r="T53" s="43">
        <f t="shared" si="7"/>
        <v>1815</v>
      </c>
      <c r="U53" s="43">
        <f t="shared" si="7"/>
        <v>1389292279.01</v>
      </c>
      <c r="V53" s="16"/>
    </row>
    <row r="54" spans="1:22" s="9" customFormat="1">
      <c r="A54" s="33">
        <v>47</v>
      </c>
      <c r="B54" s="54" t="s">
        <v>110</v>
      </c>
      <c r="C54" s="1" t="s">
        <v>111</v>
      </c>
      <c r="D54" s="44">
        <v>90</v>
      </c>
      <c r="E54" s="44">
        <v>147810932.94999999</v>
      </c>
      <c r="F54" s="44">
        <v>522</v>
      </c>
      <c r="G54" s="44">
        <v>111829151.33</v>
      </c>
      <c r="H54" s="44">
        <v>95</v>
      </c>
      <c r="I54" s="44">
        <v>65365134.079999998</v>
      </c>
      <c r="J54" s="44">
        <v>285</v>
      </c>
      <c r="K54" s="44">
        <v>76717101.090000004</v>
      </c>
      <c r="L54" s="42">
        <f t="shared" si="3"/>
        <v>992</v>
      </c>
      <c r="M54" s="42">
        <f t="shared" si="6"/>
        <v>401722319.44999999</v>
      </c>
      <c r="N54" s="44">
        <v>184</v>
      </c>
      <c r="O54" s="44">
        <v>443932475.11000001</v>
      </c>
      <c r="P54" s="44">
        <v>182</v>
      </c>
      <c r="Q54" s="44">
        <v>476619372.29000002</v>
      </c>
      <c r="R54" s="42">
        <f t="shared" si="2"/>
        <v>366</v>
      </c>
      <c r="S54" s="42">
        <f t="shared" si="2"/>
        <v>920551847.4000001</v>
      </c>
      <c r="T54" s="42">
        <f t="shared" si="7"/>
        <v>1358</v>
      </c>
      <c r="U54" s="42">
        <f t="shared" si="7"/>
        <v>1322274166.8500001</v>
      </c>
      <c r="V54" s="16"/>
    </row>
    <row r="55" spans="1:22" s="9" customFormat="1">
      <c r="A55" s="30">
        <v>48</v>
      </c>
      <c r="B55" s="53" t="s">
        <v>112</v>
      </c>
      <c r="C55" s="32" t="s">
        <v>113</v>
      </c>
      <c r="D55" s="43">
        <v>1265</v>
      </c>
      <c r="E55" s="43">
        <v>22483675.809999999</v>
      </c>
      <c r="F55" s="43">
        <v>4185</v>
      </c>
      <c r="G55" s="43">
        <v>104450349.43000001</v>
      </c>
      <c r="H55" s="43">
        <v>54928</v>
      </c>
      <c r="I55" s="43">
        <v>188210827.58000001</v>
      </c>
      <c r="J55" s="43">
        <v>17293</v>
      </c>
      <c r="K55" s="43">
        <v>191444769.80230001</v>
      </c>
      <c r="L55" s="43">
        <f t="shared" si="3"/>
        <v>77671</v>
      </c>
      <c r="M55" s="43">
        <f t="shared" si="6"/>
        <v>506589622.62230003</v>
      </c>
      <c r="N55" s="43">
        <v>5892</v>
      </c>
      <c r="O55" s="43">
        <v>447298190.04000002</v>
      </c>
      <c r="P55" s="43">
        <v>2492</v>
      </c>
      <c r="Q55" s="43">
        <v>362004940.97000003</v>
      </c>
      <c r="R55" s="43">
        <f t="shared" si="2"/>
        <v>8384</v>
      </c>
      <c r="S55" s="43">
        <f t="shared" si="2"/>
        <v>809303131.00999999</v>
      </c>
      <c r="T55" s="43">
        <f t="shared" si="7"/>
        <v>86055</v>
      </c>
      <c r="U55" s="43">
        <f t="shared" si="7"/>
        <v>1315892753.6322999</v>
      </c>
      <c r="V55" s="16"/>
    </row>
    <row r="56" spans="1:22" s="9" customFormat="1">
      <c r="A56" s="33">
        <v>49</v>
      </c>
      <c r="B56" s="54" t="s">
        <v>132</v>
      </c>
      <c r="C56" s="1" t="s">
        <v>133</v>
      </c>
      <c r="D56" s="44">
        <v>56</v>
      </c>
      <c r="E56" s="44">
        <v>43438406.810000002</v>
      </c>
      <c r="F56" s="44">
        <v>156</v>
      </c>
      <c r="G56" s="44">
        <v>12165725.74</v>
      </c>
      <c r="H56" s="44">
        <v>2722</v>
      </c>
      <c r="I56" s="44">
        <v>36856721.460000001</v>
      </c>
      <c r="J56" s="44">
        <v>1793</v>
      </c>
      <c r="K56" s="44">
        <v>391079679.06999999</v>
      </c>
      <c r="L56" s="42">
        <f t="shared" si="3"/>
        <v>4727</v>
      </c>
      <c r="M56" s="42">
        <f t="shared" ref="M56:M71" si="8">K56+I56+G56+E56</f>
        <v>483540533.07999998</v>
      </c>
      <c r="N56" s="44">
        <v>1393</v>
      </c>
      <c r="O56" s="44">
        <v>552085657.33000004</v>
      </c>
      <c r="P56" s="44">
        <v>2298</v>
      </c>
      <c r="Q56" s="44">
        <v>229599116.99000001</v>
      </c>
      <c r="R56" s="42">
        <f t="shared" si="2"/>
        <v>3691</v>
      </c>
      <c r="S56" s="42">
        <f t="shared" si="2"/>
        <v>781684774.32000005</v>
      </c>
      <c r="T56" s="42">
        <f t="shared" ref="T56:U71" si="9">R56+L56</f>
        <v>8418</v>
      </c>
      <c r="U56" s="42">
        <f t="shared" si="9"/>
        <v>1265225307.4000001</v>
      </c>
      <c r="V56" s="16"/>
    </row>
    <row r="57" spans="1:22" s="9" customFormat="1">
      <c r="A57" s="30">
        <v>50</v>
      </c>
      <c r="B57" s="53" t="s">
        <v>118</v>
      </c>
      <c r="C57" s="32" t="s">
        <v>119</v>
      </c>
      <c r="D57" s="43">
        <v>4401</v>
      </c>
      <c r="E57" s="43">
        <v>322785503.44</v>
      </c>
      <c r="F57" s="43">
        <v>6257</v>
      </c>
      <c r="G57" s="43">
        <v>266087126.7288</v>
      </c>
      <c r="H57" s="43">
        <v>2842</v>
      </c>
      <c r="I57" s="43">
        <v>44399745.280000001</v>
      </c>
      <c r="J57" s="43">
        <v>4818</v>
      </c>
      <c r="K57" s="43">
        <v>202659672.09999999</v>
      </c>
      <c r="L57" s="43">
        <f t="shared" si="3"/>
        <v>18318</v>
      </c>
      <c r="M57" s="43">
        <f t="shared" si="8"/>
        <v>835932047.54879999</v>
      </c>
      <c r="N57" s="43">
        <v>195</v>
      </c>
      <c r="O57" s="43">
        <v>243881753.77000001</v>
      </c>
      <c r="P57" s="43">
        <v>139</v>
      </c>
      <c r="Q57" s="43">
        <v>126865789.91</v>
      </c>
      <c r="R57" s="43">
        <f t="shared" si="2"/>
        <v>334</v>
      </c>
      <c r="S57" s="43">
        <f t="shared" si="2"/>
        <v>370747543.68000001</v>
      </c>
      <c r="T57" s="43">
        <f t="shared" si="9"/>
        <v>18652</v>
      </c>
      <c r="U57" s="43">
        <f t="shared" si="9"/>
        <v>1206679591.2288001</v>
      </c>
      <c r="V57" s="16"/>
    </row>
    <row r="58" spans="1:22" s="9" customFormat="1">
      <c r="A58" s="33">
        <v>51</v>
      </c>
      <c r="B58" s="54" t="s">
        <v>124</v>
      </c>
      <c r="C58" s="1" t="s">
        <v>125</v>
      </c>
      <c r="D58" s="44">
        <v>1265</v>
      </c>
      <c r="E58" s="44">
        <v>28787706.84</v>
      </c>
      <c r="F58" s="44">
        <v>11088</v>
      </c>
      <c r="G58" s="44">
        <v>177812897.93000001</v>
      </c>
      <c r="H58" s="44">
        <v>11819</v>
      </c>
      <c r="I58" s="44">
        <v>109185546.45999999</v>
      </c>
      <c r="J58" s="44">
        <v>23802</v>
      </c>
      <c r="K58" s="44">
        <v>173482169.30000001</v>
      </c>
      <c r="L58" s="42">
        <f t="shared" si="3"/>
        <v>47974</v>
      </c>
      <c r="M58" s="42">
        <f t="shared" si="8"/>
        <v>489268320.52999997</v>
      </c>
      <c r="N58" s="44">
        <v>3448</v>
      </c>
      <c r="O58" s="44">
        <v>405849765.56</v>
      </c>
      <c r="P58" s="44">
        <v>1366</v>
      </c>
      <c r="Q58" s="44">
        <v>192571558.09999999</v>
      </c>
      <c r="R58" s="42">
        <f t="shared" si="2"/>
        <v>4814</v>
      </c>
      <c r="S58" s="42">
        <f t="shared" si="2"/>
        <v>598421323.65999997</v>
      </c>
      <c r="T58" s="42">
        <f t="shared" si="9"/>
        <v>52788</v>
      </c>
      <c r="U58" s="42">
        <f t="shared" si="9"/>
        <v>1087689644.1900001</v>
      </c>
      <c r="V58" s="16"/>
    </row>
    <row r="59" spans="1:22" s="9" customFormat="1">
      <c r="A59" s="30">
        <v>52</v>
      </c>
      <c r="B59" s="53" t="s">
        <v>122</v>
      </c>
      <c r="C59" s="32" t="s">
        <v>123</v>
      </c>
      <c r="D59" s="43">
        <v>85</v>
      </c>
      <c r="E59" s="43">
        <v>166304861.77000001</v>
      </c>
      <c r="F59" s="43">
        <v>3</v>
      </c>
      <c r="G59" s="43">
        <v>243722.95</v>
      </c>
      <c r="H59" s="43">
        <v>23</v>
      </c>
      <c r="I59" s="43">
        <v>47784586.649999999</v>
      </c>
      <c r="J59" s="43">
        <v>120</v>
      </c>
      <c r="K59" s="43">
        <v>49812004.920000002</v>
      </c>
      <c r="L59" s="43">
        <f t="shared" si="3"/>
        <v>231</v>
      </c>
      <c r="M59" s="43">
        <f t="shared" si="8"/>
        <v>264145176.29000002</v>
      </c>
      <c r="N59" s="43">
        <v>11</v>
      </c>
      <c r="O59" s="43">
        <v>413000000</v>
      </c>
      <c r="P59" s="43">
        <v>11</v>
      </c>
      <c r="Q59" s="43">
        <v>371500000</v>
      </c>
      <c r="R59" s="43">
        <f t="shared" si="2"/>
        <v>22</v>
      </c>
      <c r="S59" s="43">
        <f t="shared" si="2"/>
        <v>784500000</v>
      </c>
      <c r="T59" s="43">
        <f t="shared" si="9"/>
        <v>253</v>
      </c>
      <c r="U59" s="43">
        <f t="shared" si="9"/>
        <v>1048645176.29</v>
      </c>
      <c r="V59" s="16"/>
    </row>
    <row r="60" spans="1:22" s="9" customFormat="1">
      <c r="A60" s="33">
        <v>53</v>
      </c>
      <c r="B60" s="23" t="s">
        <v>120</v>
      </c>
      <c r="C60" s="1" t="s">
        <v>121</v>
      </c>
      <c r="D60" s="44">
        <v>104</v>
      </c>
      <c r="E60" s="44">
        <v>74724551.829999998</v>
      </c>
      <c r="F60" s="44">
        <v>59</v>
      </c>
      <c r="G60" s="44">
        <v>3950487.47</v>
      </c>
      <c r="H60" s="44">
        <v>144</v>
      </c>
      <c r="I60" s="44">
        <v>278910160.64999998</v>
      </c>
      <c r="J60" s="44">
        <v>1128</v>
      </c>
      <c r="K60" s="44">
        <v>343788907.07999998</v>
      </c>
      <c r="L60" s="42">
        <f t="shared" si="3"/>
        <v>1435</v>
      </c>
      <c r="M60" s="42">
        <f t="shared" si="8"/>
        <v>701374107.03000009</v>
      </c>
      <c r="N60" s="44">
        <v>24</v>
      </c>
      <c r="O60" s="44">
        <v>94492372.120000005</v>
      </c>
      <c r="P60" s="44">
        <v>35</v>
      </c>
      <c r="Q60" s="44">
        <v>234512483.03</v>
      </c>
      <c r="R60" s="42">
        <f t="shared" si="2"/>
        <v>59</v>
      </c>
      <c r="S60" s="42">
        <f t="shared" si="2"/>
        <v>329004855.14999998</v>
      </c>
      <c r="T60" s="42">
        <f t="shared" si="9"/>
        <v>1494</v>
      </c>
      <c r="U60" s="42">
        <f t="shared" si="9"/>
        <v>1030378962.1800001</v>
      </c>
      <c r="V60" s="16"/>
    </row>
    <row r="61" spans="1:22" s="9" customFormat="1">
      <c r="A61" s="30">
        <v>54</v>
      </c>
      <c r="B61" s="31" t="s">
        <v>134</v>
      </c>
      <c r="C61" s="32" t="s">
        <v>135</v>
      </c>
      <c r="D61" s="43">
        <v>80</v>
      </c>
      <c r="E61" s="43">
        <v>6442273.5599999996</v>
      </c>
      <c r="F61" s="43">
        <v>301</v>
      </c>
      <c r="G61" s="43">
        <v>27560462.510000002</v>
      </c>
      <c r="H61" s="43">
        <v>1394</v>
      </c>
      <c r="I61" s="43">
        <v>148397366.69</v>
      </c>
      <c r="J61" s="43">
        <v>2340</v>
      </c>
      <c r="K61" s="43">
        <v>428537626.75999999</v>
      </c>
      <c r="L61" s="43">
        <f t="shared" si="3"/>
        <v>4115</v>
      </c>
      <c r="M61" s="43">
        <f t="shared" si="8"/>
        <v>610937729.51999998</v>
      </c>
      <c r="N61" s="43">
        <v>281</v>
      </c>
      <c r="O61" s="43">
        <v>354843227.94</v>
      </c>
      <c r="P61" s="43">
        <v>96</v>
      </c>
      <c r="Q61" s="43">
        <v>53576327.579999998</v>
      </c>
      <c r="R61" s="43">
        <f t="shared" si="2"/>
        <v>377</v>
      </c>
      <c r="S61" s="43">
        <f t="shared" si="2"/>
        <v>408419555.51999998</v>
      </c>
      <c r="T61" s="43">
        <f t="shared" si="9"/>
        <v>4492</v>
      </c>
      <c r="U61" s="43">
        <f t="shared" si="9"/>
        <v>1019357285.04</v>
      </c>
      <c r="V61" s="16"/>
    </row>
    <row r="62" spans="1:22" s="9" customFormat="1">
      <c r="A62" s="33">
        <v>55</v>
      </c>
      <c r="B62" s="54" t="s">
        <v>114</v>
      </c>
      <c r="C62" s="1" t="s">
        <v>115</v>
      </c>
      <c r="D62" s="44"/>
      <c r="E62" s="44"/>
      <c r="F62" s="44"/>
      <c r="G62" s="44"/>
      <c r="H62" s="44">
        <v>48</v>
      </c>
      <c r="I62" s="44">
        <v>629850.38</v>
      </c>
      <c r="J62" s="44">
        <v>149</v>
      </c>
      <c r="K62" s="44">
        <v>480517527.06999999</v>
      </c>
      <c r="L62" s="42">
        <f t="shared" si="3"/>
        <v>197</v>
      </c>
      <c r="M62" s="42">
        <f t="shared" si="8"/>
        <v>481147377.44999999</v>
      </c>
      <c r="N62" s="44">
        <v>17</v>
      </c>
      <c r="O62" s="44">
        <v>479855660</v>
      </c>
      <c r="P62" s="44"/>
      <c r="Q62" s="44"/>
      <c r="R62" s="42">
        <f t="shared" si="2"/>
        <v>17</v>
      </c>
      <c r="S62" s="42">
        <f t="shared" si="2"/>
        <v>479855660</v>
      </c>
      <c r="T62" s="42">
        <f t="shared" si="9"/>
        <v>214</v>
      </c>
      <c r="U62" s="42">
        <f t="shared" si="9"/>
        <v>961003037.45000005</v>
      </c>
      <c r="V62" s="16"/>
    </row>
    <row r="63" spans="1:22" s="9" customFormat="1">
      <c r="A63" s="30">
        <v>56</v>
      </c>
      <c r="B63" s="53" t="s">
        <v>126</v>
      </c>
      <c r="C63" s="32" t="s">
        <v>127</v>
      </c>
      <c r="D63" s="43">
        <v>141</v>
      </c>
      <c r="E63" s="43">
        <v>226539542.66</v>
      </c>
      <c r="F63" s="43">
        <v>77</v>
      </c>
      <c r="G63" s="43">
        <v>43151643.920000002</v>
      </c>
      <c r="H63" s="43">
        <v>340</v>
      </c>
      <c r="I63" s="43">
        <v>4178399.97</v>
      </c>
      <c r="J63" s="43">
        <v>821</v>
      </c>
      <c r="K63" s="43">
        <v>68008039.670000002</v>
      </c>
      <c r="L63" s="43">
        <f t="shared" si="3"/>
        <v>1379</v>
      </c>
      <c r="M63" s="43">
        <f t="shared" si="8"/>
        <v>341877626.22000003</v>
      </c>
      <c r="N63" s="43">
        <v>32</v>
      </c>
      <c r="O63" s="43">
        <v>31940881.82</v>
      </c>
      <c r="P63" s="43">
        <v>52</v>
      </c>
      <c r="Q63" s="43">
        <v>519939773.51999998</v>
      </c>
      <c r="R63" s="43">
        <f t="shared" si="2"/>
        <v>84</v>
      </c>
      <c r="S63" s="43">
        <f t="shared" si="2"/>
        <v>551880655.34000003</v>
      </c>
      <c r="T63" s="43">
        <f t="shared" si="9"/>
        <v>1463</v>
      </c>
      <c r="U63" s="43">
        <f t="shared" si="9"/>
        <v>893758281.56000006</v>
      </c>
      <c r="V63" s="16"/>
    </row>
    <row r="64" spans="1:22" s="9" customFormat="1">
      <c r="A64" s="33">
        <v>57</v>
      </c>
      <c r="B64" s="54" t="s">
        <v>136</v>
      </c>
      <c r="C64" s="1" t="s">
        <v>137</v>
      </c>
      <c r="D64" s="44">
        <v>113</v>
      </c>
      <c r="E64" s="44">
        <v>13320079.67</v>
      </c>
      <c r="F64" s="44">
        <v>180</v>
      </c>
      <c r="G64" s="44">
        <v>10801339.460000001</v>
      </c>
      <c r="H64" s="44">
        <v>19053</v>
      </c>
      <c r="I64" s="44">
        <v>393440712.32999998</v>
      </c>
      <c r="J64" s="44">
        <v>1378</v>
      </c>
      <c r="K64" s="44">
        <v>41333226.460000001</v>
      </c>
      <c r="L64" s="42">
        <f t="shared" si="3"/>
        <v>20724</v>
      </c>
      <c r="M64" s="42">
        <f t="shared" si="8"/>
        <v>458895357.91999996</v>
      </c>
      <c r="N64" s="44">
        <v>435</v>
      </c>
      <c r="O64" s="44">
        <v>36711452.710000001</v>
      </c>
      <c r="P64" s="44">
        <v>799</v>
      </c>
      <c r="Q64" s="44">
        <v>391336020.44999999</v>
      </c>
      <c r="R64" s="42">
        <f t="shared" si="2"/>
        <v>1234</v>
      </c>
      <c r="S64" s="42">
        <f t="shared" si="2"/>
        <v>428047473.15999997</v>
      </c>
      <c r="T64" s="42">
        <f t="shared" si="9"/>
        <v>21958</v>
      </c>
      <c r="U64" s="42">
        <f t="shared" si="9"/>
        <v>886942831.07999992</v>
      </c>
      <c r="V64" s="16"/>
    </row>
    <row r="65" spans="1:22" s="9" customFormat="1">
      <c r="A65" s="30">
        <v>58</v>
      </c>
      <c r="B65" s="53" t="s">
        <v>130</v>
      </c>
      <c r="C65" s="32" t="s">
        <v>131</v>
      </c>
      <c r="D65" s="43">
        <v>43</v>
      </c>
      <c r="E65" s="43">
        <v>218995071.84999999</v>
      </c>
      <c r="F65" s="43">
        <v>74</v>
      </c>
      <c r="G65" s="43">
        <v>66448842.590000004</v>
      </c>
      <c r="H65" s="43">
        <v>17</v>
      </c>
      <c r="I65" s="43">
        <v>46571396.299999997</v>
      </c>
      <c r="J65" s="43">
        <v>698</v>
      </c>
      <c r="K65" s="43">
        <v>79639417.799999997</v>
      </c>
      <c r="L65" s="43">
        <f t="shared" si="3"/>
        <v>832</v>
      </c>
      <c r="M65" s="43">
        <f t="shared" si="8"/>
        <v>411654728.53999996</v>
      </c>
      <c r="N65" s="43">
        <v>48</v>
      </c>
      <c r="O65" s="43">
        <v>163940000</v>
      </c>
      <c r="P65" s="43">
        <v>57</v>
      </c>
      <c r="Q65" s="43">
        <v>279100000</v>
      </c>
      <c r="R65" s="43">
        <f t="shared" si="2"/>
        <v>105</v>
      </c>
      <c r="S65" s="43">
        <f t="shared" si="2"/>
        <v>443040000</v>
      </c>
      <c r="T65" s="43">
        <f t="shared" si="9"/>
        <v>937</v>
      </c>
      <c r="U65" s="43">
        <f t="shared" si="9"/>
        <v>854694728.53999996</v>
      </c>
      <c r="V65" s="16"/>
    </row>
    <row r="66" spans="1:22" s="9" customFormat="1">
      <c r="A66" s="33">
        <v>59</v>
      </c>
      <c r="B66" s="54" t="s">
        <v>190</v>
      </c>
      <c r="C66" s="1" t="s">
        <v>191</v>
      </c>
      <c r="D66" s="44">
        <v>2</v>
      </c>
      <c r="E66" s="44">
        <v>2646202.13</v>
      </c>
      <c r="F66" s="44">
        <v>2</v>
      </c>
      <c r="G66" s="44">
        <v>12336</v>
      </c>
      <c r="H66" s="44">
        <v>98</v>
      </c>
      <c r="I66" s="44">
        <v>327500762.61000001</v>
      </c>
      <c r="J66" s="44">
        <v>182</v>
      </c>
      <c r="K66" s="44">
        <v>103438843.09999999</v>
      </c>
      <c r="L66" s="42">
        <f t="shared" si="3"/>
        <v>284</v>
      </c>
      <c r="M66" s="42">
        <f t="shared" si="8"/>
        <v>433598143.84000003</v>
      </c>
      <c r="N66" s="44">
        <v>70</v>
      </c>
      <c r="O66" s="44">
        <v>97211059.959999993</v>
      </c>
      <c r="P66" s="44">
        <v>22</v>
      </c>
      <c r="Q66" s="44">
        <v>322548770</v>
      </c>
      <c r="R66" s="42">
        <f t="shared" si="2"/>
        <v>92</v>
      </c>
      <c r="S66" s="42">
        <f t="shared" si="2"/>
        <v>419759829.95999998</v>
      </c>
      <c r="T66" s="42">
        <f t="shared" si="9"/>
        <v>376</v>
      </c>
      <c r="U66" s="42">
        <f t="shared" si="9"/>
        <v>853357973.79999995</v>
      </c>
      <c r="V66" s="16"/>
    </row>
    <row r="67" spans="1:22" s="9" customFormat="1">
      <c r="A67" s="30">
        <v>60</v>
      </c>
      <c r="B67" s="53" t="s">
        <v>152</v>
      </c>
      <c r="C67" s="32" t="s">
        <v>153</v>
      </c>
      <c r="D67" s="43">
        <v>10</v>
      </c>
      <c r="E67" s="43">
        <v>72807539.840000004</v>
      </c>
      <c r="F67" s="43">
        <v>86</v>
      </c>
      <c r="G67" s="43">
        <v>59492308.490000002</v>
      </c>
      <c r="H67" s="43">
        <v>297</v>
      </c>
      <c r="I67" s="43">
        <v>219489059.16</v>
      </c>
      <c r="J67" s="43">
        <v>463</v>
      </c>
      <c r="K67" s="43">
        <v>242944335.12</v>
      </c>
      <c r="L67" s="43">
        <f t="shared" si="3"/>
        <v>856</v>
      </c>
      <c r="M67" s="43">
        <f t="shared" si="8"/>
        <v>594733242.61000001</v>
      </c>
      <c r="N67" s="43">
        <v>164</v>
      </c>
      <c r="O67" s="43">
        <v>126259654.33</v>
      </c>
      <c r="P67" s="43">
        <v>56</v>
      </c>
      <c r="Q67" s="43">
        <v>116138553.40000001</v>
      </c>
      <c r="R67" s="43">
        <f t="shared" si="2"/>
        <v>220</v>
      </c>
      <c r="S67" s="43">
        <f t="shared" si="2"/>
        <v>242398207.73000002</v>
      </c>
      <c r="T67" s="43">
        <f t="shared" si="9"/>
        <v>1076</v>
      </c>
      <c r="U67" s="43">
        <f t="shared" si="9"/>
        <v>837131450.34000003</v>
      </c>
      <c r="V67" s="16"/>
    </row>
    <row r="68" spans="1:22" s="9" customFormat="1">
      <c r="A68" s="33">
        <v>61</v>
      </c>
      <c r="B68" s="54" t="s">
        <v>128</v>
      </c>
      <c r="C68" s="1" t="s">
        <v>129</v>
      </c>
      <c r="D68" s="44">
        <v>44</v>
      </c>
      <c r="E68" s="44">
        <v>129349437.5</v>
      </c>
      <c r="F68" s="44">
        <v>86</v>
      </c>
      <c r="G68" s="44">
        <v>6508847.8399999999</v>
      </c>
      <c r="H68" s="44">
        <v>96</v>
      </c>
      <c r="I68" s="44">
        <v>81541606.335600004</v>
      </c>
      <c r="J68" s="44">
        <v>311</v>
      </c>
      <c r="K68" s="44">
        <v>31804630.530000001</v>
      </c>
      <c r="L68" s="42">
        <f t="shared" si="3"/>
        <v>537</v>
      </c>
      <c r="M68" s="42">
        <f t="shared" si="8"/>
        <v>249204522.20560002</v>
      </c>
      <c r="N68" s="44">
        <v>56</v>
      </c>
      <c r="O68" s="44">
        <v>203534294.34999999</v>
      </c>
      <c r="P68" s="44">
        <v>78</v>
      </c>
      <c r="Q68" s="44">
        <v>364365206.94</v>
      </c>
      <c r="R68" s="42">
        <f t="shared" si="2"/>
        <v>134</v>
      </c>
      <c r="S68" s="42">
        <f t="shared" si="2"/>
        <v>567899501.28999996</v>
      </c>
      <c r="T68" s="42">
        <f t="shared" si="9"/>
        <v>671</v>
      </c>
      <c r="U68" s="42">
        <f t="shared" si="9"/>
        <v>817104023.49559999</v>
      </c>
      <c r="V68" s="16"/>
    </row>
    <row r="69" spans="1:22" s="9" customFormat="1">
      <c r="A69" s="30">
        <v>62</v>
      </c>
      <c r="B69" s="53" t="s">
        <v>148</v>
      </c>
      <c r="C69" s="32" t="s">
        <v>149</v>
      </c>
      <c r="D69" s="43">
        <v>34</v>
      </c>
      <c r="E69" s="43">
        <v>27146849.800000001</v>
      </c>
      <c r="F69" s="43">
        <v>10</v>
      </c>
      <c r="G69" s="43">
        <v>6520526.2400000002</v>
      </c>
      <c r="H69" s="43">
        <v>9</v>
      </c>
      <c r="I69" s="43">
        <v>6743222.4900000002</v>
      </c>
      <c r="J69" s="43">
        <v>250</v>
      </c>
      <c r="K69" s="43">
        <v>29195101.16</v>
      </c>
      <c r="L69" s="43">
        <f t="shared" si="3"/>
        <v>303</v>
      </c>
      <c r="M69" s="43">
        <f t="shared" si="8"/>
        <v>69605699.689999998</v>
      </c>
      <c r="N69" s="43">
        <v>20</v>
      </c>
      <c r="O69" s="43">
        <v>372115770</v>
      </c>
      <c r="P69" s="43">
        <v>14</v>
      </c>
      <c r="Q69" s="43">
        <v>217977276.96000001</v>
      </c>
      <c r="R69" s="43">
        <f t="shared" si="2"/>
        <v>34</v>
      </c>
      <c r="S69" s="43">
        <f t="shared" si="2"/>
        <v>590093046.96000004</v>
      </c>
      <c r="T69" s="43">
        <f t="shared" si="9"/>
        <v>337</v>
      </c>
      <c r="U69" s="43">
        <f t="shared" si="9"/>
        <v>659698746.6500001</v>
      </c>
      <c r="V69" s="16"/>
    </row>
    <row r="70" spans="1:22" s="9" customFormat="1">
      <c r="A70" s="33">
        <v>63</v>
      </c>
      <c r="B70" s="23" t="s">
        <v>140</v>
      </c>
      <c r="C70" s="1" t="s">
        <v>141</v>
      </c>
      <c r="D70" s="44">
        <v>226</v>
      </c>
      <c r="E70" s="44">
        <v>249664265.61000001</v>
      </c>
      <c r="F70" s="44">
        <v>378</v>
      </c>
      <c r="G70" s="44">
        <v>25458509.600000001</v>
      </c>
      <c r="H70" s="44">
        <v>364</v>
      </c>
      <c r="I70" s="44">
        <v>22535781.890299998</v>
      </c>
      <c r="J70" s="44">
        <v>436</v>
      </c>
      <c r="K70" s="44">
        <v>35565754.100000001</v>
      </c>
      <c r="L70" s="42">
        <f t="shared" si="3"/>
        <v>1404</v>
      </c>
      <c r="M70" s="42">
        <f t="shared" si="8"/>
        <v>333224311.20029998</v>
      </c>
      <c r="N70" s="44">
        <v>314</v>
      </c>
      <c r="O70" s="44">
        <v>50070769.039999999</v>
      </c>
      <c r="P70" s="44">
        <v>230</v>
      </c>
      <c r="Q70" s="44">
        <v>262889880.62</v>
      </c>
      <c r="R70" s="42">
        <f t="shared" si="2"/>
        <v>544</v>
      </c>
      <c r="S70" s="42">
        <f t="shared" si="2"/>
        <v>312960649.66000003</v>
      </c>
      <c r="T70" s="42">
        <f t="shared" si="9"/>
        <v>1948</v>
      </c>
      <c r="U70" s="42">
        <f t="shared" si="9"/>
        <v>646184960.86030006</v>
      </c>
      <c r="V70" s="16"/>
    </row>
    <row r="71" spans="1:22" s="9" customFormat="1">
      <c r="A71" s="30">
        <v>64</v>
      </c>
      <c r="B71" s="31" t="s">
        <v>138</v>
      </c>
      <c r="C71" s="32" t="s">
        <v>139</v>
      </c>
      <c r="D71" s="43"/>
      <c r="E71" s="43"/>
      <c r="F71" s="43"/>
      <c r="G71" s="43"/>
      <c r="H71" s="43">
        <v>14862</v>
      </c>
      <c r="I71" s="43">
        <v>224188586.28999999</v>
      </c>
      <c r="J71" s="43">
        <v>60157</v>
      </c>
      <c r="K71" s="43">
        <v>248688248.84</v>
      </c>
      <c r="L71" s="43">
        <f t="shared" si="3"/>
        <v>75019</v>
      </c>
      <c r="M71" s="43">
        <f t="shared" si="8"/>
        <v>472876835.13</v>
      </c>
      <c r="N71" s="43">
        <v>610</v>
      </c>
      <c r="O71" s="43">
        <v>73447700.109999999</v>
      </c>
      <c r="P71" s="43">
        <v>1015</v>
      </c>
      <c r="Q71" s="43">
        <v>50657858.210000001</v>
      </c>
      <c r="R71" s="43">
        <f t="shared" si="2"/>
        <v>1625</v>
      </c>
      <c r="S71" s="43">
        <f t="shared" si="2"/>
        <v>124105558.31999999</v>
      </c>
      <c r="T71" s="43">
        <f t="shared" si="9"/>
        <v>76644</v>
      </c>
      <c r="U71" s="43">
        <f t="shared" si="9"/>
        <v>596982393.45000005</v>
      </c>
      <c r="V71" s="16"/>
    </row>
    <row r="72" spans="1:22" s="9" customFormat="1">
      <c r="A72" s="33">
        <v>65</v>
      </c>
      <c r="B72" s="54" t="s">
        <v>142</v>
      </c>
      <c r="C72" s="1" t="s">
        <v>143</v>
      </c>
      <c r="D72" s="44">
        <v>3727</v>
      </c>
      <c r="E72" s="44">
        <v>160120915.16999999</v>
      </c>
      <c r="F72" s="44">
        <v>3891</v>
      </c>
      <c r="G72" s="44">
        <v>113197963.70999999</v>
      </c>
      <c r="H72" s="44">
        <v>2539</v>
      </c>
      <c r="I72" s="44">
        <v>56870009.710000001</v>
      </c>
      <c r="J72" s="44">
        <v>1742</v>
      </c>
      <c r="K72" s="44">
        <v>91375658.473399997</v>
      </c>
      <c r="L72" s="42">
        <f t="shared" si="3"/>
        <v>11899</v>
      </c>
      <c r="M72" s="42">
        <f t="shared" ref="M72:M87" si="10">K72+I72+G72+E72</f>
        <v>421564547.06340003</v>
      </c>
      <c r="N72" s="44">
        <v>83</v>
      </c>
      <c r="O72" s="44">
        <v>71997146.670000002</v>
      </c>
      <c r="P72" s="44">
        <v>72</v>
      </c>
      <c r="Q72" s="44">
        <v>84910537.689999998</v>
      </c>
      <c r="R72" s="42">
        <f t="shared" si="2"/>
        <v>155</v>
      </c>
      <c r="S72" s="42">
        <f t="shared" si="2"/>
        <v>156907684.36000001</v>
      </c>
      <c r="T72" s="42">
        <f t="shared" ref="T72:U87" si="11">R72+L72</f>
        <v>12054</v>
      </c>
      <c r="U72" s="42">
        <f t="shared" si="11"/>
        <v>578472231.42340004</v>
      </c>
      <c r="V72" s="16"/>
    </row>
    <row r="73" spans="1:22" s="9" customFormat="1">
      <c r="A73" s="30">
        <v>66</v>
      </c>
      <c r="B73" s="53" t="s">
        <v>186</v>
      </c>
      <c r="C73" s="32" t="s">
        <v>187</v>
      </c>
      <c r="D73" s="43">
        <v>2</v>
      </c>
      <c r="E73" s="43">
        <v>350000</v>
      </c>
      <c r="F73" s="43">
        <v>5</v>
      </c>
      <c r="G73" s="43">
        <v>1298905.33</v>
      </c>
      <c r="H73" s="43">
        <v>335</v>
      </c>
      <c r="I73" s="43">
        <v>10115021.640000001</v>
      </c>
      <c r="J73" s="43">
        <v>397</v>
      </c>
      <c r="K73" s="43">
        <v>157717629.58000001</v>
      </c>
      <c r="L73" s="43">
        <f t="shared" si="3"/>
        <v>739</v>
      </c>
      <c r="M73" s="43">
        <f t="shared" si="10"/>
        <v>169481556.55000004</v>
      </c>
      <c r="N73" s="43">
        <v>163</v>
      </c>
      <c r="O73" s="43">
        <v>252541696.91999999</v>
      </c>
      <c r="P73" s="43">
        <v>128</v>
      </c>
      <c r="Q73" s="43">
        <v>97950201.819999993</v>
      </c>
      <c r="R73" s="43">
        <f t="shared" si="2"/>
        <v>291</v>
      </c>
      <c r="S73" s="43">
        <f t="shared" si="2"/>
        <v>350491898.74000001</v>
      </c>
      <c r="T73" s="43">
        <f t="shared" si="11"/>
        <v>1030</v>
      </c>
      <c r="U73" s="43">
        <f t="shared" si="11"/>
        <v>519973455.29000008</v>
      </c>
      <c r="V73" s="16"/>
    </row>
    <row r="74" spans="1:22" s="9" customFormat="1">
      <c r="A74" s="33">
        <v>67</v>
      </c>
      <c r="B74" s="54" t="s">
        <v>144</v>
      </c>
      <c r="C74" s="1" t="s">
        <v>145</v>
      </c>
      <c r="D74" s="44">
        <v>481</v>
      </c>
      <c r="E74" s="44">
        <v>40612493.100000001</v>
      </c>
      <c r="F74" s="44">
        <v>1384</v>
      </c>
      <c r="G74" s="44">
        <v>157777859.57890001</v>
      </c>
      <c r="H74" s="44">
        <v>281</v>
      </c>
      <c r="I74" s="44">
        <v>39441372.490000002</v>
      </c>
      <c r="J74" s="44">
        <v>586</v>
      </c>
      <c r="K74" s="44">
        <v>24839102.260000002</v>
      </c>
      <c r="L74" s="42">
        <f t="shared" si="3"/>
        <v>2732</v>
      </c>
      <c r="M74" s="42">
        <f t="shared" si="10"/>
        <v>262670827.4289</v>
      </c>
      <c r="N74" s="44">
        <v>1271</v>
      </c>
      <c r="O74" s="44">
        <v>178239474.41999999</v>
      </c>
      <c r="P74" s="44">
        <v>721</v>
      </c>
      <c r="Q74" s="44">
        <v>74072350.390000001</v>
      </c>
      <c r="R74" s="42">
        <f t="shared" si="2"/>
        <v>1992</v>
      </c>
      <c r="S74" s="42">
        <f t="shared" si="2"/>
        <v>252311824.81</v>
      </c>
      <c r="T74" s="42">
        <f t="shared" si="11"/>
        <v>4724</v>
      </c>
      <c r="U74" s="42">
        <f t="shared" si="11"/>
        <v>514982652.23890001</v>
      </c>
      <c r="V74" s="16"/>
    </row>
    <row r="75" spans="1:22" s="9" customFormat="1">
      <c r="A75" s="30">
        <v>68</v>
      </c>
      <c r="B75" s="53" t="s">
        <v>150</v>
      </c>
      <c r="C75" s="32" t="s">
        <v>151</v>
      </c>
      <c r="D75" s="43">
        <v>578</v>
      </c>
      <c r="E75" s="43">
        <v>9626954.9100000001</v>
      </c>
      <c r="F75" s="43">
        <v>6086</v>
      </c>
      <c r="G75" s="43">
        <v>133315405.63</v>
      </c>
      <c r="H75" s="43">
        <v>3801</v>
      </c>
      <c r="I75" s="43">
        <v>59200002.609999999</v>
      </c>
      <c r="J75" s="43">
        <v>7703</v>
      </c>
      <c r="K75" s="43">
        <v>78507037.510000005</v>
      </c>
      <c r="L75" s="43">
        <f t="shared" si="3"/>
        <v>18168</v>
      </c>
      <c r="M75" s="43">
        <f t="shared" si="10"/>
        <v>280649400.66000003</v>
      </c>
      <c r="N75" s="43">
        <v>3416</v>
      </c>
      <c r="O75" s="43">
        <v>179184484.34999999</v>
      </c>
      <c r="P75" s="43">
        <v>329</v>
      </c>
      <c r="Q75" s="43">
        <v>36247015.520000003</v>
      </c>
      <c r="R75" s="43">
        <f t="shared" si="2"/>
        <v>3745</v>
      </c>
      <c r="S75" s="43">
        <f t="shared" si="2"/>
        <v>215431499.87</v>
      </c>
      <c r="T75" s="43">
        <f t="shared" si="11"/>
        <v>21913</v>
      </c>
      <c r="U75" s="43">
        <f t="shared" si="11"/>
        <v>496080900.53000003</v>
      </c>
      <c r="V75" s="16"/>
    </row>
    <row r="76" spans="1:22" s="9" customFormat="1">
      <c r="A76" s="33">
        <v>69</v>
      </c>
      <c r="B76" s="54" t="s">
        <v>154</v>
      </c>
      <c r="C76" s="1" t="s">
        <v>155</v>
      </c>
      <c r="D76" s="44">
        <v>79</v>
      </c>
      <c r="E76" s="44">
        <v>42161572.130000003</v>
      </c>
      <c r="F76" s="44">
        <v>75</v>
      </c>
      <c r="G76" s="44">
        <v>9690568.8699999992</v>
      </c>
      <c r="H76" s="44">
        <v>107</v>
      </c>
      <c r="I76" s="44">
        <v>194699115.55000001</v>
      </c>
      <c r="J76" s="44">
        <v>279</v>
      </c>
      <c r="K76" s="44">
        <v>74989764.780000001</v>
      </c>
      <c r="L76" s="42">
        <f t="shared" si="3"/>
        <v>540</v>
      </c>
      <c r="M76" s="42">
        <f t="shared" si="10"/>
        <v>321541021.33000004</v>
      </c>
      <c r="N76" s="44">
        <v>38</v>
      </c>
      <c r="O76" s="44">
        <v>2584016.84</v>
      </c>
      <c r="P76" s="44">
        <v>65</v>
      </c>
      <c r="Q76" s="44">
        <v>154663813.81999999</v>
      </c>
      <c r="R76" s="42">
        <f t="shared" si="2"/>
        <v>103</v>
      </c>
      <c r="S76" s="42">
        <f t="shared" si="2"/>
        <v>157247830.66</v>
      </c>
      <c r="T76" s="42">
        <f t="shared" si="11"/>
        <v>643</v>
      </c>
      <c r="U76" s="42">
        <f t="shared" si="11"/>
        <v>478788851.99000001</v>
      </c>
      <c r="V76" s="16"/>
    </row>
    <row r="77" spans="1:22" s="9" customFormat="1">
      <c r="A77" s="30">
        <v>70</v>
      </c>
      <c r="B77" s="53" t="s">
        <v>170</v>
      </c>
      <c r="C77" s="32" t="s">
        <v>171</v>
      </c>
      <c r="D77" s="43">
        <v>74</v>
      </c>
      <c r="E77" s="43">
        <v>139287443.96000001</v>
      </c>
      <c r="F77" s="43">
        <v>13</v>
      </c>
      <c r="G77" s="43">
        <v>1934636.25</v>
      </c>
      <c r="H77" s="43">
        <v>30</v>
      </c>
      <c r="I77" s="43">
        <v>69958553.540000007</v>
      </c>
      <c r="J77" s="43">
        <v>183</v>
      </c>
      <c r="K77" s="43">
        <v>68013799.980000004</v>
      </c>
      <c r="L77" s="43">
        <f t="shared" si="3"/>
        <v>300</v>
      </c>
      <c r="M77" s="43">
        <f t="shared" si="10"/>
        <v>279194433.73000002</v>
      </c>
      <c r="N77" s="43">
        <v>18</v>
      </c>
      <c r="O77" s="43">
        <v>13764547.630000001</v>
      </c>
      <c r="P77" s="43">
        <v>147</v>
      </c>
      <c r="Q77" s="43">
        <v>153313093.08000001</v>
      </c>
      <c r="R77" s="43">
        <f t="shared" si="2"/>
        <v>165</v>
      </c>
      <c r="S77" s="43">
        <f t="shared" si="2"/>
        <v>167077640.71000001</v>
      </c>
      <c r="T77" s="43">
        <f t="shared" si="11"/>
        <v>465</v>
      </c>
      <c r="U77" s="43">
        <f t="shared" si="11"/>
        <v>446272074.44000006</v>
      </c>
      <c r="V77" s="16"/>
    </row>
    <row r="78" spans="1:22" s="9" customFormat="1">
      <c r="A78" s="33">
        <v>71</v>
      </c>
      <c r="B78" s="54" t="s">
        <v>196</v>
      </c>
      <c r="C78" s="1" t="s">
        <v>197</v>
      </c>
      <c r="D78" s="44">
        <v>36</v>
      </c>
      <c r="E78" s="44">
        <v>5887915.7599999998</v>
      </c>
      <c r="F78" s="44">
        <v>292</v>
      </c>
      <c r="G78" s="44">
        <v>25266695.870000001</v>
      </c>
      <c r="H78" s="44">
        <v>1238</v>
      </c>
      <c r="I78" s="44">
        <v>26747443.449999999</v>
      </c>
      <c r="J78" s="44">
        <v>17803</v>
      </c>
      <c r="K78" s="44">
        <v>86553792.079999998</v>
      </c>
      <c r="L78" s="42">
        <f t="shared" si="3"/>
        <v>19369</v>
      </c>
      <c r="M78" s="42">
        <f t="shared" si="10"/>
        <v>144455847.16</v>
      </c>
      <c r="N78" s="44">
        <v>83</v>
      </c>
      <c r="O78" s="44">
        <v>178950370</v>
      </c>
      <c r="P78" s="44">
        <v>156</v>
      </c>
      <c r="Q78" s="44">
        <v>102233496.34999999</v>
      </c>
      <c r="R78" s="42">
        <f t="shared" si="2"/>
        <v>239</v>
      </c>
      <c r="S78" s="42">
        <f t="shared" si="2"/>
        <v>281183866.35000002</v>
      </c>
      <c r="T78" s="42">
        <f t="shared" si="11"/>
        <v>19608</v>
      </c>
      <c r="U78" s="42">
        <f t="shared" si="11"/>
        <v>425639713.50999999</v>
      </c>
      <c r="V78" s="16"/>
    </row>
    <row r="79" spans="1:22" s="9" customFormat="1">
      <c r="A79" s="30">
        <v>72</v>
      </c>
      <c r="B79" s="53" t="s">
        <v>158</v>
      </c>
      <c r="C79" s="32" t="s">
        <v>159</v>
      </c>
      <c r="D79" s="43">
        <v>1119</v>
      </c>
      <c r="E79" s="43">
        <v>23679895.48</v>
      </c>
      <c r="F79" s="43">
        <v>5502</v>
      </c>
      <c r="G79" s="43">
        <v>140459106.22009999</v>
      </c>
      <c r="H79" s="43">
        <v>3095</v>
      </c>
      <c r="I79" s="43">
        <v>46807834.219999999</v>
      </c>
      <c r="J79" s="43">
        <v>3497</v>
      </c>
      <c r="K79" s="43">
        <v>38347849.806500003</v>
      </c>
      <c r="L79" s="43">
        <f t="shared" si="3"/>
        <v>13213</v>
      </c>
      <c r="M79" s="43">
        <f t="shared" si="10"/>
        <v>249294685.72659996</v>
      </c>
      <c r="N79" s="43">
        <v>1952</v>
      </c>
      <c r="O79" s="43">
        <v>136096054.16999999</v>
      </c>
      <c r="P79" s="43">
        <v>325</v>
      </c>
      <c r="Q79" s="43">
        <v>27789856.640000001</v>
      </c>
      <c r="R79" s="43">
        <f t="shared" si="2"/>
        <v>2277</v>
      </c>
      <c r="S79" s="43">
        <f t="shared" si="2"/>
        <v>163885910.81</v>
      </c>
      <c r="T79" s="43">
        <f t="shared" si="11"/>
        <v>15490</v>
      </c>
      <c r="U79" s="43">
        <f t="shared" si="11"/>
        <v>413180596.53659999</v>
      </c>
      <c r="V79" s="16"/>
    </row>
    <row r="80" spans="1:22" s="9" customFormat="1">
      <c r="A80" s="33">
        <v>73</v>
      </c>
      <c r="B80" s="23" t="s">
        <v>156</v>
      </c>
      <c r="C80" s="1" t="s">
        <v>157</v>
      </c>
      <c r="D80" s="44">
        <v>31</v>
      </c>
      <c r="E80" s="44">
        <v>1087446.44</v>
      </c>
      <c r="F80" s="44">
        <v>374</v>
      </c>
      <c r="G80" s="44">
        <v>9073477.6600000001</v>
      </c>
      <c r="H80" s="44">
        <v>1376</v>
      </c>
      <c r="I80" s="44">
        <v>52645559.5189</v>
      </c>
      <c r="J80" s="44">
        <v>5893</v>
      </c>
      <c r="K80" s="44">
        <v>143230146.11000001</v>
      </c>
      <c r="L80" s="42">
        <f t="shared" si="3"/>
        <v>7674</v>
      </c>
      <c r="M80" s="42">
        <f t="shared" si="10"/>
        <v>206036629.72890002</v>
      </c>
      <c r="N80" s="44">
        <v>1324</v>
      </c>
      <c r="O80" s="44">
        <v>151676643.78999999</v>
      </c>
      <c r="P80" s="44">
        <v>524</v>
      </c>
      <c r="Q80" s="44">
        <v>53198314.539999999</v>
      </c>
      <c r="R80" s="42">
        <f t="shared" si="2"/>
        <v>1848</v>
      </c>
      <c r="S80" s="42">
        <f t="shared" si="2"/>
        <v>204874958.32999998</v>
      </c>
      <c r="T80" s="42">
        <f t="shared" si="11"/>
        <v>9522</v>
      </c>
      <c r="U80" s="42">
        <f t="shared" si="11"/>
        <v>410911588.0589</v>
      </c>
      <c r="V80" s="16"/>
    </row>
    <row r="81" spans="1:22" s="9" customFormat="1">
      <c r="A81" s="30">
        <v>74</v>
      </c>
      <c r="B81" s="31" t="s">
        <v>162</v>
      </c>
      <c r="C81" s="32" t="s">
        <v>163</v>
      </c>
      <c r="D81" s="43">
        <v>809</v>
      </c>
      <c r="E81" s="43">
        <v>13535858.039999999</v>
      </c>
      <c r="F81" s="43">
        <v>7778</v>
      </c>
      <c r="G81" s="43">
        <v>136003427.88119999</v>
      </c>
      <c r="H81" s="43">
        <v>2166</v>
      </c>
      <c r="I81" s="43">
        <v>30670415.239999998</v>
      </c>
      <c r="J81" s="43">
        <v>6120</v>
      </c>
      <c r="K81" s="43">
        <v>48964695.980499998</v>
      </c>
      <c r="L81" s="43">
        <f t="shared" si="3"/>
        <v>16873</v>
      </c>
      <c r="M81" s="43">
        <f t="shared" si="10"/>
        <v>229174397.14169997</v>
      </c>
      <c r="N81" s="43">
        <v>2306</v>
      </c>
      <c r="O81" s="43">
        <v>153449715.41999999</v>
      </c>
      <c r="P81" s="43">
        <v>192</v>
      </c>
      <c r="Q81" s="43">
        <v>12744007.66</v>
      </c>
      <c r="R81" s="43">
        <f t="shared" si="2"/>
        <v>2498</v>
      </c>
      <c r="S81" s="43">
        <f t="shared" si="2"/>
        <v>166193723.07999998</v>
      </c>
      <c r="T81" s="43">
        <f t="shared" si="11"/>
        <v>19371</v>
      </c>
      <c r="U81" s="43">
        <f t="shared" si="11"/>
        <v>395368120.22169995</v>
      </c>
      <c r="V81" s="16"/>
    </row>
    <row r="82" spans="1:22" s="9" customFormat="1">
      <c r="A82" s="33">
        <v>75</v>
      </c>
      <c r="B82" s="54" t="s">
        <v>146</v>
      </c>
      <c r="C82" s="1" t="s">
        <v>147</v>
      </c>
      <c r="D82" s="44">
        <v>91</v>
      </c>
      <c r="E82" s="44">
        <v>8390599.4900000002</v>
      </c>
      <c r="F82" s="44">
        <v>83</v>
      </c>
      <c r="G82" s="44">
        <v>2094361.96</v>
      </c>
      <c r="H82" s="44">
        <v>28</v>
      </c>
      <c r="I82" s="44">
        <v>2879964.93</v>
      </c>
      <c r="J82" s="44">
        <v>102</v>
      </c>
      <c r="K82" s="44">
        <v>75350520.780000001</v>
      </c>
      <c r="L82" s="42">
        <f t="shared" si="3"/>
        <v>304</v>
      </c>
      <c r="M82" s="42">
        <f t="shared" si="10"/>
        <v>88715447.159999996</v>
      </c>
      <c r="N82" s="44">
        <v>25</v>
      </c>
      <c r="O82" s="44">
        <v>179750000</v>
      </c>
      <c r="P82" s="44">
        <v>18</v>
      </c>
      <c r="Q82" s="44">
        <v>111250000</v>
      </c>
      <c r="R82" s="42">
        <f t="shared" si="2"/>
        <v>43</v>
      </c>
      <c r="S82" s="42">
        <f t="shared" si="2"/>
        <v>291000000</v>
      </c>
      <c r="T82" s="42">
        <f t="shared" si="11"/>
        <v>347</v>
      </c>
      <c r="U82" s="42">
        <f t="shared" si="11"/>
        <v>379715447.15999997</v>
      </c>
      <c r="V82" s="16"/>
    </row>
    <row r="83" spans="1:22" s="9" customFormat="1">
      <c r="A83" s="30">
        <v>76</v>
      </c>
      <c r="B83" s="53" t="s">
        <v>194</v>
      </c>
      <c r="C83" s="32" t="s">
        <v>195</v>
      </c>
      <c r="D83" s="43">
        <v>121</v>
      </c>
      <c r="E83" s="43">
        <v>118165241.44</v>
      </c>
      <c r="F83" s="43">
        <v>160</v>
      </c>
      <c r="G83" s="43">
        <v>16346520.630000001</v>
      </c>
      <c r="H83" s="43">
        <v>104</v>
      </c>
      <c r="I83" s="43">
        <v>5589325.3600000003</v>
      </c>
      <c r="J83" s="43">
        <v>172</v>
      </c>
      <c r="K83" s="43">
        <v>13953606.470000001</v>
      </c>
      <c r="L83" s="43">
        <f t="shared" si="3"/>
        <v>557</v>
      </c>
      <c r="M83" s="43">
        <f t="shared" si="10"/>
        <v>154054693.90000001</v>
      </c>
      <c r="N83" s="43">
        <v>75</v>
      </c>
      <c r="O83" s="43">
        <v>40604264.299999997</v>
      </c>
      <c r="P83" s="43">
        <v>96</v>
      </c>
      <c r="Q83" s="43">
        <v>134081747.48999999</v>
      </c>
      <c r="R83" s="43">
        <f t="shared" si="2"/>
        <v>171</v>
      </c>
      <c r="S83" s="43">
        <f t="shared" si="2"/>
        <v>174686011.78999999</v>
      </c>
      <c r="T83" s="43">
        <f t="shared" si="11"/>
        <v>728</v>
      </c>
      <c r="U83" s="43">
        <f t="shared" si="11"/>
        <v>328740705.69</v>
      </c>
      <c r="V83" s="16"/>
    </row>
    <row r="84" spans="1:22" s="9" customFormat="1">
      <c r="A84" s="33">
        <v>77</v>
      </c>
      <c r="B84" s="54" t="s">
        <v>164</v>
      </c>
      <c r="C84" s="1" t="s">
        <v>165</v>
      </c>
      <c r="D84" s="44">
        <v>282</v>
      </c>
      <c r="E84" s="44">
        <v>5899238.8700000001</v>
      </c>
      <c r="F84" s="44">
        <v>1428</v>
      </c>
      <c r="G84" s="44">
        <v>17256603.68</v>
      </c>
      <c r="H84" s="44">
        <v>8749</v>
      </c>
      <c r="I84" s="44">
        <v>63788867.57</v>
      </c>
      <c r="J84" s="44">
        <v>14375</v>
      </c>
      <c r="K84" s="44">
        <v>128414722.90000001</v>
      </c>
      <c r="L84" s="42">
        <f t="shared" si="3"/>
        <v>24834</v>
      </c>
      <c r="M84" s="42">
        <f t="shared" si="10"/>
        <v>215359433.02000001</v>
      </c>
      <c r="N84" s="44">
        <v>2935</v>
      </c>
      <c r="O84" s="44">
        <v>92528488.430000007</v>
      </c>
      <c r="P84" s="44">
        <v>495</v>
      </c>
      <c r="Q84" s="44">
        <v>16797179.5</v>
      </c>
      <c r="R84" s="42">
        <f t="shared" si="2"/>
        <v>3430</v>
      </c>
      <c r="S84" s="42">
        <f t="shared" si="2"/>
        <v>109325667.93000001</v>
      </c>
      <c r="T84" s="42">
        <f t="shared" si="11"/>
        <v>28264</v>
      </c>
      <c r="U84" s="42">
        <f t="shared" si="11"/>
        <v>324685100.95000005</v>
      </c>
      <c r="V84" s="16"/>
    </row>
    <row r="85" spans="1:22" s="9" customFormat="1">
      <c r="A85" s="30">
        <v>78</v>
      </c>
      <c r="B85" s="53" t="s">
        <v>174</v>
      </c>
      <c r="C85" s="32" t="s">
        <v>175</v>
      </c>
      <c r="D85" s="43">
        <v>222</v>
      </c>
      <c r="E85" s="43">
        <v>5684143.7199999997</v>
      </c>
      <c r="F85" s="43">
        <v>4425</v>
      </c>
      <c r="G85" s="43">
        <v>120541196.25</v>
      </c>
      <c r="H85" s="43">
        <v>1152</v>
      </c>
      <c r="I85" s="43">
        <v>12896421.970000001</v>
      </c>
      <c r="J85" s="43">
        <v>3461</v>
      </c>
      <c r="K85" s="43">
        <v>25541167.620000001</v>
      </c>
      <c r="L85" s="43">
        <f t="shared" si="3"/>
        <v>9260</v>
      </c>
      <c r="M85" s="43">
        <f t="shared" si="10"/>
        <v>164662929.56</v>
      </c>
      <c r="N85" s="43">
        <v>3170</v>
      </c>
      <c r="O85" s="43">
        <v>130430554.89</v>
      </c>
      <c r="P85" s="43">
        <v>194</v>
      </c>
      <c r="Q85" s="43">
        <v>2961493.73</v>
      </c>
      <c r="R85" s="43">
        <f t="shared" si="2"/>
        <v>3364</v>
      </c>
      <c r="S85" s="43">
        <f t="shared" si="2"/>
        <v>133392048.62</v>
      </c>
      <c r="T85" s="43">
        <f t="shared" si="11"/>
        <v>12624</v>
      </c>
      <c r="U85" s="43">
        <f t="shared" si="11"/>
        <v>298054978.18000001</v>
      </c>
      <c r="V85" s="16"/>
    </row>
    <row r="86" spans="1:22" s="9" customFormat="1">
      <c r="A86" s="33">
        <v>79</v>
      </c>
      <c r="B86" s="54" t="s">
        <v>168</v>
      </c>
      <c r="C86" s="1" t="s">
        <v>169</v>
      </c>
      <c r="D86" s="44">
        <v>13</v>
      </c>
      <c r="E86" s="44">
        <v>396922.49</v>
      </c>
      <c r="F86" s="44">
        <v>322</v>
      </c>
      <c r="G86" s="44">
        <v>71667127.370000005</v>
      </c>
      <c r="H86" s="44">
        <v>579</v>
      </c>
      <c r="I86" s="44">
        <v>57523347.799999997</v>
      </c>
      <c r="J86" s="44">
        <v>1064</v>
      </c>
      <c r="K86" s="44">
        <v>54958961.960000001</v>
      </c>
      <c r="L86" s="42">
        <f t="shared" si="3"/>
        <v>1978</v>
      </c>
      <c r="M86" s="42">
        <f t="shared" si="10"/>
        <v>184546359.62</v>
      </c>
      <c r="N86" s="44">
        <v>336</v>
      </c>
      <c r="O86" s="44">
        <v>90565356.700000003</v>
      </c>
      <c r="P86" s="44">
        <v>83</v>
      </c>
      <c r="Q86" s="44">
        <v>21866532.27</v>
      </c>
      <c r="R86" s="42">
        <f t="shared" si="2"/>
        <v>419</v>
      </c>
      <c r="S86" s="42">
        <f t="shared" si="2"/>
        <v>112431888.97</v>
      </c>
      <c r="T86" s="42">
        <f t="shared" si="11"/>
        <v>2397</v>
      </c>
      <c r="U86" s="42">
        <f t="shared" si="11"/>
        <v>296978248.59000003</v>
      </c>
      <c r="V86" s="16"/>
    </row>
    <row r="87" spans="1:22" s="9" customFormat="1">
      <c r="A87" s="30">
        <v>80</v>
      </c>
      <c r="B87" s="53" t="s">
        <v>166</v>
      </c>
      <c r="C87" s="32" t="s">
        <v>167</v>
      </c>
      <c r="D87" s="43"/>
      <c r="E87" s="43"/>
      <c r="F87" s="43"/>
      <c r="G87" s="43"/>
      <c r="H87" s="43">
        <v>6842</v>
      </c>
      <c r="I87" s="43">
        <v>49385501.43</v>
      </c>
      <c r="J87" s="43">
        <v>13461</v>
      </c>
      <c r="K87" s="43">
        <v>130208198.37</v>
      </c>
      <c r="L87" s="43">
        <f t="shared" si="3"/>
        <v>20303</v>
      </c>
      <c r="M87" s="43">
        <f t="shared" si="10"/>
        <v>179593699.80000001</v>
      </c>
      <c r="N87" s="43">
        <v>7403</v>
      </c>
      <c r="O87" s="43">
        <v>92438171.609999999</v>
      </c>
      <c r="P87" s="43">
        <v>778</v>
      </c>
      <c r="Q87" s="43">
        <v>18100593.579999998</v>
      </c>
      <c r="R87" s="43">
        <f t="shared" si="2"/>
        <v>8181</v>
      </c>
      <c r="S87" s="43">
        <f t="shared" si="2"/>
        <v>110538765.19</v>
      </c>
      <c r="T87" s="43">
        <f t="shared" si="11"/>
        <v>28484</v>
      </c>
      <c r="U87" s="43">
        <f t="shared" si="11"/>
        <v>290132464.99000001</v>
      </c>
      <c r="V87" s="16"/>
    </row>
    <row r="88" spans="1:22" s="9" customFormat="1">
      <c r="A88" s="33">
        <v>81</v>
      </c>
      <c r="B88" s="54" t="s">
        <v>160</v>
      </c>
      <c r="C88" s="1" t="s">
        <v>161</v>
      </c>
      <c r="D88" s="44">
        <v>8</v>
      </c>
      <c r="E88" s="44">
        <v>16794159.329999998</v>
      </c>
      <c r="F88" s="44">
        <v>30</v>
      </c>
      <c r="G88" s="44">
        <v>8653198.2799999993</v>
      </c>
      <c r="H88" s="44">
        <v>56</v>
      </c>
      <c r="I88" s="44">
        <v>19164092.6494</v>
      </c>
      <c r="J88" s="44">
        <v>277</v>
      </c>
      <c r="K88" s="44">
        <v>20084881.940000001</v>
      </c>
      <c r="L88" s="42">
        <f t="shared" ref="L88:L163" si="12">J88+H88+F88+D88</f>
        <v>371</v>
      </c>
      <c r="M88" s="42">
        <f>K88+I88+G88+E88</f>
        <v>64696332.1994</v>
      </c>
      <c r="N88" s="44">
        <v>22</v>
      </c>
      <c r="O88" s="44">
        <v>150323007</v>
      </c>
      <c r="P88" s="44">
        <v>18</v>
      </c>
      <c r="Q88" s="44">
        <v>70313142</v>
      </c>
      <c r="R88" s="42">
        <f t="shared" si="2"/>
        <v>40</v>
      </c>
      <c r="S88" s="42">
        <f t="shared" si="2"/>
        <v>220636149</v>
      </c>
      <c r="T88" s="42">
        <f>R88+L88</f>
        <v>411</v>
      </c>
      <c r="U88" s="42">
        <f>S88+M88</f>
        <v>285332481.19940001</v>
      </c>
      <c r="V88" s="16"/>
    </row>
    <row r="89" spans="1:22" s="9" customFormat="1">
      <c r="A89" s="30">
        <v>82</v>
      </c>
      <c r="B89" s="53" t="s">
        <v>176</v>
      </c>
      <c r="C89" s="32" t="s">
        <v>177</v>
      </c>
      <c r="D89" s="43">
        <v>554</v>
      </c>
      <c r="E89" s="43">
        <v>107047545.34</v>
      </c>
      <c r="F89" s="43">
        <v>300</v>
      </c>
      <c r="G89" s="43">
        <v>18645698.600000001</v>
      </c>
      <c r="H89" s="43">
        <v>87</v>
      </c>
      <c r="I89" s="43">
        <v>7025971.1600000001</v>
      </c>
      <c r="J89" s="43">
        <v>352</v>
      </c>
      <c r="K89" s="43">
        <v>7837637.6699999999</v>
      </c>
      <c r="L89" s="43">
        <f t="shared" si="12"/>
        <v>1293</v>
      </c>
      <c r="M89" s="43">
        <f t="shared" ref="M89:M104" si="13">K89+I89+G89+E89</f>
        <v>140556852.77000001</v>
      </c>
      <c r="N89" s="43">
        <v>30</v>
      </c>
      <c r="O89" s="43">
        <v>36302633.030000001</v>
      </c>
      <c r="P89" s="43">
        <v>44</v>
      </c>
      <c r="Q89" s="43">
        <v>100730157</v>
      </c>
      <c r="R89" s="43">
        <f t="shared" si="2"/>
        <v>74</v>
      </c>
      <c r="S89" s="43">
        <f t="shared" si="2"/>
        <v>137032790.03</v>
      </c>
      <c r="T89" s="43">
        <f t="shared" ref="T89:U104" si="14">R89+L89</f>
        <v>1367</v>
      </c>
      <c r="U89" s="43">
        <f t="shared" si="14"/>
        <v>277589642.80000001</v>
      </c>
      <c r="V89" s="16"/>
    </row>
    <row r="90" spans="1:22" s="9" customFormat="1">
      <c r="A90" s="33">
        <v>83</v>
      </c>
      <c r="B90" s="23" t="s">
        <v>180</v>
      </c>
      <c r="C90" s="1" t="s">
        <v>181</v>
      </c>
      <c r="D90" s="44">
        <v>164</v>
      </c>
      <c r="E90" s="44">
        <v>3169277.04</v>
      </c>
      <c r="F90" s="44">
        <v>3209</v>
      </c>
      <c r="G90" s="44">
        <v>77176851.159999996</v>
      </c>
      <c r="H90" s="44">
        <v>1776</v>
      </c>
      <c r="I90" s="44">
        <v>23036071.049600001</v>
      </c>
      <c r="J90" s="44">
        <v>4048</v>
      </c>
      <c r="K90" s="44">
        <v>39429280.619999997</v>
      </c>
      <c r="L90" s="42">
        <f t="shared" si="12"/>
        <v>9197</v>
      </c>
      <c r="M90" s="42">
        <f t="shared" si="13"/>
        <v>142811479.86959997</v>
      </c>
      <c r="N90" s="44">
        <v>5131</v>
      </c>
      <c r="O90" s="44">
        <v>107833353.34</v>
      </c>
      <c r="P90" s="44">
        <v>1021</v>
      </c>
      <c r="Q90" s="44">
        <v>17433715</v>
      </c>
      <c r="R90" s="42">
        <f t="shared" si="2"/>
        <v>6152</v>
      </c>
      <c r="S90" s="42">
        <f t="shared" si="2"/>
        <v>125267068.34</v>
      </c>
      <c r="T90" s="42">
        <f t="shared" si="14"/>
        <v>15349</v>
      </c>
      <c r="U90" s="42">
        <f t="shared" si="14"/>
        <v>268078548.20959997</v>
      </c>
      <c r="V90" s="16"/>
    </row>
    <row r="91" spans="1:22" s="9" customFormat="1">
      <c r="A91" s="30">
        <v>84</v>
      </c>
      <c r="B91" s="31" t="s">
        <v>198</v>
      </c>
      <c r="C91" s="32" t="s">
        <v>199</v>
      </c>
      <c r="D91" s="43"/>
      <c r="E91" s="43"/>
      <c r="F91" s="43"/>
      <c r="G91" s="43"/>
      <c r="H91" s="43"/>
      <c r="I91" s="43"/>
      <c r="J91" s="43">
        <v>3</v>
      </c>
      <c r="K91" s="43">
        <v>76215643.519999996</v>
      </c>
      <c r="L91" s="43">
        <f t="shared" si="12"/>
        <v>3</v>
      </c>
      <c r="M91" s="43">
        <f t="shared" si="13"/>
        <v>76215643.519999996</v>
      </c>
      <c r="N91" s="43"/>
      <c r="O91" s="43"/>
      <c r="P91" s="43">
        <v>3</v>
      </c>
      <c r="Q91" s="43">
        <v>175225131.31999999</v>
      </c>
      <c r="R91" s="43">
        <f t="shared" si="2"/>
        <v>3</v>
      </c>
      <c r="S91" s="43">
        <f t="shared" si="2"/>
        <v>175225131.31999999</v>
      </c>
      <c r="T91" s="43">
        <f t="shared" si="14"/>
        <v>6</v>
      </c>
      <c r="U91" s="43">
        <f t="shared" si="14"/>
        <v>251440774.83999997</v>
      </c>
      <c r="V91" s="16"/>
    </row>
    <row r="92" spans="1:22" s="9" customFormat="1">
      <c r="A92" s="33">
        <v>85</v>
      </c>
      <c r="B92" s="54" t="s">
        <v>182</v>
      </c>
      <c r="C92" s="1" t="s">
        <v>183</v>
      </c>
      <c r="D92" s="44">
        <v>655</v>
      </c>
      <c r="E92" s="44">
        <v>38518881.899999999</v>
      </c>
      <c r="F92" s="44">
        <v>2078</v>
      </c>
      <c r="G92" s="44">
        <v>57015985.159999996</v>
      </c>
      <c r="H92" s="44">
        <v>3399</v>
      </c>
      <c r="I92" s="44">
        <v>21029942.210000001</v>
      </c>
      <c r="J92" s="44">
        <v>5286</v>
      </c>
      <c r="K92" s="44">
        <v>31291820.879999999</v>
      </c>
      <c r="L92" s="42">
        <f t="shared" si="12"/>
        <v>11418</v>
      </c>
      <c r="M92" s="42">
        <f t="shared" si="13"/>
        <v>147856630.15000001</v>
      </c>
      <c r="N92" s="44">
        <v>3060</v>
      </c>
      <c r="O92" s="44">
        <v>61460946.909999996</v>
      </c>
      <c r="P92" s="44">
        <v>881</v>
      </c>
      <c r="Q92" s="44">
        <v>32801269.420000002</v>
      </c>
      <c r="R92" s="42">
        <f t="shared" si="2"/>
        <v>3941</v>
      </c>
      <c r="S92" s="42">
        <f t="shared" si="2"/>
        <v>94262216.329999998</v>
      </c>
      <c r="T92" s="42">
        <f t="shared" si="14"/>
        <v>15359</v>
      </c>
      <c r="U92" s="42">
        <f t="shared" si="14"/>
        <v>242118846.48000002</v>
      </c>
      <c r="V92" s="16"/>
    </row>
    <row r="93" spans="1:22" s="9" customFormat="1">
      <c r="A93" s="30">
        <v>86</v>
      </c>
      <c r="B93" s="53" t="s">
        <v>178</v>
      </c>
      <c r="C93" s="32" t="s">
        <v>179</v>
      </c>
      <c r="D93" s="43">
        <v>12</v>
      </c>
      <c r="E93" s="43">
        <v>173751.22</v>
      </c>
      <c r="F93" s="43">
        <v>56</v>
      </c>
      <c r="G93" s="43">
        <v>781171.46</v>
      </c>
      <c r="H93" s="43">
        <v>2777</v>
      </c>
      <c r="I93" s="43">
        <v>14027222.060000001</v>
      </c>
      <c r="J93" s="43">
        <v>3772</v>
      </c>
      <c r="K93" s="43">
        <v>25004890.68</v>
      </c>
      <c r="L93" s="43">
        <f t="shared" si="12"/>
        <v>6617</v>
      </c>
      <c r="M93" s="43">
        <f t="shared" si="13"/>
        <v>39987035.420000002</v>
      </c>
      <c r="N93" s="43">
        <v>3361</v>
      </c>
      <c r="O93" s="43">
        <v>102462951.63</v>
      </c>
      <c r="P93" s="43">
        <v>778</v>
      </c>
      <c r="Q93" s="43">
        <v>91022216.329999998</v>
      </c>
      <c r="R93" s="43">
        <f t="shared" si="2"/>
        <v>4139</v>
      </c>
      <c r="S93" s="43">
        <f t="shared" si="2"/>
        <v>193485167.95999998</v>
      </c>
      <c r="T93" s="43">
        <f t="shared" si="14"/>
        <v>10756</v>
      </c>
      <c r="U93" s="43">
        <f t="shared" si="14"/>
        <v>233472203.38</v>
      </c>
      <c r="V93" s="16"/>
    </row>
    <row r="94" spans="1:22" s="9" customFormat="1">
      <c r="A94" s="33">
        <v>87</v>
      </c>
      <c r="B94" s="54" t="s">
        <v>184</v>
      </c>
      <c r="C94" s="1" t="s">
        <v>185</v>
      </c>
      <c r="D94" s="44">
        <v>270</v>
      </c>
      <c r="E94" s="44">
        <v>5218436.6900000004</v>
      </c>
      <c r="F94" s="44">
        <v>2681</v>
      </c>
      <c r="G94" s="44">
        <v>54178582.770000003</v>
      </c>
      <c r="H94" s="44">
        <v>2385</v>
      </c>
      <c r="I94" s="44">
        <v>30833894.100000001</v>
      </c>
      <c r="J94" s="44">
        <v>4859</v>
      </c>
      <c r="K94" s="44">
        <v>41999566.170000002</v>
      </c>
      <c r="L94" s="42">
        <f t="shared" si="12"/>
        <v>10195</v>
      </c>
      <c r="M94" s="42">
        <f t="shared" si="13"/>
        <v>132230479.73000002</v>
      </c>
      <c r="N94" s="44">
        <v>2954</v>
      </c>
      <c r="O94" s="44">
        <v>77673777.420000002</v>
      </c>
      <c r="P94" s="44">
        <v>746</v>
      </c>
      <c r="Q94" s="44">
        <v>17468859.18</v>
      </c>
      <c r="R94" s="42">
        <f t="shared" ref="R94:S110" si="15">N94+P94</f>
        <v>3700</v>
      </c>
      <c r="S94" s="42">
        <f t="shared" si="15"/>
        <v>95142636.599999994</v>
      </c>
      <c r="T94" s="42">
        <f t="shared" si="14"/>
        <v>13895</v>
      </c>
      <c r="U94" s="42">
        <f t="shared" si="14"/>
        <v>227373116.33000001</v>
      </c>
      <c r="V94" s="16"/>
    </row>
    <row r="95" spans="1:22" s="9" customFormat="1">
      <c r="A95" s="30">
        <v>88</v>
      </c>
      <c r="B95" s="53" t="s">
        <v>172</v>
      </c>
      <c r="C95" s="32" t="s">
        <v>173</v>
      </c>
      <c r="D95" s="43"/>
      <c r="E95" s="43"/>
      <c r="F95" s="43"/>
      <c r="G95" s="43"/>
      <c r="H95" s="43">
        <v>7</v>
      </c>
      <c r="I95" s="43">
        <v>341208.85</v>
      </c>
      <c r="J95" s="43">
        <v>66</v>
      </c>
      <c r="K95" s="43">
        <v>5776044.0499999998</v>
      </c>
      <c r="L95" s="43">
        <f t="shared" si="12"/>
        <v>73</v>
      </c>
      <c r="M95" s="43">
        <f t="shared" si="13"/>
        <v>6117252.8999999994</v>
      </c>
      <c r="N95" s="43"/>
      <c r="O95" s="43"/>
      <c r="P95" s="43">
        <v>2</v>
      </c>
      <c r="Q95" s="43">
        <v>208731501.06</v>
      </c>
      <c r="R95" s="43">
        <f t="shared" si="15"/>
        <v>2</v>
      </c>
      <c r="S95" s="43">
        <f t="shared" si="15"/>
        <v>208731501.06</v>
      </c>
      <c r="T95" s="43">
        <f t="shared" si="14"/>
        <v>75</v>
      </c>
      <c r="U95" s="43">
        <f t="shared" si="14"/>
        <v>214848753.96000001</v>
      </c>
      <c r="V95" s="16"/>
    </row>
    <row r="96" spans="1:22" s="9" customFormat="1">
      <c r="A96" s="33">
        <v>89</v>
      </c>
      <c r="B96" s="54" t="s">
        <v>192</v>
      </c>
      <c r="C96" s="1" t="s">
        <v>193</v>
      </c>
      <c r="D96" s="44">
        <v>305</v>
      </c>
      <c r="E96" s="44">
        <v>5539660.7800000003</v>
      </c>
      <c r="F96" s="44">
        <v>2315</v>
      </c>
      <c r="G96" s="44">
        <v>51402728.479400001</v>
      </c>
      <c r="H96" s="44">
        <v>3659</v>
      </c>
      <c r="I96" s="44">
        <v>16557552.191400001</v>
      </c>
      <c r="J96" s="44">
        <v>7168</v>
      </c>
      <c r="K96" s="44">
        <v>32695239.199999999</v>
      </c>
      <c r="L96" s="42">
        <f t="shared" si="12"/>
        <v>13447</v>
      </c>
      <c r="M96" s="42">
        <f t="shared" si="13"/>
        <v>106195180.6508</v>
      </c>
      <c r="N96" s="44">
        <v>4237</v>
      </c>
      <c r="O96" s="44">
        <v>72460492.090000004</v>
      </c>
      <c r="P96" s="44">
        <v>488</v>
      </c>
      <c r="Q96" s="44">
        <v>10453436.050000001</v>
      </c>
      <c r="R96" s="42">
        <f t="shared" si="15"/>
        <v>4725</v>
      </c>
      <c r="S96" s="42">
        <f t="shared" si="15"/>
        <v>82913928.140000001</v>
      </c>
      <c r="T96" s="42">
        <f t="shared" si="14"/>
        <v>18172</v>
      </c>
      <c r="U96" s="42">
        <f t="shared" si="14"/>
        <v>189109108.79080001</v>
      </c>
      <c r="V96" s="16"/>
    </row>
    <row r="97" spans="1:22" s="9" customFormat="1">
      <c r="A97" s="30">
        <v>90</v>
      </c>
      <c r="B97" s="53" t="s">
        <v>204</v>
      </c>
      <c r="C97" s="32" t="s">
        <v>205</v>
      </c>
      <c r="D97" s="43"/>
      <c r="E97" s="43"/>
      <c r="F97" s="43"/>
      <c r="G97" s="43"/>
      <c r="H97" s="43">
        <v>777</v>
      </c>
      <c r="I97" s="43">
        <v>15445077.305199999</v>
      </c>
      <c r="J97" s="43">
        <v>3196</v>
      </c>
      <c r="K97" s="43">
        <v>60033534.899999999</v>
      </c>
      <c r="L97" s="43">
        <f t="shared" si="12"/>
        <v>3973</v>
      </c>
      <c r="M97" s="43">
        <f t="shared" si="13"/>
        <v>75478612.205200002</v>
      </c>
      <c r="N97" s="43">
        <v>3050</v>
      </c>
      <c r="O97" s="43">
        <v>60568445.689999998</v>
      </c>
      <c r="P97" s="43">
        <v>771</v>
      </c>
      <c r="Q97" s="43">
        <v>15724268.01</v>
      </c>
      <c r="R97" s="43">
        <f t="shared" si="15"/>
        <v>3821</v>
      </c>
      <c r="S97" s="43">
        <f t="shared" si="15"/>
        <v>76292713.700000003</v>
      </c>
      <c r="T97" s="43">
        <f t="shared" si="14"/>
        <v>7794</v>
      </c>
      <c r="U97" s="43">
        <f t="shared" si="14"/>
        <v>151771325.9052</v>
      </c>
      <c r="V97" s="16"/>
    </row>
    <row r="98" spans="1:22" s="9" customFormat="1">
      <c r="A98" s="33">
        <v>91</v>
      </c>
      <c r="B98" s="54" t="s">
        <v>188</v>
      </c>
      <c r="C98" s="1" t="s">
        <v>189</v>
      </c>
      <c r="D98" s="44"/>
      <c r="E98" s="44"/>
      <c r="F98" s="44"/>
      <c r="G98" s="44"/>
      <c r="H98" s="44">
        <v>1433</v>
      </c>
      <c r="I98" s="44">
        <v>12938515.880000001</v>
      </c>
      <c r="J98" s="44">
        <v>1478</v>
      </c>
      <c r="K98" s="44">
        <v>22329623.43</v>
      </c>
      <c r="L98" s="42">
        <f t="shared" si="12"/>
        <v>2911</v>
      </c>
      <c r="M98" s="42">
        <f t="shared" si="13"/>
        <v>35268139.310000002</v>
      </c>
      <c r="N98" s="44">
        <v>1363</v>
      </c>
      <c r="O98" s="44">
        <v>55035682.329999998</v>
      </c>
      <c r="P98" s="44">
        <v>516</v>
      </c>
      <c r="Q98" s="44">
        <v>45668775.950000003</v>
      </c>
      <c r="R98" s="42">
        <f t="shared" si="15"/>
        <v>1879</v>
      </c>
      <c r="S98" s="42">
        <f t="shared" si="15"/>
        <v>100704458.28</v>
      </c>
      <c r="T98" s="42">
        <f t="shared" si="14"/>
        <v>4790</v>
      </c>
      <c r="U98" s="42">
        <f t="shared" si="14"/>
        <v>135972597.59</v>
      </c>
      <c r="V98" s="16"/>
    </row>
    <row r="99" spans="1:22" s="9" customFormat="1">
      <c r="A99" s="30">
        <v>92</v>
      </c>
      <c r="B99" s="53" t="s">
        <v>208</v>
      </c>
      <c r="C99" s="32" t="s">
        <v>209</v>
      </c>
      <c r="D99" s="43">
        <v>207</v>
      </c>
      <c r="E99" s="43">
        <v>32069379.129999999</v>
      </c>
      <c r="F99" s="43">
        <v>212</v>
      </c>
      <c r="G99" s="43">
        <v>16328780.6</v>
      </c>
      <c r="H99" s="43">
        <v>145</v>
      </c>
      <c r="I99" s="43">
        <v>10677688.689999999</v>
      </c>
      <c r="J99" s="43">
        <v>319</v>
      </c>
      <c r="K99" s="43">
        <v>13997094.92</v>
      </c>
      <c r="L99" s="43">
        <f t="shared" si="12"/>
        <v>883</v>
      </c>
      <c r="M99" s="43">
        <f t="shared" si="13"/>
        <v>73072943.340000004</v>
      </c>
      <c r="N99" s="43">
        <v>59</v>
      </c>
      <c r="O99" s="43">
        <v>21054919.120000001</v>
      </c>
      <c r="P99" s="43">
        <v>44</v>
      </c>
      <c r="Q99" s="43">
        <v>27620223.920000002</v>
      </c>
      <c r="R99" s="43">
        <f t="shared" si="15"/>
        <v>103</v>
      </c>
      <c r="S99" s="43">
        <f t="shared" si="15"/>
        <v>48675143.040000007</v>
      </c>
      <c r="T99" s="43">
        <f t="shared" si="14"/>
        <v>986</v>
      </c>
      <c r="U99" s="43">
        <f t="shared" si="14"/>
        <v>121748086.38000001</v>
      </c>
      <c r="V99" s="16"/>
    </row>
    <row r="100" spans="1:22" s="9" customFormat="1">
      <c r="A100" s="33">
        <v>93</v>
      </c>
      <c r="B100" s="23" t="s">
        <v>212</v>
      </c>
      <c r="C100" s="1" t="s">
        <v>213</v>
      </c>
      <c r="D100" s="44">
        <v>102</v>
      </c>
      <c r="E100" s="44">
        <v>1065475.56</v>
      </c>
      <c r="F100" s="44">
        <v>159</v>
      </c>
      <c r="G100" s="44">
        <v>2448573.86</v>
      </c>
      <c r="H100" s="44">
        <v>21078</v>
      </c>
      <c r="I100" s="44">
        <v>35262194.030000001</v>
      </c>
      <c r="J100" s="44">
        <v>3781</v>
      </c>
      <c r="K100" s="44">
        <v>31458811.460000001</v>
      </c>
      <c r="L100" s="42">
        <f t="shared" si="12"/>
        <v>25120</v>
      </c>
      <c r="M100" s="42">
        <f t="shared" si="13"/>
        <v>70235054.910000011</v>
      </c>
      <c r="N100" s="44">
        <v>835</v>
      </c>
      <c r="O100" s="44">
        <v>21513120.52</v>
      </c>
      <c r="P100" s="44">
        <v>886</v>
      </c>
      <c r="Q100" s="44">
        <v>25668039.82</v>
      </c>
      <c r="R100" s="42">
        <f t="shared" si="15"/>
        <v>1721</v>
      </c>
      <c r="S100" s="42">
        <f t="shared" si="15"/>
        <v>47181160.340000004</v>
      </c>
      <c r="T100" s="42">
        <f t="shared" si="14"/>
        <v>26841</v>
      </c>
      <c r="U100" s="42">
        <f t="shared" si="14"/>
        <v>117416215.25000001</v>
      </c>
      <c r="V100" s="16"/>
    </row>
    <row r="101" spans="1:22" s="9" customFormat="1">
      <c r="A101" s="30">
        <v>94</v>
      </c>
      <c r="B101" s="31" t="s">
        <v>210</v>
      </c>
      <c r="C101" s="32" t="s">
        <v>211</v>
      </c>
      <c r="D101" s="43">
        <v>1806</v>
      </c>
      <c r="E101" s="43">
        <v>45909143.039999999</v>
      </c>
      <c r="F101" s="43">
        <v>531</v>
      </c>
      <c r="G101" s="43">
        <v>16331623.626599999</v>
      </c>
      <c r="H101" s="43">
        <v>375</v>
      </c>
      <c r="I101" s="43">
        <v>2839843.3</v>
      </c>
      <c r="J101" s="43">
        <v>606</v>
      </c>
      <c r="K101" s="43">
        <v>6790442.5999999996</v>
      </c>
      <c r="L101" s="43">
        <f t="shared" si="12"/>
        <v>3318</v>
      </c>
      <c r="M101" s="43">
        <f t="shared" si="13"/>
        <v>71871052.566599995</v>
      </c>
      <c r="N101" s="43">
        <v>45</v>
      </c>
      <c r="O101" s="43">
        <v>9698085.25</v>
      </c>
      <c r="P101" s="43">
        <v>185</v>
      </c>
      <c r="Q101" s="43">
        <v>35161240.07</v>
      </c>
      <c r="R101" s="43">
        <f t="shared" si="15"/>
        <v>230</v>
      </c>
      <c r="S101" s="43">
        <f t="shared" si="15"/>
        <v>44859325.32</v>
      </c>
      <c r="T101" s="43">
        <f t="shared" si="14"/>
        <v>3548</v>
      </c>
      <c r="U101" s="43">
        <f t="shared" si="14"/>
        <v>116730377.88659999</v>
      </c>
      <c r="V101" s="16"/>
    </row>
    <row r="102" spans="1:22" s="9" customFormat="1">
      <c r="A102" s="33">
        <v>95</v>
      </c>
      <c r="B102" s="54" t="s">
        <v>202</v>
      </c>
      <c r="C102" s="1" t="s">
        <v>203</v>
      </c>
      <c r="D102" s="44"/>
      <c r="E102" s="44"/>
      <c r="F102" s="44"/>
      <c r="G102" s="44"/>
      <c r="H102" s="44">
        <v>5841</v>
      </c>
      <c r="I102" s="44">
        <v>2175419.31</v>
      </c>
      <c r="J102" s="44">
        <v>3742</v>
      </c>
      <c r="K102" s="44">
        <v>3476799.63</v>
      </c>
      <c r="L102" s="42">
        <f t="shared" si="12"/>
        <v>9583</v>
      </c>
      <c r="M102" s="42">
        <f t="shared" si="13"/>
        <v>5652218.9399999995</v>
      </c>
      <c r="N102" s="44">
        <v>364</v>
      </c>
      <c r="O102" s="44">
        <v>55878133.619999997</v>
      </c>
      <c r="P102" s="44">
        <v>287</v>
      </c>
      <c r="Q102" s="44">
        <v>54606709.920000002</v>
      </c>
      <c r="R102" s="42">
        <f t="shared" si="15"/>
        <v>651</v>
      </c>
      <c r="S102" s="42">
        <f t="shared" si="15"/>
        <v>110484843.53999999</v>
      </c>
      <c r="T102" s="42">
        <f t="shared" si="14"/>
        <v>10234</v>
      </c>
      <c r="U102" s="42">
        <f t="shared" si="14"/>
        <v>116137062.47999999</v>
      </c>
      <c r="V102" s="16"/>
    </row>
    <row r="103" spans="1:22" s="9" customFormat="1">
      <c r="A103" s="30">
        <v>96</v>
      </c>
      <c r="B103" s="53" t="s">
        <v>216</v>
      </c>
      <c r="C103" s="32" t="s">
        <v>217</v>
      </c>
      <c r="D103" s="43">
        <v>125</v>
      </c>
      <c r="E103" s="43">
        <v>2023668.57</v>
      </c>
      <c r="F103" s="43">
        <v>870</v>
      </c>
      <c r="G103" s="43">
        <v>19217682.23</v>
      </c>
      <c r="H103" s="43">
        <v>1457</v>
      </c>
      <c r="I103" s="43">
        <v>16128523.890000001</v>
      </c>
      <c r="J103" s="43">
        <v>2804</v>
      </c>
      <c r="K103" s="43">
        <v>25286941.030000001</v>
      </c>
      <c r="L103" s="43">
        <f t="shared" si="12"/>
        <v>5256</v>
      </c>
      <c r="M103" s="43">
        <f t="shared" si="13"/>
        <v>62656815.720000006</v>
      </c>
      <c r="N103" s="43">
        <v>2802</v>
      </c>
      <c r="O103" s="43">
        <v>37448467.619999997</v>
      </c>
      <c r="P103" s="43">
        <v>495</v>
      </c>
      <c r="Q103" s="43">
        <v>11146083.310000001</v>
      </c>
      <c r="R103" s="43">
        <f t="shared" si="15"/>
        <v>3297</v>
      </c>
      <c r="S103" s="43">
        <f t="shared" si="15"/>
        <v>48594550.93</v>
      </c>
      <c r="T103" s="43">
        <f t="shared" si="14"/>
        <v>8553</v>
      </c>
      <c r="U103" s="43">
        <f t="shared" si="14"/>
        <v>111251366.65000001</v>
      </c>
      <c r="V103" s="16"/>
    </row>
    <row r="104" spans="1:22" s="9" customFormat="1">
      <c r="A104" s="33">
        <v>97</v>
      </c>
      <c r="B104" s="54" t="s">
        <v>200</v>
      </c>
      <c r="C104" s="1" t="s">
        <v>201</v>
      </c>
      <c r="D104" s="44">
        <v>63</v>
      </c>
      <c r="E104" s="44">
        <v>728026.55</v>
      </c>
      <c r="F104" s="44">
        <v>77</v>
      </c>
      <c r="G104" s="44">
        <v>1516505.27</v>
      </c>
      <c r="H104" s="44">
        <v>137</v>
      </c>
      <c r="I104" s="44">
        <v>11839376.199999999</v>
      </c>
      <c r="J104" s="44">
        <v>128</v>
      </c>
      <c r="K104" s="44">
        <v>53205739.380000003</v>
      </c>
      <c r="L104" s="42">
        <f t="shared" si="12"/>
        <v>405</v>
      </c>
      <c r="M104" s="42">
        <f t="shared" si="13"/>
        <v>67289647.400000006</v>
      </c>
      <c r="N104" s="44">
        <v>18</v>
      </c>
      <c r="O104" s="44">
        <v>42110110</v>
      </c>
      <c r="P104" s="44"/>
      <c r="Q104" s="44"/>
      <c r="R104" s="42">
        <f t="shared" si="15"/>
        <v>18</v>
      </c>
      <c r="S104" s="42">
        <f t="shared" si="15"/>
        <v>42110110</v>
      </c>
      <c r="T104" s="42">
        <f t="shared" si="14"/>
        <v>423</v>
      </c>
      <c r="U104" s="42">
        <f t="shared" si="14"/>
        <v>109399757.40000001</v>
      </c>
      <c r="V104" s="16"/>
    </row>
    <row r="105" spans="1:22" s="9" customFormat="1">
      <c r="A105" s="30">
        <v>98</v>
      </c>
      <c r="B105" s="53" t="s">
        <v>218</v>
      </c>
      <c r="C105" s="32" t="s">
        <v>219</v>
      </c>
      <c r="D105" s="43">
        <v>19</v>
      </c>
      <c r="E105" s="43">
        <v>311607</v>
      </c>
      <c r="F105" s="43">
        <v>463</v>
      </c>
      <c r="G105" s="43">
        <v>14112156.199999999</v>
      </c>
      <c r="H105" s="43">
        <v>917</v>
      </c>
      <c r="I105" s="43">
        <v>2204157.7200000002</v>
      </c>
      <c r="J105" s="43">
        <v>1593</v>
      </c>
      <c r="K105" s="43">
        <v>5441598.6799999997</v>
      </c>
      <c r="L105" s="43">
        <f t="shared" si="12"/>
        <v>2992</v>
      </c>
      <c r="M105" s="43">
        <f t="shared" ref="M105:M124" si="16">K105+I105+G105+E105</f>
        <v>22069519.600000001</v>
      </c>
      <c r="N105" s="43">
        <v>1134</v>
      </c>
      <c r="O105" s="43">
        <v>49228413.310000002</v>
      </c>
      <c r="P105" s="43">
        <v>377</v>
      </c>
      <c r="Q105" s="43">
        <v>32224869.079999998</v>
      </c>
      <c r="R105" s="43">
        <f t="shared" si="15"/>
        <v>1511</v>
      </c>
      <c r="S105" s="43">
        <f t="shared" si="15"/>
        <v>81453282.390000001</v>
      </c>
      <c r="T105" s="43">
        <f t="shared" ref="T105:U124" si="17">R105+L105</f>
        <v>4503</v>
      </c>
      <c r="U105" s="43">
        <f t="shared" si="17"/>
        <v>103522801.99000001</v>
      </c>
      <c r="V105" s="16"/>
    </row>
    <row r="106" spans="1:22" s="9" customFormat="1">
      <c r="A106" s="33">
        <v>99</v>
      </c>
      <c r="B106" s="54" t="s">
        <v>214</v>
      </c>
      <c r="C106" s="1" t="s">
        <v>215</v>
      </c>
      <c r="D106" s="44">
        <v>135</v>
      </c>
      <c r="E106" s="44">
        <v>2177594.5499999998</v>
      </c>
      <c r="F106" s="44">
        <v>383</v>
      </c>
      <c r="G106" s="44">
        <v>4322715.66</v>
      </c>
      <c r="H106" s="44">
        <v>2407</v>
      </c>
      <c r="I106" s="44">
        <v>14320664.4</v>
      </c>
      <c r="J106" s="44">
        <v>5625</v>
      </c>
      <c r="K106" s="44">
        <v>43181746.920000002</v>
      </c>
      <c r="L106" s="42">
        <f t="shared" si="12"/>
        <v>8550</v>
      </c>
      <c r="M106" s="42">
        <f t="shared" si="16"/>
        <v>64002721.530000001</v>
      </c>
      <c r="N106" s="44">
        <v>4452</v>
      </c>
      <c r="O106" s="44">
        <v>35089068.469999999</v>
      </c>
      <c r="P106" s="44">
        <v>348</v>
      </c>
      <c r="Q106" s="44">
        <v>4357998.6900000004</v>
      </c>
      <c r="R106" s="42">
        <f t="shared" si="15"/>
        <v>4800</v>
      </c>
      <c r="S106" s="42">
        <f t="shared" si="15"/>
        <v>39447067.159999996</v>
      </c>
      <c r="T106" s="42">
        <f t="shared" si="17"/>
        <v>13350</v>
      </c>
      <c r="U106" s="42">
        <f t="shared" si="17"/>
        <v>103449788.69</v>
      </c>
      <c r="V106" s="16"/>
    </row>
    <row r="107" spans="1:22" s="9" customFormat="1">
      <c r="A107" s="30">
        <v>100</v>
      </c>
      <c r="B107" s="53" t="s">
        <v>224</v>
      </c>
      <c r="C107" s="32" t="s">
        <v>225</v>
      </c>
      <c r="D107" s="43">
        <v>29</v>
      </c>
      <c r="E107" s="43">
        <v>605162.14</v>
      </c>
      <c r="F107" s="43">
        <v>814</v>
      </c>
      <c r="G107" s="43">
        <v>30610750.828000002</v>
      </c>
      <c r="H107" s="43">
        <v>516</v>
      </c>
      <c r="I107" s="43">
        <v>6496519.6399999997</v>
      </c>
      <c r="J107" s="43">
        <v>1192</v>
      </c>
      <c r="K107" s="43">
        <v>8368051.7830999997</v>
      </c>
      <c r="L107" s="43">
        <f t="shared" si="12"/>
        <v>2551</v>
      </c>
      <c r="M107" s="43">
        <f t="shared" si="16"/>
        <v>46080484.391100004</v>
      </c>
      <c r="N107" s="43">
        <v>1417</v>
      </c>
      <c r="O107" s="43">
        <v>38235603.18</v>
      </c>
      <c r="P107" s="43">
        <v>386</v>
      </c>
      <c r="Q107" s="43">
        <v>6450527.5300000003</v>
      </c>
      <c r="R107" s="43">
        <f t="shared" si="15"/>
        <v>1803</v>
      </c>
      <c r="S107" s="43">
        <f t="shared" si="15"/>
        <v>44686130.710000001</v>
      </c>
      <c r="T107" s="43">
        <f t="shared" si="17"/>
        <v>4354</v>
      </c>
      <c r="U107" s="43">
        <f t="shared" si="17"/>
        <v>90766615.101099998</v>
      </c>
      <c r="V107" s="16"/>
    </row>
    <row r="108" spans="1:22" s="9" customFormat="1">
      <c r="A108" s="33">
        <v>101</v>
      </c>
      <c r="B108" s="54" t="s">
        <v>228</v>
      </c>
      <c r="C108" s="1" t="s">
        <v>229</v>
      </c>
      <c r="D108" s="44">
        <v>1</v>
      </c>
      <c r="E108" s="44">
        <v>72945</v>
      </c>
      <c r="F108" s="44">
        <v>343</v>
      </c>
      <c r="G108" s="44">
        <v>6101860.1399999997</v>
      </c>
      <c r="H108" s="44">
        <v>481</v>
      </c>
      <c r="I108" s="44">
        <v>2746216.02</v>
      </c>
      <c r="J108" s="44">
        <v>628</v>
      </c>
      <c r="K108" s="44">
        <v>12884773.890000001</v>
      </c>
      <c r="L108" s="42">
        <f t="shared" si="12"/>
        <v>1453</v>
      </c>
      <c r="M108" s="42">
        <f t="shared" si="16"/>
        <v>21805795.050000001</v>
      </c>
      <c r="N108" s="44">
        <v>1459</v>
      </c>
      <c r="O108" s="44">
        <v>40439063.32</v>
      </c>
      <c r="P108" s="44">
        <v>322</v>
      </c>
      <c r="Q108" s="44">
        <v>24280985.5</v>
      </c>
      <c r="R108" s="42">
        <f t="shared" si="15"/>
        <v>1781</v>
      </c>
      <c r="S108" s="42">
        <f t="shared" si="15"/>
        <v>64720048.82</v>
      </c>
      <c r="T108" s="42">
        <f t="shared" si="17"/>
        <v>3234</v>
      </c>
      <c r="U108" s="42">
        <f t="shared" si="17"/>
        <v>86525843.870000005</v>
      </c>
      <c r="V108" s="16"/>
    </row>
    <row r="109" spans="1:22" s="9" customFormat="1">
      <c r="A109" s="30">
        <v>102</v>
      </c>
      <c r="B109" s="53" t="s">
        <v>206</v>
      </c>
      <c r="C109" s="32" t="s">
        <v>207</v>
      </c>
      <c r="D109" s="43"/>
      <c r="E109" s="43"/>
      <c r="F109" s="43"/>
      <c r="G109" s="43"/>
      <c r="H109" s="43"/>
      <c r="I109" s="43"/>
      <c r="J109" s="43">
        <v>7</v>
      </c>
      <c r="K109" s="43">
        <v>7441</v>
      </c>
      <c r="L109" s="43">
        <f t="shared" si="12"/>
        <v>7</v>
      </c>
      <c r="M109" s="43">
        <f t="shared" si="16"/>
        <v>7441</v>
      </c>
      <c r="N109" s="43">
        <v>58</v>
      </c>
      <c r="O109" s="43">
        <v>43095010.289999999</v>
      </c>
      <c r="P109" s="43">
        <v>84</v>
      </c>
      <c r="Q109" s="43">
        <v>43024295.060000002</v>
      </c>
      <c r="R109" s="43">
        <f t="shared" si="15"/>
        <v>142</v>
      </c>
      <c r="S109" s="43">
        <f t="shared" si="15"/>
        <v>86119305.349999994</v>
      </c>
      <c r="T109" s="43">
        <f t="shared" si="17"/>
        <v>149</v>
      </c>
      <c r="U109" s="43">
        <f t="shared" si="17"/>
        <v>86126746.349999994</v>
      </c>
      <c r="V109" s="16"/>
    </row>
    <row r="110" spans="1:22" s="9" customFormat="1">
      <c r="A110" s="33">
        <v>103</v>
      </c>
      <c r="B110" s="23" t="s">
        <v>236</v>
      </c>
      <c r="C110" s="1" t="s">
        <v>237</v>
      </c>
      <c r="D110" s="44">
        <v>21</v>
      </c>
      <c r="E110" s="44">
        <v>372300.44</v>
      </c>
      <c r="F110" s="44">
        <v>371</v>
      </c>
      <c r="G110" s="44">
        <v>5845176.4900000002</v>
      </c>
      <c r="H110" s="44">
        <v>541</v>
      </c>
      <c r="I110" s="44">
        <v>11362129.9</v>
      </c>
      <c r="J110" s="44">
        <v>2159</v>
      </c>
      <c r="K110" s="44">
        <v>18014113.350000001</v>
      </c>
      <c r="L110" s="42">
        <f t="shared" si="12"/>
        <v>3092</v>
      </c>
      <c r="M110" s="42">
        <f t="shared" si="16"/>
        <v>35593720.18</v>
      </c>
      <c r="N110" s="44">
        <v>2598</v>
      </c>
      <c r="O110" s="44">
        <v>29420098.059999999</v>
      </c>
      <c r="P110" s="44">
        <v>417</v>
      </c>
      <c r="Q110" s="44">
        <v>17359149.239999998</v>
      </c>
      <c r="R110" s="42">
        <f t="shared" si="15"/>
        <v>3015</v>
      </c>
      <c r="S110" s="42">
        <f t="shared" si="15"/>
        <v>46779247.299999997</v>
      </c>
      <c r="T110" s="42">
        <f t="shared" si="17"/>
        <v>6107</v>
      </c>
      <c r="U110" s="42">
        <f t="shared" si="17"/>
        <v>82372967.479999989</v>
      </c>
      <c r="V110" s="16"/>
    </row>
    <row r="111" spans="1:22" s="9" customFormat="1">
      <c r="A111" s="30">
        <v>104</v>
      </c>
      <c r="B111" s="31" t="s">
        <v>220</v>
      </c>
      <c r="C111" s="32" t="s">
        <v>221</v>
      </c>
      <c r="D111" s="43">
        <v>12</v>
      </c>
      <c r="E111" s="43">
        <v>215766.07</v>
      </c>
      <c r="F111" s="43">
        <v>205</v>
      </c>
      <c r="G111" s="43">
        <v>4760459.9000000004</v>
      </c>
      <c r="H111" s="43">
        <v>5221</v>
      </c>
      <c r="I111" s="43">
        <v>12245850.449999999</v>
      </c>
      <c r="J111" s="43">
        <v>5999</v>
      </c>
      <c r="K111" s="43">
        <v>22830445.879999999</v>
      </c>
      <c r="L111" s="43">
        <f t="shared" si="12"/>
        <v>11437</v>
      </c>
      <c r="M111" s="43">
        <f t="shared" si="16"/>
        <v>40052522.299999997</v>
      </c>
      <c r="N111" s="43">
        <v>2535</v>
      </c>
      <c r="O111" s="43">
        <v>27761935.25</v>
      </c>
      <c r="P111" s="43">
        <v>548</v>
      </c>
      <c r="Q111" s="43">
        <v>12680659.82</v>
      </c>
      <c r="R111" s="43">
        <f t="shared" ref="R111:S126" si="18">N111+P111</f>
        <v>3083</v>
      </c>
      <c r="S111" s="43">
        <f t="shared" si="18"/>
        <v>40442595.07</v>
      </c>
      <c r="T111" s="43">
        <f t="shared" si="17"/>
        <v>14520</v>
      </c>
      <c r="U111" s="43">
        <f t="shared" si="17"/>
        <v>80495117.370000005</v>
      </c>
      <c r="V111" s="16"/>
    </row>
    <row r="112" spans="1:22" s="9" customFormat="1">
      <c r="A112" s="33">
        <v>105</v>
      </c>
      <c r="B112" s="54" t="s">
        <v>230</v>
      </c>
      <c r="C112" s="1" t="s">
        <v>231</v>
      </c>
      <c r="D112" s="44">
        <v>36</v>
      </c>
      <c r="E112" s="44">
        <v>410070.33</v>
      </c>
      <c r="F112" s="44">
        <v>1011</v>
      </c>
      <c r="G112" s="44">
        <v>21322075.07</v>
      </c>
      <c r="H112" s="44">
        <v>596</v>
      </c>
      <c r="I112" s="44">
        <v>7034411.4299999997</v>
      </c>
      <c r="J112" s="44">
        <v>1592</v>
      </c>
      <c r="K112" s="44">
        <v>9422050.0999999996</v>
      </c>
      <c r="L112" s="42">
        <f t="shared" si="12"/>
        <v>3235</v>
      </c>
      <c r="M112" s="42">
        <f t="shared" si="16"/>
        <v>38188606.93</v>
      </c>
      <c r="N112" s="44">
        <v>1062</v>
      </c>
      <c r="O112" s="44">
        <v>32628818.77</v>
      </c>
      <c r="P112" s="44">
        <v>223</v>
      </c>
      <c r="Q112" s="44">
        <v>9325248.4499999993</v>
      </c>
      <c r="R112" s="42">
        <f t="shared" si="18"/>
        <v>1285</v>
      </c>
      <c r="S112" s="42">
        <f t="shared" si="18"/>
        <v>41954067.219999999</v>
      </c>
      <c r="T112" s="42">
        <f t="shared" si="17"/>
        <v>4520</v>
      </c>
      <c r="U112" s="42">
        <f t="shared" si="17"/>
        <v>80142674.150000006</v>
      </c>
      <c r="V112" s="16"/>
    </row>
    <row r="113" spans="1:22" s="9" customFormat="1">
      <c r="A113" s="30">
        <v>106</v>
      </c>
      <c r="B113" s="53" t="s">
        <v>242</v>
      </c>
      <c r="C113" s="32" t="s">
        <v>243</v>
      </c>
      <c r="D113" s="43"/>
      <c r="E113" s="43"/>
      <c r="F113" s="43">
        <v>6</v>
      </c>
      <c r="G113" s="43">
        <v>345968.55</v>
      </c>
      <c r="H113" s="43">
        <v>282</v>
      </c>
      <c r="I113" s="43">
        <v>12969066.01</v>
      </c>
      <c r="J113" s="43">
        <v>1456</v>
      </c>
      <c r="K113" s="43">
        <v>25852423.84</v>
      </c>
      <c r="L113" s="43">
        <f t="shared" si="12"/>
        <v>1744</v>
      </c>
      <c r="M113" s="43">
        <f t="shared" si="16"/>
        <v>39167458.399999999</v>
      </c>
      <c r="N113" s="43">
        <v>55</v>
      </c>
      <c r="O113" s="43">
        <v>24398907.940000001</v>
      </c>
      <c r="P113" s="43">
        <v>28</v>
      </c>
      <c r="Q113" s="43">
        <v>11593577.24</v>
      </c>
      <c r="R113" s="43">
        <f t="shared" si="18"/>
        <v>83</v>
      </c>
      <c r="S113" s="43">
        <f t="shared" si="18"/>
        <v>35992485.18</v>
      </c>
      <c r="T113" s="43">
        <f t="shared" si="17"/>
        <v>1827</v>
      </c>
      <c r="U113" s="43">
        <f t="shared" si="17"/>
        <v>75159943.579999998</v>
      </c>
      <c r="V113" s="16"/>
    </row>
    <row r="114" spans="1:22" s="9" customFormat="1">
      <c r="A114" s="33">
        <v>107</v>
      </c>
      <c r="B114" s="54" t="s">
        <v>226</v>
      </c>
      <c r="C114" s="1" t="s">
        <v>227</v>
      </c>
      <c r="D114" s="44"/>
      <c r="E114" s="44"/>
      <c r="F114" s="44"/>
      <c r="G114" s="44"/>
      <c r="H114" s="44">
        <v>937</v>
      </c>
      <c r="I114" s="44">
        <v>4089686.12</v>
      </c>
      <c r="J114" s="44">
        <v>1744</v>
      </c>
      <c r="K114" s="44">
        <v>10042131.699999999</v>
      </c>
      <c r="L114" s="42">
        <f t="shared" si="12"/>
        <v>2681</v>
      </c>
      <c r="M114" s="42">
        <f t="shared" si="16"/>
        <v>14131817.82</v>
      </c>
      <c r="N114" s="44">
        <v>1600</v>
      </c>
      <c r="O114" s="44">
        <v>32229451.25</v>
      </c>
      <c r="P114" s="44">
        <v>424</v>
      </c>
      <c r="Q114" s="44">
        <v>26295229.640000001</v>
      </c>
      <c r="R114" s="42">
        <f t="shared" si="18"/>
        <v>2024</v>
      </c>
      <c r="S114" s="42">
        <f t="shared" si="18"/>
        <v>58524680.890000001</v>
      </c>
      <c r="T114" s="42">
        <f t="shared" si="17"/>
        <v>4705</v>
      </c>
      <c r="U114" s="42">
        <f t="shared" si="17"/>
        <v>72656498.710000008</v>
      </c>
      <c r="V114" s="16"/>
    </row>
    <row r="115" spans="1:22" s="9" customFormat="1">
      <c r="A115" s="30">
        <v>108</v>
      </c>
      <c r="B115" s="53" t="s">
        <v>222</v>
      </c>
      <c r="C115" s="32" t="s">
        <v>223</v>
      </c>
      <c r="D115" s="43"/>
      <c r="E115" s="43"/>
      <c r="F115" s="43"/>
      <c r="G115" s="43"/>
      <c r="H115" s="43">
        <v>2086</v>
      </c>
      <c r="I115" s="43">
        <v>9022771.7400000002</v>
      </c>
      <c r="J115" s="43">
        <v>3309</v>
      </c>
      <c r="K115" s="43">
        <v>29420157.41</v>
      </c>
      <c r="L115" s="43">
        <f t="shared" si="12"/>
        <v>5395</v>
      </c>
      <c r="M115" s="43">
        <f t="shared" si="16"/>
        <v>38442929.149999999</v>
      </c>
      <c r="N115" s="43">
        <v>3027</v>
      </c>
      <c r="O115" s="43">
        <v>23950295.43</v>
      </c>
      <c r="P115" s="43">
        <v>418</v>
      </c>
      <c r="Q115" s="43">
        <v>4645377.8899999997</v>
      </c>
      <c r="R115" s="43">
        <f t="shared" si="18"/>
        <v>3445</v>
      </c>
      <c r="S115" s="43">
        <f t="shared" si="18"/>
        <v>28595673.32</v>
      </c>
      <c r="T115" s="43">
        <f t="shared" si="17"/>
        <v>8840</v>
      </c>
      <c r="U115" s="43">
        <f t="shared" si="17"/>
        <v>67038602.469999999</v>
      </c>
      <c r="V115" s="16"/>
    </row>
    <row r="116" spans="1:22" s="9" customFormat="1">
      <c r="A116" s="33">
        <v>109</v>
      </c>
      <c r="B116" s="54" t="s">
        <v>238</v>
      </c>
      <c r="C116" s="1" t="s">
        <v>239</v>
      </c>
      <c r="D116" s="44">
        <v>9</v>
      </c>
      <c r="E116" s="44">
        <v>61152.71</v>
      </c>
      <c r="F116" s="44">
        <v>154</v>
      </c>
      <c r="G116" s="44">
        <v>2295924.5099999998</v>
      </c>
      <c r="H116" s="44">
        <v>541</v>
      </c>
      <c r="I116" s="44">
        <v>1431014.67</v>
      </c>
      <c r="J116" s="44">
        <v>2768</v>
      </c>
      <c r="K116" s="44">
        <v>30044910.120000001</v>
      </c>
      <c r="L116" s="42">
        <f t="shared" si="12"/>
        <v>3472</v>
      </c>
      <c r="M116" s="42">
        <f t="shared" si="16"/>
        <v>33833002.009999998</v>
      </c>
      <c r="N116" s="44">
        <v>3371</v>
      </c>
      <c r="O116" s="44">
        <v>31498217.440000001</v>
      </c>
      <c r="P116" s="44">
        <v>67</v>
      </c>
      <c r="Q116" s="44">
        <v>661972.41</v>
      </c>
      <c r="R116" s="42">
        <f t="shared" si="18"/>
        <v>3438</v>
      </c>
      <c r="S116" s="42">
        <f t="shared" si="18"/>
        <v>32160189.850000001</v>
      </c>
      <c r="T116" s="42">
        <f t="shared" si="17"/>
        <v>6910</v>
      </c>
      <c r="U116" s="42">
        <f t="shared" si="17"/>
        <v>65993191.859999999</v>
      </c>
      <c r="V116" s="16"/>
    </row>
    <row r="117" spans="1:22" s="9" customFormat="1">
      <c r="A117" s="30">
        <v>110</v>
      </c>
      <c r="B117" s="53" t="s">
        <v>232</v>
      </c>
      <c r="C117" s="32" t="s">
        <v>233</v>
      </c>
      <c r="D117" s="43">
        <v>265</v>
      </c>
      <c r="E117" s="43">
        <v>14365621.029999999</v>
      </c>
      <c r="F117" s="43">
        <v>20</v>
      </c>
      <c r="G117" s="43">
        <v>927832.05</v>
      </c>
      <c r="H117" s="43">
        <v>141</v>
      </c>
      <c r="I117" s="43">
        <v>16833439.260000002</v>
      </c>
      <c r="J117" s="43">
        <v>477</v>
      </c>
      <c r="K117" s="43">
        <v>1659079.86</v>
      </c>
      <c r="L117" s="43">
        <f t="shared" si="12"/>
        <v>903</v>
      </c>
      <c r="M117" s="43">
        <f t="shared" si="16"/>
        <v>33785972.200000003</v>
      </c>
      <c r="N117" s="43">
        <v>18</v>
      </c>
      <c r="O117" s="43">
        <v>1178228.08</v>
      </c>
      <c r="P117" s="43">
        <v>114</v>
      </c>
      <c r="Q117" s="43">
        <v>30313301.690000001</v>
      </c>
      <c r="R117" s="43">
        <f t="shared" si="18"/>
        <v>132</v>
      </c>
      <c r="S117" s="43">
        <f t="shared" si="18"/>
        <v>31491529.770000003</v>
      </c>
      <c r="T117" s="43">
        <f t="shared" si="17"/>
        <v>1035</v>
      </c>
      <c r="U117" s="43">
        <f t="shared" si="17"/>
        <v>65277501.970000006</v>
      </c>
      <c r="V117" s="16"/>
    </row>
    <row r="118" spans="1:22" s="9" customFormat="1">
      <c r="A118" s="33">
        <v>111</v>
      </c>
      <c r="B118" s="54" t="s">
        <v>234</v>
      </c>
      <c r="C118" s="1" t="s">
        <v>235</v>
      </c>
      <c r="D118" s="44">
        <v>101</v>
      </c>
      <c r="E118" s="44">
        <v>1498532.24</v>
      </c>
      <c r="F118" s="44">
        <v>386</v>
      </c>
      <c r="G118" s="44">
        <v>6237881.4000000004</v>
      </c>
      <c r="H118" s="44">
        <v>2115</v>
      </c>
      <c r="I118" s="44">
        <v>15022054.33</v>
      </c>
      <c r="J118" s="44">
        <v>2481</v>
      </c>
      <c r="K118" s="44">
        <v>15443606.779999999</v>
      </c>
      <c r="L118" s="42">
        <f t="shared" si="12"/>
        <v>5083</v>
      </c>
      <c r="M118" s="42">
        <f t="shared" si="16"/>
        <v>38202074.75</v>
      </c>
      <c r="N118" s="44">
        <v>1668</v>
      </c>
      <c r="O118" s="44">
        <v>14382355.880000001</v>
      </c>
      <c r="P118" s="44">
        <v>766</v>
      </c>
      <c r="Q118" s="44">
        <v>9332504.5099999998</v>
      </c>
      <c r="R118" s="42">
        <f t="shared" si="18"/>
        <v>2434</v>
      </c>
      <c r="S118" s="42">
        <f t="shared" si="18"/>
        <v>23714860.390000001</v>
      </c>
      <c r="T118" s="42">
        <f t="shared" si="17"/>
        <v>7517</v>
      </c>
      <c r="U118" s="42">
        <f t="shared" si="17"/>
        <v>61916935.140000001</v>
      </c>
      <c r="V118" s="16"/>
    </row>
    <row r="119" spans="1:22" s="9" customFormat="1">
      <c r="A119" s="30">
        <v>112</v>
      </c>
      <c r="B119" s="53" t="s">
        <v>248</v>
      </c>
      <c r="C119" s="32" t="s">
        <v>249</v>
      </c>
      <c r="D119" s="43">
        <v>40</v>
      </c>
      <c r="E119" s="43">
        <v>883647.83</v>
      </c>
      <c r="F119" s="43">
        <v>210</v>
      </c>
      <c r="G119" s="43">
        <v>3943881.77</v>
      </c>
      <c r="H119" s="43">
        <v>1254</v>
      </c>
      <c r="I119" s="43">
        <v>14918412.68</v>
      </c>
      <c r="J119" s="43">
        <v>1347</v>
      </c>
      <c r="K119" s="43">
        <v>15683546.119999999</v>
      </c>
      <c r="L119" s="43">
        <f t="shared" si="12"/>
        <v>2851</v>
      </c>
      <c r="M119" s="43">
        <f t="shared" si="16"/>
        <v>35429488.399999999</v>
      </c>
      <c r="N119" s="43">
        <v>608</v>
      </c>
      <c r="O119" s="43">
        <v>10114913.25</v>
      </c>
      <c r="P119" s="43">
        <v>250</v>
      </c>
      <c r="Q119" s="43">
        <v>6291146.1699999999</v>
      </c>
      <c r="R119" s="43">
        <f t="shared" si="18"/>
        <v>858</v>
      </c>
      <c r="S119" s="43">
        <f t="shared" si="18"/>
        <v>16406059.42</v>
      </c>
      <c r="T119" s="43">
        <f t="shared" si="17"/>
        <v>3709</v>
      </c>
      <c r="U119" s="43">
        <f t="shared" si="17"/>
        <v>51835547.82</v>
      </c>
      <c r="V119" s="16"/>
    </row>
    <row r="120" spans="1:22" s="9" customFormat="1">
      <c r="A120" s="33">
        <v>113</v>
      </c>
      <c r="B120" s="23" t="s">
        <v>276</v>
      </c>
      <c r="C120" s="1" t="s">
        <v>277</v>
      </c>
      <c r="D120" s="44">
        <v>48</v>
      </c>
      <c r="E120" s="44">
        <v>2202224.6800000002</v>
      </c>
      <c r="F120" s="44">
        <v>662</v>
      </c>
      <c r="G120" s="44">
        <v>16964214.390000001</v>
      </c>
      <c r="H120" s="44">
        <v>86</v>
      </c>
      <c r="I120" s="44">
        <v>1281369.53</v>
      </c>
      <c r="J120" s="44">
        <v>372</v>
      </c>
      <c r="K120" s="44">
        <v>2032959.17</v>
      </c>
      <c r="L120" s="42">
        <f t="shared" si="12"/>
        <v>1168</v>
      </c>
      <c r="M120" s="42">
        <f t="shared" si="16"/>
        <v>22480767.77</v>
      </c>
      <c r="N120" s="44">
        <v>732</v>
      </c>
      <c r="O120" s="44">
        <v>18893923.75</v>
      </c>
      <c r="P120" s="44">
        <v>132</v>
      </c>
      <c r="Q120" s="44">
        <v>3379523.34</v>
      </c>
      <c r="R120" s="42">
        <f t="shared" si="18"/>
        <v>864</v>
      </c>
      <c r="S120" s="42">
        <f t="shared" si="18"/>
        <v>22273447.09</v>
      </c>
      <c r="T120" s="42">
        <f t="shared" si="17"/>
        <v>2032</v>
      </c>
      <c r="U120" s="42">
        <f t="shared" si="17"/>
        <v>44754214.859999999</v>
      </c>
      <c r="V120" s="16"/>
    </row>
    <row r="121" spans="1:22" s="9" customFormat="1">
      <c r="A121" s="30">
        <v>114</v>
      </c>
      <c r="B121" s="31" t="s">
        <v>244</v>
      </c>
      <c r="C121" s="32" t="s">
        <v>245</v>
      </c>
      <c r="D121" s="43">
        <v>236</v>
      </c>
      <c r="E121" s="43">
        <v>11657379.210000001</v>
      </c>
      <c r="F121" s="43">
        <v>69</v>
      </c>
      <c r="G121" s="43">
        <v>4725913.33</v>
      </c>
      <c r="H121" s="43">
        <v>71</v>
      </c>
      <c r="I121" s="43">
        <v>1320751.47</v>
      </c>
      <c r="J121" s="43">
        <v>480</v>
      </c>
      <c r="K121" s="43">
        <v>8168139.7599999998</v>
      </c>
      <c r="L121" s="43">
        <f t="shared" si="12"/>
        <v>856</v>
      </c>
      <c r="M121" s="43">
        <f t="shared" si="16"/>
        <v>25872183.770000003</v>
      </c>
      <c r="N121" s="43">
        <v>25</v>
      </c>
      <c r="O121" s="43">
        <v>11234664.720000001</v>
      </c>
      <c r="P121" s="43">
        <v>46</v>
      </c>
      <c r="Q121" s="43">
        <v>7332286</v>
      </c>
      <c r="R121" s="43">
        <f t="shared" si="18"/>
        <v>71</v>
      </c>
      <c r="S121" s="43">
        <f t="shared" si="18"/>
        <v>18566950.719999999</v>
      </c>
      <c r="T121" s="43">
        <f t="shared" si="17"/>
        <v>927</v>
      </c>
      <c r="U121" s="43">
        <f t="shared" si="17"/>
        <v>44439134.490000002</v>
      </c>
      <c r="V121" s="16"/>
    </row>
    <row r="122" spans="1:22" s="9" customFormat="1">
      <c r="A122" s="33">
        <v>115</v>
      </c>
      <c r="B122" s="54" t="s">
        <v>240</v>
      </c>
      <c r="C122" s="1" t="s">
        <v>241</v>
      </c>
      <c r="D122" s="44">
        <v>28</v>
      </c>
      <c r="E122" s="44">
        <v>186067.26</v>
      </c>
      <c r="F122" s="44">
        <v>52</v>
      </c>
      <c r="G122" s="44">
        <v>592847.75</v>
      </c>
      <c r="H122" s="44">
        <v>2225</v>
      </c>
      <c r="I122" s="44">
        <v>7648007.9100000001</v>
      </c>
      <c r="J122" s="44">
        <v>3110</v>
      </c>
      <c r="K122" s="44">
        <v>10341194.890000001</v>
      </c>
      <c r="L122" s="42">
        <f t="shared" si="12"/>
        <v>5415</v>
      </c>
      <c r="M122" s="42">
        <f t="shared" si="16"/>
        <v>18768117.810000002</v>
      </c>
      <c r="N122" s="44">
        <v>815</v>
      </c>
      <c r="O122" s="44">
        <v>13040514.5</v>
      </c>
      <c r="P122" s="44">
        <v>378</v>
      </c>
      <c r="Q122" s="44">
        <v>9900661</v>
      </c>
      <c r="R122" s="42">
        <f t="shared" si="18"/>
        <v>1193</v>
      </c>
      <c r="S122" s="42">
        <f t="shared" si="18"/>
        <v>22941175.5</v>
      </c>
      <c r="T122" s="42">
        <f t="shared" si="17"/>
        <v>6608</v>
      </c>
      <c r="U122" s="42">
        <f t="shared" si="17"/>
        <v>41709293.310000002</v>
      </c>
      <c r="V122" s="16"/>
    </row>
    <row r="123" spans="1:22" s="9" customFormat="1">
      <c r="A123" s="30">
        <v>116</v>
      </c>
      <c r="B123" s="53" t="s">
        <v>246</v>
      </c>
      <c r="C123" s="32" t="s">
        <v>247</v>
      </c>
      <c r="D123" s="43">
        <v>3</v>
      </c>
      <c r="E123" s="43">
        <v>15236.4</v>
      </c>
      <c r="F123" s="43">
        <v>63</v>
      </c>
      <c r="G123" s="43">
        <v>1366519.4</v>
      </c>
      <c r="H123" s="43">
        <v>1797</v>
      </c>
      <c r="I123" s="43">
        <v>11258944.140000001</v>
      </c>
      <c r="J123" s="43">
        <v>2256</v>
      </c>
      <c r="K123" s="43">
        <v>14581975.33</v>
      </c>
      <c r="L123" s="43">
        <f t="shared" si="12"/>
        <v>4119</v>
      </c>
      <c r="M123" s="43">
        <f t="shared" si="16"/>
        <v>27222675.269999996</v>
      </c>
      <c r="N123" s="43">
        <v>1333</v>
      </c>
      <c r="O123" s="43">
        <v>6384881.9100000001</v>
      </c>
      <c r="P123" s="43">
        <v>90</v>
      </c>
      <c r="Q123" s="43">
        <v>2085206.1</v>
      </c>
      <c r="R123" s="43">
        <f t="shared" si="18"/>
        <v>1423</v>
      </c>
      <c r="S123" s="43">
        <f t="shared" si="18"/>
        <v>8470088.0099999998</v>
      </c>
      <c r="T123" s="43">
        <f t="shared" si="17"/>
        <v>5542</v>
      </c>
      <c r="U123" s="43">
        <f t="shared" si="17"/>
        <v>35692763.279999994</v>
      </c>
      <c r="V123" s="16"/>
    </row>
    <row r="124" spans="1:22" s="9" customFormat="1">
      <c r="A124" s="33">
        <v>117</v>
      </c>
      <c r="B124" s="54" t="s">
        <v>256</v>
      </c>
      <c r="C124" s="1" t="s">
        <v>257</v>
      </c>
      <c r="D124" s="44">
        <v>56</v>
      </c>
      <c r="E124" s="44">
        <v>1514907.87</v>
      </c>
      <c r="F124" s="44">
        <v>251</v>
      </c>
      <c r="G124" s="44">
        <v>4006033.62</v>
      </c>
      <c r="H124" s="44">
        <v>318</v>
      </c>
      <c r="I124" s="44">
        <v>3668723.01</v>
      </c>
      <c r="J124" s="44">
        <v>1987</v>
      </c>
      <c r="K124" s="44">
        <v>7299832.96</v>
      </c>
      <c r="L124" s="42">
        <f t="shared" si="12"/>
        <v>2612</v>
      </c>
      <c r="M124" s="42">
        <f t="shared" si="16"/>
        <v>16489497.460000001</v>
      </c>
      <c r="N124" s="44">
        <v>1435</v>
      </c>
      <c r="O124" s="44">
        <v>12338716.140000001</v>
      </c>
      <c r="P124" s="44">
        <v>663</v>
      </c>
      <c r="Q124" s="44">
        <v>6260097.0700000003</v>
      </c>
      <c r="R124" s="42">
        <f t="shared" si="18"/>
        <v>2098</v>
      </c>
      <c r="S124" s="42">
        <f t="shared" si="18"/>
        <v>18598813.210000001</v>
      </c>
      <c r="T124" s="42">
        <f t="shared" si="17"/>
        <v>4710</v>
      </c>
      <c r="U124" s="42">
        <f t="shared" si="17"/>
        <v>35088310.670000002</v>
      </c>
      <c r="V124" s="16"/>
    </row>
    <row r="125" spans="1:22" s="9" customFormat="1">
      <c r="A125" s="30">
        <v>118</v>
      </c>
      <c r="B125" s="53" t="s">
        <v>260</v>
      </c>
      <c r="C125" s="32" t="s">
        <v>261</v>
      </c>
      <c r="D125" s="43">
        <v>102</v>
      </c>
      <c r="E125" s="43">
        <v>728592.68</v>
      </c>
      <c r="F125" s="43">
        <v>168</v>
      </c>
      <c r="G125" s="43">
        <v>2294755.0699999998</v>
      </c>
      <c r="H125" s="43">
        <v>1452</v>
      </c>
      <c r="I125" s="43">
        <v>14102897.289999999</v>
      </c>
      <c r="J125" s="43">
        <v>1555</v>
      </c>
      <c r="K125" s="43">
        <v>4946550.58</v>
      </c>
      <c r="L125" s="43">
        <f t="shared" si="12"/>
        <v>3277</v>
      </c>
      <c r="M125" s="43">
        <f t="shared" ref="M125:M146" si="19">K125+I125+G125+E125</f>
        <v>22072795.619999997</v>
      </c>
      <c r="N125" s="43">
        <v>241</v>
      </c>
      <c r="O125" s="43">
        <v>2351828.13</v>
      </c>
      <c r="P125" s="43">
        <v>258</v>
      </c>
      <c r="Q125" s="43">
        <v>9944232.3100000005</v>
      </c>
      <c r="R125" s="43">
        <f t="shared" si="18"/>
        <v>499</v>
      </c>
      <c r="S125" s="43">
        <f t="shared" si="18"/>
        <v>12296060.440000001</v>
      </c>
      <c r="T125" s="43">
        <f t="shared" ref="T125:U146" si="20">R125+L125</f>
        <v>3776</v>
      </c>
      <c r="U125" s="43">
        <f t="shared" si="20"/>
        <v>34368856.060000002</v>
      </c>
      <c r="V125" s="16"/>
    </row>
    <row r="126" spans="1:22" s="9" customFormat="1">
      <c r="A126" s="33">
        <v>119</v>
      </c>
      <c r="B126" s="54" t="s">
        <v>254</v>
      </c>
      <c r="C126" s="1" t="s">
        <v>255</v>
      </c>
      <c r="D126" s="44">
        <v>63</v>
      </c>
      <c r="E126" s="44">
        <v>1160744.24</v>
      </c>
      <c r="F126" s="44">
        <v>105</v>
      </c>
      <c r="G126" s="44">
        <v>2358352.73</v>
      </c>
      <c r="H126" s="44">
        <v>1253</v>
      </c>
      <c r="I126" s="44">
        <v>6405244.5800000001</v>
      </c>
      <c r="J126" s="44">
        <v>2087</v>
      </c>
      <c r="K126" s="44">
        <v>12388798.07</v>
      </c>
      <c r="L126" s="42">
        <f t="shared" si="12"/>
        <v>3508</v>
      </c>
      <c r="M126" s="42">
        <f t="shared" si="19"/>
        <v>22313139.619999997</v>
      </c>
      <c r="N126" s="44">
        <v>725</v>
      </c>
      <c r="O126" s="44">
        <v>9420812.5600000005</v>
      </c>
      <c r="P126" s="44">
        <v>160</v>
      </c>
      <c r="Q126" s="44">
        <v>2289329.66</v>
      </c>
      <c r="R126" s="42">
        <f t="shared" si="18"/>
        <v>885</v>
      </c>
      <c r="S126" s="42">
        <f t="shared" si="18"/>
        <v>11710142.220000001</v>
      </c>
      <c r="T126" s="42">
        <f t="shared" si="20"/>
        <v>4393</v>
      </c>
      <c r="U126" s="42">
        <f t="shared" si="20"/>
        <v>34023281.839999996</v>
      </c>
      <c r="V126" s="16"/>
    </row>
    <row r="127" spans="1:22" s="9" customFormat="1">
      <c r="A127" s="30">
        <v>120</v>
      </c>
      <c r="B127" s="53" t="s">
        <v>252</v>
      </c>
      <c r="C127" s="32" t="s">
        <v>253</v>
      </c>
      <c r="D127" s="43">
        <v>2</v>
      </c>
      <c r="E127" s="43">
        <v>46184.6</v>
      </c>
      <c r="F127" s="43">
        <v>97</v>
      </c>
      <c r="G127" s="43">
        <v>2072276.42</v>
      </c>
      <c r="H127" s="43">
        <v>592</v>
      </c>
      <c r="I127" s="43">
        <v>4502704.96</v>
      </c>
      <c r="J127" s="43">
        <v>1656</v>
      </c>
      <c r="K127" s="43">
        <v>12537093.9</v>
      </c>
      <c r="L127" s="43">
        <f t="shared" si="12"/>
        <v>2347</v>
      </c>
      <c r="M127" s="43">
        <f t="shared" si="19"/>
        <v>19158259.880000003</v>
      </c>
      <c r="N127" s="43">
        <v>980</v>
      </c>
      <c r="O127" s="43">
        <v>12397156.51</v>
      </c>
      <c r="P127" s="43">
        <v>52</v>
      </c>
      <c r="Q127" s="43">
        <v>2449874.2400000002</v>
      </c>
      <c r="R127" s="43">
        <f t="shared" ref="R127:S152" si="21">N127+P127</f>
        <v>1032</v>
      </c>
      <c r="S127" s="43">
        <f t="shared" si="21"/>
        <v>14847030.75</v>
      </c>
      <c r="T127" s="43">
        <f t="shared" si="20"/>
        <v>3379</v>
      </c>
      <c r="U127" s="43">
        <f t="shared" si="20"/>
        <v>34005290.630000003</v>
      </c>
      <c r="V127" s="16"/>
    </row>
    <row r="128" spans="1:22" s="9" customFormat="1">
      <c r="A128" s="33">
        <v>121</v>
      </c>
      <c r="B128" s="54" t="s">
        <v>266</v>
      </c>
      <c r="C128" s="1" t="s">
        <v>267</v>
      </c>
      <c r="D128" s="44">
        <v>26</v>
      </c>
      <c r="E128" s="44">
        <v>255829.78</v>
      </c>
      <c r="F128" s="44">
        <v>132</v>
      </c>
      <c r="G128" s="44">
        <v>3494993.86</v>
      </c>
      <c r="H128" s="44">
        <v>290</v>
      </c>
      <c r="I128" s="44">
        <v>7780014.25</v>
      </c>
      <c r="J128" s="44">
        <v>378</v>
      </c>
      <c r="K128" s="44">
        <v>5838029.9500000002</v>
      </c>
      <c r="L128" s="42">
        <f t="shared" si="12"/>
        <v>826</v>
      </c>
      <c r="M128" s="42">
        <f t="shared" si="19"/>
        <v>17368867.84</v>
      </c>
      <c r="N128" s="44">
        <v>447</v>
      </c>
      <c r="O128" s="44">
        <v>6943465.2800000003</v>
      </c>
      <c r="P128" s="44">
        <v>219</v>
      </c>
      <c r="Q128" s="44">
        <v>5641993.1299999999</v>
      </c>
      <c r="R128" s="42">
        <f t="shared" si="21"/>
        <v>666</v>
      </c>
      <c r="S128" s="42">
        <f t="shared" si="21"/>
        <v>12585458.41</v>
      </c>
      <c r="T128" s="42">
        <f t="shared" si="20"/>
        <v>1492</v>
      </c>
      <c r="U128" s="42">
        <f t="shared" si="20"/>
        <v>29954326.25</v>
      </c>
      <c r="V128" s="16"/>
    </row>
    <row r="129" spans="1:22" s="9" customFormat="1">
      <c r="A129" s="30">
        <v>122</v>
      </c>
      <c r="B129" s="53" t="s">
        <v>258</v>
      </c>
      <c r="C129" s="32" t="s">
        <v>259</v>
      </c>
      <c r="D129" s="43">
        <v>102</v>
      </c>
      <c r="E129" s="43">
        <v>438982.46</v>
      </c>
      <c r="F129" s="43">
        <v>350</v>
      </c>
      <c r="G129" s="43">
        <v>4363196.8499999996</v>
      </c>
      <c r="H129" s="43">
        <v>1200</v>
      </c>
      <c r="I129" s="43">
        <v>4173518.19</v>
      </c>
      <c r="J129" s="43">
        <v>1993</v>
      </c>
      <c r="K129" s="43">
        <v>8345121.4199999999</v>
      </c>
      <c r="L129" s="43">
        <f t="shared" si="12"/>
        <v>3645</v>
      </c>
      <c r="M129" s="43">
        <f t="shared" si="19"/>
        <v>17320818.920000002</v>
      </c>
      <c r="N129" s="43">
        <v>1118</v>
      </c>
      <c r="O129" s="43">
        <v>10164308.630000001</v>
      </c>
      <c r="P129" s="43">
        <v>295</v>
      </c>
      <c r="Q129" s="43">
        <v>2110779.19</v>
      </c>
      <c r="R129" s="43">
        <f t="shared" si="21"/>
        <v>1413</v>
      </c>
      <c r="S129" s="43">
        <f t="shared" si="21"/>
        <v>12275087.82</v>
      </c>
      <c r="T129" s="43">
        <f t="shared" si="20"/>
        <v>5058</v>
      </c>
      <c r="U129" s="43">
        <f t="shared" si="20"/>
        <v>29595906.740000002</v>
      </c>
      <c r="V129" s="16"/>
    </row>
    <row r="130" spans="1:22" s="9" customFormat="1">
      <c r="A130" s="33">
        <v>123</v>
      </c>
      <c r="B130" s="23" t="s">
        <v>250</v>
      </c>
      <c r="C130" s="1" t="s">
        <v>251</v>
      </c>
      <c r="D130" s="44">
        <v>14</v>
      </c>
      <c r="E130" s="44">
        <v>29513.97</v>
      </c>
      <c r="F130" s="44">
        <v>14</v>
      </c>
      <c r="G130" s="44">
        <v>306433.18</v>
      </c>
      <c r="H130" s="44">
        <v>800</v>
      </c>
      <c r="I130" s="44">
        <v>3102537.89</v>
      </c>
      <c r="J130" s="44">
        <v>2207</v>
      </c>
      <c r="K130" s="44">
        <v>13130878.470000001</v>
      </c>
      <c r="L130" s="42">
        <f t="shared" si="12"/>
        <v>3035</v>
      </c>
      <c r="M130" s="42">
        <f t="shared" si="19"/>
        <v>16569363.510000002</v>
      </c>
      <c r="N130" s="44">
        <v>1268</v>
      </c>
      <c r="O130" s="44">
        <v>10833806.5</v>
      </c>
      <c r="P130" s="44">
        <v>200</v>
      </c>
      <c r="Q130" s="44">
        <v>952477.28</v>
      </c>
      <c r="R130" s="42">
        <f t="shared" si="21"/>
        <v>1468</v>
      </c>
      <c r="S130" s="42">
        <f t="shared" si="21"/>
        <v>11786283.779999999</v>
      </c>
      <c r="T130" s="42">
        <f t="shared" si="20"/>
        <v>4503</v>
      </c>
      <c r="U130" s="42">
        <f t="shared" si="20"/>
        <v>28355647.289999999</v>
      </c>
      <c r="V130" s="16"/>
    </row>
    <row r="131" spans="1:22" s="9" customFormat="1">
      <c r="A131" s="30">
        <v>124</v>
      </c>
      <c r="B131" s="31" t="s">
        <v>280</v>
      </c>
      <c r="C131" s="32" t="s">
        <v>281</v>
      </c>
      <c r="D131" s="43">
        <v>8</v>
      </c>
      <c r="E131" s="43">
        <v>206334.42</v>
      </c>
      <c r="F131" s="43">
        <v>259</v>
      </c>
      <c r="G131" s="43">
        <v>6322594.5099999998</v>
      </c>
      <c r="H131" s="43">
        <v>273</v>
      </c>
      <c r="I131" s="43">
        <v>3586008.49</v>
      </c>
      <c r="J131" s="43">
        <v>217</v>
      </c>
      <c r="K131" s="43">
        <v>2296451.88</v>
      </c>
      <c r="L131" s="43">
        <f t="shared" si="12"/>
        <v>757</v>
      </c>
      <c r="M131" s="43">
        <f t="shared" si="19"/>
        <v>12411389.299999999</v>
      </c>
      <c r="N131" s="43">
        <v>358</v>
      </c>
      <c r="O131" s="43">
        <v>8549426.4399999995</v>
      </c>
      <c r="P131" s="43">
        <v>224</v>
      </c>
      <c r="Q131" s="43">
        <v>3772545.22</v>
      </c>
      <c r="R131" s="43">
        <f t="shared" si="21"/>
        <v>582</v>
      </c>
      <c r="S131" s="43">
        <f t="shared" si="21"/>
        <v>12321971.66</v>
      </c>
      <c r="T131" s="43">
        <f t="shared" si="20"/>
        <v>1339</v>
      </c>
      <c r="U131" s="43">
        <f t="shared" si="20"/>
        <v>24733360.960000001</v>
      </c>
      <c r="V131" s="16"/>
    </row>
    <row r="132" spans="1:22" s="9" customFormat="1">
      <c r="A132" s="33">
        <v>125</v>
      </c>
      <c r="B132" s="54" t="s">
        <v>262</v>
      </c>
      <c r="C132" s="1" t="s">
        <v>263</v>
      </c>
      <c r="D132" s="44"/>
      <c r="E132" s="44"/>
      <c r="F132" s="44"/>
      <c r="G132" s="44"/>
      <c r="H132" s="44">
        <v>55</v>
      </c>
      <c r="I132" s="44">
        <v>1077149.78</v>
      </c>
      <c r="J132" s="44">
        <v>58</v>
      </c>
      <c r="K132" s="44">
        <v>10316909.32</v>
      </c>
      <c r="L132" s="42">
        <f t="shared" si="12"/>
        <v>113</v>
      </c>
      <c r="M132" s="42">
        <f t="shared" si="19"/>
        <v>11394059.1</v>
      </c>
      <c r="N132" s="44">
        <v>9</v>
      </c>
      <c r="O132" s="44">
        <v>9944774</v>
      </c>
      <c r="P132" s="44">
        <v>4</v>
      </c>
      <c r="Q132" s="44">
        <v>720000</v>
      </c>
      <c r="R132" s="42">
        <f t="shared" si="21"/>
        <v>13</v>
      </c>
      <c r="S132" s="42">
        <f t="shared" si="21"/>
        <v>10664774</v>
      </c>
      <c r="T132" s="42">
        <f t="shared" si="20"/>
        <v>126</v>
      </c>
      <c r="U132" s="42">
        <f t="shared" si="20"/>
        <v>22058833.100000001</v>
      </c>
      <c r="V132" s="16"/>
    </row>
    <row r="133" spans="1:22" s="9" customFormat="1">
      <c r="A133" s="30">
        <v>126</v>
      </c>
      <c r="B133" s="53" t="s">
        <v>264</v>
      </c>
      <c r="C133" s="32" t="s">
        <v>265</v>
      </c>
      <c r="D133" s="43">
        <v>9</v>
      </c>
      <c r="E133" s="43">
        <v>4116760.57</v>
      </c>
      <c r="F133" s="43">
        <v>9</v>
      </c>
      <c r="G133" s="43">
        <v>1544358.08</v>
      </c>
      <c r="H133" s="43">
        <v>2834</v>
      </c>
      <c r="I133" s="43">
        <v>5376704.1900000004</v>
      </c>
      <c r="J133" s="43">
        <v>137</v>
      </c>
      <c r="K133" s="43">
        <v>398872.61</v>
      </c>
      <c r="L133" s="43">
        <f t="shared" si="12"/>
        <v>2989</v>
      </c>
      <c r="M133" s="43">
        <f t="shared" si="19"/>
        <v>11436695.450000001</v>
      </c>
      <c r="N133" s="43">
        <v>5</v>
      </c>
      <c r="O133" s="43">
        <v>1368549.62</v>
      </c>
      <c r="P133" s="43">
        <v>30</v>
      </c>
      <c r="Q133" s="43">
        <v>9029643</v>
      </c>
      <c r="R133" s="43">
        <f t="shared" si="21"/>
        <v>35</v>
      </c>
      <c r="S133" s="43">
        <f t="shared" si="21"/>
        <v>10398192.620000001</v>
      </c>
      <c r="T133" s="43">
        <f t="shared" si="20"/>
        <v>3024</v>
      </c>
      <c r="U133" s="43">
        <f t="shared" si="20"/>
        <v>21834888.07</v>
      </c>
      <c r="V133" s="16"/>
    </row>
    <row r="134" spans="1:22" s="9" customFormat="1">
      <c r="A134" s="33">
        <v>127</v>
      </c>
      <c r="B134" s="54" t="s">
        <v>272</v>
      </c>
      <c r="C134" s="1" t="s">
        <v>273</v>
      </c>
      <c r="D134" s="44">
        <v>8</v>
      </c>
      <c r="E134" s="44">
        <v>162469.13</v>
      </c>
      <c r="F134" s="44">
        <v>316</v>
      </c>
      <c r="G134" s="44">
        <v>6974691.3099999996</v>
      </c>
      <c r="H134" s="44">
        <v>116</v>
      </c>
      <c r="I134" s="44">
        <v>2519846.5499999998</v>
      </c>
      <c r="J134" s="44">
        <v>181</v>
      </c>
      <c r="K134" s="44">
        <v>2007311.56</v>
      </c>
      <c r="L134" s="42">
        <f t="shared" si="12"/>
        <v>621</v>
      </c>
      <c r="M134" s="42">
        <f t="shared" si="19"/>
        <v>11664318.549999999</v>
      </c>
      <c r="N134" s="44">
        <v>307</v>
      </c>
      <c r="O134" s="44">
        <v>8167848.4100000001</v>
      </c>
      <c r="P134" s="44">
        <v>87</v>
      </c>
      <c r="Q134" s="44">
        <v>1867940.12</v>
      </c>
      <c r="R134" s="42">
        <f t="shared" si="21"/>
        <v>394</v>
      </c>
      <c r="S134" s="42">
        <f t="shared" si="21"/>
        <v>10035788.530000001</v>
      </c>
      <c r="T134" s="42">
        <f t="shared" si="20"/>
        <v>1015</v>
      </c>
      <c r="U134" s="42">
        <f t="shared" si="20"/>
        <v>21700107.079999998</v>
      </c>
      <c r="V134" s="16"/>
    </row>
    <row r="135" spans="1:22" s="9" customFormat="1">
      <c r="A135" s="30">
        <v>128</v>
      </c>
      <c r="B135" s="53" t="s">
        <v>284</v>
      </c>
      <c r="C135" s="32" t="s">
        <v>285</v>
      </c>
      <c r="D135" s="43">
        <v>19</v>
      </c>
      <c r="E135" s="43">
        <v>255943.1</v>
      </c>
      <c r="F135" s="43">
        <v>159</v>
      </c>
      <c r="G135" s="43">
        <v>2617028.27</v>
      </c>
      <c r="H135" s="43">
        <v>391</v>
      </c>
      <c r="I135" s="43">
        <v>2155783.35</v>
      </c>
      <c r="J135" s="43">
        <v>956</v>
      </c>
      <c r="K135" s="43">
        <v>3781530.71</v>
      </c>
      <c r="L135" s="43">
        <f t="shared" si="12"/>
        <v>1525</v>
      </c>
      <c r="M135" s="43">
        <f t="shared" si="19"/>
        <v>8810285.4299999997</v>
      </c>
      <c r="N135" s="43">
        <v>862</v>
      </c>
      <c r="O135" s="43">
        <v>6083263.2400000002</v>
      </c>
      <c r="P135" s="43">
        <v>135</v>
      </c>
      <c r="Q135" s="43">
        <v>2094983.5</v>
      </c>
      <c r="R135" s="43">
        <f t="shared" si="21"/>
        <v>997</v>
      </c>
      <c r="S135" s="43">
        <f t="shared" si="21"/>
        <v>8178246.7400000002</v>
      </c>
      <c r="T135" s="43">
        <f t="shared" si="20"/>
        <v>2522</v>
      </c>
      <c r="U135" s="43">
        <f t="shared" si="20"/>
        <v>16988532.170000002</v>
      </c>
      <c r="V135" s="16"/>
    </row>
    <row r="136" spans="1:22" s="9" customFormat="1">
      <c r="A136" s="33">
        <v>129</v>
      </c>
      <c r="B136" s="54" t="s">
        <v>268</v>
      </c>
      <c r="C136" s="1" t="s">
        <v>269</v>
      </c>
      <c r="D136" s="44"/>
      <c r="E136" s="44"/>
      <c r="F136" s="44">
        <v>39</v>
      </c>
      <c r="G136" s="44">
        <v>505367.19</v>
      </c>
      <c r="H136" s="44">
        <v>254</v>
      </c>
      <c r="I136" s="44">
        <v>2108350.87</v>
      </c>
      <c r="J136" s="44">
        <v>767</v>
      </c>
      <c r="K136" s="44">
        <v>3536414.54</v>
      </c>
      <c r="L136" s="42">
        <f t="shared" si="12"/>
        <v>1060</v>
      </c>
      <c r="M136" s="42">
        <f t="shared" si="19"/>
        <v>6150132.6000000006</v>
      </c>
      <c r="N136" s="44">
        <v>899</v>
      </c>
      <c r="O136" s="44">
        <v>6276172.0800000001</v>
      </c>
      <c r="P136" s="44">
        <v>188</v>
      </c>
      <c r="Q136" s="44">
        <v>4366070.53</v>
      </c>
      <c r="R136" s="42">
        <f t="shared" si="21"/>
        <v>1087</v>
      </c>
      <c r="S136" s="42">
        <f t="shared" si="21"/>
        <v>10642242.609999999</v>
      </c>
      <c r="T136" s="42">
        <f t="shared" si="20"/>
        <v>2147</v>
      </c>
      <c r="U136" s="42">
        <f t="shared" si="20"/>
        <v>16792375.210000001</v>
      </c>
      <c r="V136" s="16"/>
    </row>
    <row r="137" spans="1:22" s="9" customFormat="1">
      <c r="A137" s="30">
        <v>130</v>
      </c>
      <c r="B137" s="53" t="s">
        <v>270</v>
      </c>
      <c r="C137" s="32" t="s">
        <v>271</v>
      </c>
      <c r="D137" s="43"/>
      <c r="E137" s="43"/>
      <c r="F137" s="43">
        <v>4</v>
      </c>
      <c r="G137" s="43">
        <v>31554.91</v>
      </c>
      <c r="H137" s="43">
        <v>415</v>
      </c>
      <c r="I137" s="43">
        <v>904520.16</v>
      </c>
      <c r="J137" s="43">
        <v>917</v>
      </c>
      <c r="K137" s="43">
        <v>8137241.8499999996</v>
      </c>
      <c r="L137" s="43">
        <f t="shared" si="12"/>
        <v>1336</v>
      </c>
      <c r="M137" s="43">
        <f t="shared" si="19"/>
        <v>9073316.9199999999</v>
      </c>
      <c r="N137" s="43">
        <v>2022</v>
      </c>
      <c r="O137" s="43">
        <v>7334311.6399999997</v>
      </c>
      <c r="P137" s="43">
        <v>11</v>
      </c>
      <c r="Q137" s="43">
        <v>125462.8</v>
      </c>
      <c r="R137" s="43">
        <f t="shared" si="21"/>
        <v>2033</v>
      </c>
      <c r="S137" s="43">
        <f t="shared" si="21"/>
        <v>7459774.4399999995</v>
      </c>
      <c r="T137" s="43">
        <f t="shared" si="20"/>
        <v>3369</v>
      </c>
      <c r="U137" s="43">
        <f t="shared" si="20"/>
        <v>16533091.359999999</v>
      </c>
      <c r="V137" s="16"/>
    </row>
    <row r="138" spans="1:22" s="9" customFormat="1">
      <c r="A138" s="33">
        <v>131</v>
      </c>
      <c r="B138" s="54" t="s">
        <v>274</v>
      </c>
      <c r="C138" s="1" t="s">
        <v>275</v>
      </c>
      <c r="D138" s="44">
        <v>1</v>
      </c>
      <c r="E138" s="44">
        <v>9850</v>
      </c>
      <c r="F138" s="44">
        <v>30</v>
      </c>
      <c r="G138" s="44">
        <v>226152.32000000001</v>
      </c>
      <c r="H138" s="44">
        <v>482</v>
      </c>
      <c r="I138" s="44">
        <v>2004834.27</v>
      </c>
      <c r="J138" s="44">
        <v>667</v>
      </c>
      <c r="K138" s="44">
        <v>4708220.12</v>
      </c>
      <c r="L138" s="42">
        <f t="shared" si="12"/>
        <v>1180</v>
      </c>
      <c r="M138" s="42">
        <f t="shared" si="19"/>
        <v>6949056.7100000009</v>
      </c>
      <c r="N138" s="44">
        <v>384</v>
      </c>
      <c r="O138" s="44">
        <v>6176011.0999999996</v>
      </c>
      <c r="P138" s="44">
        <v>145</v>
      </c>
      <c r="Q138" s="44">
        <v>3243800.03</v>
      </c>
      <c r="R138" s="42">
        <f t="shared" si="21"/>
        <v>529</v>
      </c>
      <c r="S138" s="42">
        <f t="shared" si="21"/>
        <v>9419811.129999999</v>
      </c>
      <c r="T138" s="42">
        <f t="shared" si="20"/>
        <v>1709</v>
      </c>
      <c r="U138" s="42">
        <f t="shared" si="20"/>
        <v>16368867.84</v>
      </c>
      <c r="V138" s="16"/>
    </row>
    <row r="139" spans="1:22" s="9" customFormat="1">
      <c r="A139" s="30">
        <v>132</v>
      </c>
      <c r="B139" s="53" t="s">
        <v>278</v>
      </c>
      <c r="C139" s="32" t="s">
        <v>279</v>
      </c>
      <c r="D139" s="43">
        <v>158</v>
      </c>
      <c r="E139" s="43">
        <v>4217914.9000000004</v>
      </c>
      <c r="F139" s="43">
        <v>84</v>
      </c>
      <c r="G139" s="43">
        <v>1383839.71</v>
      </c>
      <c r="H139" s="43">
        <v>59</v>
      </c>
      <c r="I139" s="43">
        <v>1053683.83</v>
      </c>
      <c r="J139" s="43">
        <v>145</v>
      </c>
      <c r="K139" s="43">
        <v>1189909.7</v>
      </c>
      <c r="L139" s="43">
        <f t="shared" si="12"/>
        <v>446</v>
      </c>
      <c r="M139" s="43">
        <f t="shared" si="19"/>
        <v>7845348.1400000006</v>
      </c>
      <c r="N139" s="43">
        <v>156</v>
      </c>
      <c r="O139" s="43">
        <v>2505751.8199999998</v>
      </c>
      <c r="P139" s="43">
        <v>199</v>
      </c>
      <c r="Q139" s="43">
        <v>5236900.55</v>
      </c>
      <c r="R139" s="43">
        <f t="shared" si="21"/>
        <v>355</v>
      </c>
      <c r="S139" s="43">
        <f t="shared" si="21"/>
        <v>7742652.3699999992</v>
      </c>
      <c r="T139" s="43">
        <f t="shared" si="20"/>
        <v>801</v>
      </c>
      <c r="U139" s="43">
        <f t="shared" si="20"/>
        <v>15588000.51</v>
      </c>
      <c r="V139" s="16"/>
    </row>
    <row r="140" spans="1:22" s="9" customFormat="1">
      <c r="A140" s="33">
        <v>133</v>
      </c>
      <c r="B140" s="23" t="s">
        <v>282</v>
      </c>
      <c r="C140" s="1" t="s">
        <v>283</v>
      </c>
      <c r="D140" s="44"/>
      <c r="E140" s="44"/>
      <c r="F140" s="44">
        <v>22</v>
      </c>
      <c r="G140" s="44">
        <v>331231</v>
      </c>
      <c r="H140" s="44">
        <v>167</v>
      </c>
      <c r="I140" s="44">
        <v>2157470.62</v>
      </c>
      <c r="J140" s="44">
        <v>1042</v>
      </c>
      <c r="K140" s="44">
        <v>5113830.0599999996</v>
      </c>
      <c r="L140" s="42">
        <f t="shared" ref="L140:L145" si="22">J140+H140+F140+D140</f>
        <v>1231</v>
      </c>
      <c r="M140" s="42">
        <f t="shared" ref="M140:M145" si="23">K140+I140+G140+E140</f>
        <v>7602531.6799999997</v>
      </c>
      <c r="N140" s="44">
        <v>900</v>
      </c>
      <c r="O140" s="44">
        <v>5004523.32</v>
      </c>
      <c r="P140" s="44">
        <v>120</v>
      </c>
      <c r="Q140" s="44">
        <v>1716855.83</v>
      </c>
      <c r="R140" s="42">
        <f t="shared" ref="R140:R145" si="24">N140+P140</f>
        <v>1020</v>
      </c>
      <c r="S140" s="42">
        <f t="shared" ref="S140:S145" si="25">O140+Q140</f>
        <v>6721379.1500000004</v>
      </c>
      <c r="T140" s="42">
        <f t="shared" ref="T140:T145" si="26">R140+L140</f>
        <v>2251</v>
      </c>
      <c r="U140" s="42">
        <f t="shared" ref="U140:U145" si="27">S140+M140</f>
        <v>14323910.83</v>
      </c>
      <c r="V140" s="16"/>
    </row>
    <row r="141" spans="1:22" s="9" customFormat="1">
      <c r="A141" s="30">
        <v>134</v>
      </c>
      <c r="B141" s="31" t="s">
        <v>286</v>
      </c>
      <c r="C141" s="32" t="s">
        <v>287</v>
      </c>
      <c r="D141" s="43"/>
      <c r="E141" s="43"/>
      <c r="F141" s="43">
        <v>14</v>
      </c>
      <c r="G141" s="43">
        <v>253206.76</v>
      </c>
      <c r="H141" s="43">
        <v>684</v>
      </c>
      <c r="I141" s="43">
        <v>3967980.73</v>
      </c>
      <c r="J141" s="43">
        <v>1063</v>
      </c>
      <c r="K141" s="43">
        <v>4477269.82</v>
      </c>
      <c r="L141" s="43">
        <f t="shared" si="22"/>
        <v>1761</v>
      </c>
      <c r="M141" s="43">
        <f t="shared" si="23"/>
        <v>8698457.3100000005</v>
      </c>
      <c r="N141" s="43">
        <v>425</v>
      </c>
      <c r="O141" s="43">
        <v>2328924.36</v>
      </c>
      <c r="P141" s="43">
        <v>125</v>
      </c>
      <c r="Q141" s="43">
        <v>1584552.31</v>
      </c>
      <c r="R141" s="43">
        <f t="shared" si="24"/>
        <v>550</v>
      </c>
      <c r="S141" s="43">
        <f t="shared" si="25"/>
        <v>3913476.67</v>
      </c>
      <c r="T141" s="43">
        <f t="shared" si="26"/>
        <v>2311</v>
      </c>
      <c r="U141" s="43">
        <f t="shared" si="27"/>
        <v>12611933.98</v>
      </c>
      <c r="V141" s="16"/>
    </row>
    <row r="142" spans="1:22" s="9" customFormat="1">
      <c r="A142" s="33">
        <v>135</v>
      </c>
      <c r="B142" s="54" t="s">
        <v>294</v>
      </c>
      <c r="C142" s="1" t="s">
        <v>295</v>
      </c>
      <c r="D142" s="44">
        <v>29</v>
      </c>
      <c r="E142" s="44">
        <v>666002.56000000006</v>
      </c>
      <c r="F142" s="44">
        <v>8</v>
      </c>
      <c r="G142" s="44">
        <v>252744.04</v>
      </c>
      <c r="H142" s="44">
        <v>2679</v>
      </c>
      <c r="I142" s="44">
        <v>1453001.89</v>
      </c>
      <c r="J142" s="44">
        <v>4006</v>
      </c>
      <c r="K142" s="44">
        <v>4380832.84</v>
      </c>
      <c r="L142" s="42">
        <f t="shared" si="22"/>
        <v>6722</v>
      </c>
      <c r="M142" s="42">
        <f t="shared" si="23"/>
        <v>6752581.3300000001</v>
      </c>
      <c r="N142" s="44">
        <v>406</v>
      </c>
      <c r="O142" s="44">
        <v>4076238.03</v>
      </c>
      <c r="P142" s="44">
        <v>80</v>
      </c>
      <c r="Q142" s="44">
        <v>1739373.27</v>
      </c>
      <c r="R142" s="42">
        <f t="shared" si="24"/>
        <v>486</v>
      </c>
      <c r="S142" s="42">
        <f t="shared" si="25"/>
        <v>5815611.2999999998</v>
      </c>
      <c r="T142" s="42">
        <f t="shared" si="26"/>
        <v>7208</v>
      </c>
      <c r="U142" s="42">
        <f t="shared" si="27"/>
        <v>12568192.629999999</v>
      </c>
      <c r="V142" s="16"/>
    </row>
    <row r="143" spans="1:22" s="9" customFormat="1">
      <c r="A143" s="30">
        <v>136</v>
      </c>
      <c r="B143" s="53" t="s">
        <v>296</v>
      </c>
      <c r="C143" s="32" t="s">
        <v>297</v>
      </c>
      <c r="D143" s="43"/>
      <c r="E143" s="43"/>
      <c r="F143" s="43"/>
      <c r="G143" s="43"/>
      <c r="H143" s="43">
        <v>262</v>
      </c>
      <c r="I143" s="43">
        <v>1142860.6299999999</v>
      </c>
      <c r="J143" s="43">
        <v>1147</v>
      </c>
      <c r="K143" s="43">
        <v>5811994.46</v>
      </c>
      <c r="L143" s="43">
        <f t="shared" si="22"/>
        <v>1409</v>
      </c>
      <c r="M143" s="43">
        <f t="shared" si="23"/>
        <v>6954855.0899999999</v>
      </c>
      <c r="N143" s="43">
        <v>1150</v>
      </c>
      <c r="O143" s="43">
        <v>5062804.49</v>
      </c>
      <c r="P143" s="43">
        <v>23</v>
      </c>
      <c r="Q143" s="43">
        <v>407219.28</v>
      </c>
      <c r="R143" s="43">
        <f t="shared" si="24"/>
        <v>1173</v>
      </c>
      <c r="S143" s="43">
        <f t="shared" si="25"/>
        <v>5470023.7700000005</v>
      </c>
      <c r="T143" s="43">
        <f t="shared" si="26"/>
        <v>2582</v>
      </c>
      <c r="U143" s="43">
        <f t="shared" si="27"/>
        <v>12424878.859999999</v>
      </c>
      <c r="V143" s="16"/>
    </row>
    <row r="144" spans="1:22" s="9" customFormat="1">
      <c r="A144" s="33">
        <v>137</v>
      </c>
      <c r="B144" s="54" t="s">
        <v>292</v>
      </c>
      <c r="C144" s="1" t="s">
        <v>293</v>
      </c>
      <c r="D144" s="44">
        <v>15</v>
      </c>
      <c r="E144" s="44">
        <v>133186.20000000001</v>
      </c>
      <c r="F144" s="44">
        <v>33</v>
      </c>
      <c r="G144" s="44">
        <v>335046.84000000003</v>
      </c>
      <c r="H144" s="44">
        <v>452</v>
      </c>
      <c r="I144" s="44">
        <v>879075.13</v>
      </c>
      <c r="J144" s="44">
        <v>1282</v>
      </c>
      <c r="K144" s="44">
        <v>4527904.29</v>
      </c>
      <c r="L144" s="42">
        <f t="shared" si="22"/>
        <v>1782</v>
      </c>
      <c r="M144" s="42">
        <f t="shared" si="23"/>
        <v>5875212.46</v>
      </c>
      <c r="N144" s="44">
        <v>1101</v>
      </c>
      <c r="O144" s="44">
        <v>4584508.5999999996</v>
      </c>
      <c r="P144" s="44">
        <v>155</v>
      </c>
      <c r="Q144" s="44">
        <v>787165.1</v>
      </c>
      <c r="R144" s="42">
        <f t="shared" si="24"/>
        <v>1256</v>
      </c>
      <c r="S144" s="42">
        <f t="shared" si="25"/>
        <v>5371673.6999999993</v>
      </c>
      <c r="T144" s="42">
        <f t="shared" si="26"/>
        <v>3038</v>
      </c>
      <c r="U144" s="42">
        <f t="shared" si="27"/>
        <v>11246886.16</v>
      </c>
      <c r="V144" s="16"/>
    </row>
    <row r="145" spans="1:22" s="9" customFormat="1">
      <c r="A145" s="30">
        <v>138</v>
      </c>
      <c r="B145" s="53" t="s">
        <v>300</v>
      </c>
      <c r="C145" s="32" t="s">
        <v>301</v>
      </c>
      <c r="D145" s="43">
        <v>1</v>
      </c>
      <c r="E145" s="43">
        <v>1070.69</v>
      </c>
      <c r="F145" s="43">
        <v>117</v>
      </c>
      <c r="G145" s="43">
        <v>3038610.42</v>
      </c>
      <c r="H145" s="43">
        <v>71</v>
      </c>
      <c r="I145" s="43">
        <v>1524677.75</v>
      </c>
      <c r="J145" s="43">
        <v>147</v>
      </c>
      <c r="K145" s="43">
        <v>1058943.1599999999</v>
      </c>
      <c r="L145" s="43">
        <f t="shared" si="22"/>
        <v>336</v>
      </c>
      <c r="M145" s="43">
        <f t="shared" si="23"/>
        <v>5623302.0200000005</v>
      </c>
      <c r="N145" s="43">
        <v>201</v>
      </c>
      <c r="O145" s="43">
        <v>4074181.24</v>
      </c>
      <c r="P145" s="43">
        <v>58</v>
      </c>
      <c r="Q145" s="43">
        <v>1529219.29</v>
      </c>
      <c r="R145" s="43">
        <f t="shared" si="24"/>
        <v>259</v>
      </c>
      <c r="S145" s="43">
        <f t="shared" si="25"/>
        <v>5603400.5300000003</v>
      </c>
      <c r="T145" s="43">
        <f t="shared" si="26"/>
        <v>595</v>
      </c>
      <c r="U145" s="43">
        <f t="shared" si="27"/>
        <v>11226702.550000001</v>
      </c>
      <c r="V145" s="16"/>
    </row>
    <row r="146" spans="1:22" s="9" customFormat="1">
      <c r="A146" s="33">
        <v>139</v>
      </c>
      <c r="B146" s="23" t="s">
        <v>290</v>
      </c>
      <c r="C146" s="1" t="s">
        <v>291</v>
      </c>
      <c r="D146" s="44"/>
      <c r="E146" s="44"/>
      <c r="F146" s="44"/>
      <c r="G146" s="44"/>
      <c r="H146" s="44">
        <v>749</v>
      </c>
      <c r="I146" s="44">
        <v>2493275.7799999998</v>
      </c>
      <c r="J146" s="44">
        <v>1014</v>
      </c>
      <c r="K146" s="44">
        <v>5088756.96</v>
      </c>
      <c r="L146" s="42">
        <f t="shared" si="12"/>
        <v>1763</v>
      </c>
      <c r="M146" s="42">
        <f t="shared" si="19"/>
        <v>7582032.7400000002</v>
      </c>
      <c r="N146" s="44">
        <v>304</v>
      </c>
      <c r="O146" s="44">
        <v>2722263.25</v>
      </c>
      <c r="P146" s="44">
        <v>23</v>
      </c>
      <c r="Q146" s="44">
        <v>185270.92</v>
      </c>
      <c r="R146" s="42">
        <f t="shared" si="21"/>
        <v>327</v>
      </c>
      <c r="S146" s="42">
        <f t="shared" si="21"/>
        <v>2907534.17</v>
      </c>
      <c r="T146" s="42">
        <f t="shared" si="20"/>
        <v>2090</v>
      </c>
      <c r="U146" s="42">
        <f t="shared" si="20"/>
        <v>10489566.91</v>
      </c>
      <c r="V146" s="16"/>
    </row>
    <row r="147" spans="1:22" s="9" customFormat="1">
      <c r="A147" s="30">
        <v>140</v>
      </c>
      <c r="B147" s="31" t="s">
        <v>288</v>
      </c>
      <c r="C147" s="32" t="s">
        <v>289</v>
      </c>
      <c r="D147" s="43"/>
      <c r="E147" s="43"/>
      <c r="F147" s="43"/>
      <c r="G147" s="43"/>
      <c r="H147" s="43">
        <v>820</v>
      </c>
      <c r="I147" s="43">
        <v>4874429.76</v>
      </c>
      <c r="J147" s="43">
        <v>714</v>
      </c>
      <c r="K147" s="43">
        <v>3334663.92</v>
      </c>
      <c r="L147" s="43">
        <f t="shared" si="12"/>
        <v>1534</v>
      </c>
      <c r="M147" s="43">
        <f t="shared" ref="M147:M164" si="28">K147+I147+G147+E147</f>
        <v>8209093.6799999997</v>
      </c>
      <c r="N147" s="43">
        <v>25</v>
      </c>
      <c r="O147" s="43">
        <v>51843</v>
      </c>
      <c r="P147" s="43">
        <v>73</v>
      </c>
      <c r="Q147" s="43">
        <v>1852769.35</v>
      </c>
      <c r="R147" s="43">
        <f t="shared" si="21"/>
        <v>98</v>
      </c>
      <c r="S147" s="43">
        <f t="shared" si="21"/>
        <v>1904612.35</v>
      </c>
      <c r="T147" s="43">
        <f t="shared" ref="T147:U164" si="29">R147+L147</f>
        <v>1632</v>
      </c>
      <c r="U147" s="43">
        <f t="shared" si="29"/>
        <v>10113706.029999999</v>
      </c>
      <c r="V147" s="16"/>
    </row>
    <row r="148" spans="1:22" s="9" customFormat="1">
      <c r="A148" s="33">
        <v>141</v>
      </c>
      <c r="B148" s="54" t="s">
        <v>298</v>
      </c>
      <c r="C148" s="1" t="s">
        <v>299</v>
      </c>
      <c r="D148" s="44"/>
      <c r="E148" s="44"/>
      <c r="F148" s="44"/>
      <c r="G148" s="44"/>
      <c r="H148" s="44">
        <v>1215</v>
      </c>
      <c r="I148" s="44">
        <v>3145315.48</v>
      </c>
      <c r="J148" s="44">
        <v>1116</v>
      </c>
      <c r="K148" s="44">
        <v>4330978.68</v>
      </c>
      <c r="L148" s="42">
        <f t="shared" si="12"/>
        <v>2331</v>
      </c>
      <c r="M148" s="42">
        <f t="shared" si="28"/>
        <v>7476294.1600000001</v>
      </c>
      <c r="N148" s="44">
        <v>231</v>
      </c>
      <c r="O148" s="44">
        <v>1389172.14</v>
      </c>
      <c r="P148" s="44">
        <v>12</v>
      </c>
      <c r="Q148" s="44">
        <v>126535.5</v>
      </c>
      <c r="R148" s="42">
        <f t="shared" si="21"/>
        <v>243</v>
      </c>
      <c r="S148" s="42">
        <f t="shared" si="21"/>
        <v>1515707.64</v>
      </c>
      <c r="T148" s="42">
        <f t="shared" si="29"/>
        <v>2574</v>
      </c>
      <c r="U148" s="42">
        <f t="shared" si="29"/>
        <v>8992001.8000000007</v>
      </c>
      <c r="V148" s="16"/>
    </row>
    <row r="149" spans="1:22" s="9" customFormat="1">
      <c r="A149" s="30">
        <v>142</v>
      </c>
      <c r="B149" s="53" t="s">
        <v>304</v>
      </c>
      <c r="C149" s="32" t="s">
        <v>305</v>
      </c>
      <c r="D149" s="43"/>
      <c r="E149" s="43"/>
      <c r="F149" s="43"/>
      <c r="G149" s="43"/>
      <c r="H149" s="43">
        <v>1865</v>
      </c>
      <c r="I149" s="43">
        <v>2005667.07</v>
      </c>
      <c r="J149" s="43">
        <v>1891</v>
      </c>
      <c r="K149" s="43">
        <v>4427135.3099999996</v>
      </c>
      <c r="L149" s="43">
        <f t="shared" si="12"/>
        <v>3756</v>
      </c>
      <c r="M149" s="43">
        <f t="shared" si="28"/>
        <v>6432802.3799999999</v>
      </c>
      <c r="N149" s="43">
        <v>172</v>
      </c>
      <c r="O149" s="43">
        <v>2359565.1</v>
      </c>
      <c r="P149" s="43">
        <v>16</v>
      </c>
      <c r="Q149" s="43">
        <v>163164.47</v>
      </c>
      <c r="R149" s="43">
        <f t="shared" si="21"/>
        <v>188</v>
      </c>
      <c r="S149" s="43">
        <f t="shared" si="21"/>
        <v>2522729.5700000003</v>
      </c>
      <c r="T149" s="43">
        <f t="shared" si="29"/>
        <v>3944</v>
      </c>
      <c r="U149" s="43">
        <f t="shared" si="29"/>
        <v>8955531.9499999993</v>
      </c>
      <c r="V149" s="16"/>
    </row>
    <row r="150" spans="1:22" s="9" customFormat="1">
      <c r="A150" s="33">
        <v>143</v>
      </c>
      <c r="B150" s="54" t="s">
        <v>302</v>
      </c>
      <c r="C150" s="1" t="s">
        <v>303</v>
      </c>
      <c r="D150" s="44"/>
      <c r="E150" s="44"/>
      <c r="F150" s="44"/>
      <c r="G150" s="44"/>
      <c r="H150" s="44">
        <v>6</v>
      </c>
      <c r="I150" s="44">
        <v>2183722.7000000002</v>
      </c>
      <c r="J150" s="44">
        <v>67</v>
      </c>
      <c r="K150" s="44">
        <v>2054703.19</v>
      </c>
      <c r="L150" s="42">
        <f t="shared" si="12"/>
        <v>73</v>
      </c>
      <c r="M150" s="42">
        <f t="shared" si="28"/>
        <v>4238425.8900000006</v>
      </c>
      <c r="N150" s="44">
        <v>19</v>
      </c>
      <c r="O150" s="44">
        <v>1939000</v>
      </c>
      <c r="P150" s="44">
        <v>2</v>
      </c>
      <c r="Q150" s="44">
        <v>2110000</v>
      </c>
      <c r="R150" s="42">
        <f t="shared" si="21"/>
        <v>21</v>
      </c>
      <c r="S150" s="42">
        <f t="shared" si="21"/>
        <v>4049000</v>
      </c>
      <c r="T150" s="42">
        <f t="shared" si="29"/>
        <v>94</v>
      </c>
      <c r="U150" s="42">
        <f t="shared" si="29"/>
        <v>8287425.8900000006</v>
      </c>
      <c r="V150" s="16"/>
    </row>
    <row r="151" spans="1:22" s="9" customFormat="1">
      <c r="A151" s="30">
        <v>144</v>
      </c>
      <c r="B151" s="53" t="s">
        <v>306</v>
      </c>
      <c r="C151" s="32" t="s">
        <v>307</v>
      </c>
      <c r="D151" s="43"/>
      <c r="E151" s="43"/>
      <c r="F151" s="43"/>
      <c r="G151" s="43"/>
      <c r="H151" s="43">
        <v>405</v>
      </c>
      <c r="I151" s="43">
        <v>1776174.18</v>
      </c>
      <c r="J151" s="43">
        <v>724</v>
      </c>
      <c r="K151" s="43">
        <v>2810914.11</v>
      </c>
      <c r="L151" s="43">
        <f t="shared" si="12"/>
        <v>1129</v>
      </c>
      <c r="M151" s="43">
        <f t="shared" si="28"/>
        <v>4587088.29</v>
      </c>
      <c r="N151" s="43">
        <v>292</v>
      </c>
      <c r="O151" s="43">
        <v>1101005.1599999999</v>
      </c>
      <c r="P151" s="43">
        <v>7</v>
      </c>
      <c r="Q151" s="43">
        <v>145770.49</v>
      </c>
      <c r="R151" s="43">
        <f t="shared" si="21"/>
        <v>299</v>
      </c>
      <c r="S151" s="43">
        <f t="shared" si="21"/>
        <v>1246775.6499999999</v>
      </c>
      <c r="T151" s="43">
        <f t="shared" si="29"/>
        <v>1428</v>
      </c>
      <c r="U151" s="43">
        <f t="shared" si="29"/>
        <v>5833863.9399999995</v>
      </c>
      <c r="V151" s="16"/>
    </row>
    <row r="152" spans="1:22" s="9" customFormat="1">
      <c r="A152" s="33">
        <v>145</v>
      </c>
      <c r="B152" s="54" t="s">
        <v>310</v>
      </c>
      <c r="C152" s="1" t="s">
        <v>311</v>
      </c>
      <c r="D152" s="44">
        <v>1</v>
      </c>
      <c r="E152" s="44">
        <v>6697.27</v>
      </c>
      <c r="F152" s="44">
        <v>4</v>
      </c>
      <c r="G152" s="44">
        <v>31028.18</v>
      </c>
      <c r="H152" s="44">
        <v>292</v>
      </c>
      <c r="I152" s="44">
        <v>933206.9</v>
      </c>
      <c r="J152" s="44">
        <v>439</v>
      </c>
      <c r="K152" s="44">
        <v>1975679.53</v>
      </c>
      <c r="L152" s="42">
        <f t="shared" si="12"/>
        <v>736</v>
      </c>
      <c r="M152" s="42">
        <f t="shared" si="28"/>
        <v>2946611.8800000004</v>
      </c>
      <c r="N152" s="44">
        <v>353</v>
      </c>
      <c r="O152" s="44">
        <v>1870149.13</v>
      </c>
      <c r="P152" s="44">
        <v>139</v>
      </c>
      <c r="Q152" s="44">
        <v>806479.95</v>
      </c>
      <c r="R152" s="42">
        <f t="shared" si="21"/>
        <v>492</v>
      </c>
      <c r="S152" s="42">
        <f t="shared" si="21"/>
        <v>2676629.08</v>
      </c>
      <c r="T152" s="42">
        <f t="shared" si="29"/>
        <v>1228</v>
      </c>
      <c r="U152" s="42">
        <f t="shared" si="29"/>
        <v>5623240.9600000009</v>
      </c>
      <c r="V152" s="16"/>
    </row>
    <row r="153" spans="1:22" s="9" customFormat="1">
      <c r="A153" s="30">
        <v>146</v>
      </c>
      <c r="B153" s="53" t="s">
        <v>308</v>
      </c>
      <c r="C153" s="32" t="s">
        <v>309</v>
      </c>
      <c r="D153" s="43"/>
      <c r="E153" s="43"/>
      <c r="F153" s="43"/>
      <c r="G153" s="43"/>
      <c r="H153" s="43">
        <v>586</v>
      </c>
      <c r="I153" s="43">
        <v>770173.48</v>
      </c>
      <c r="J153" s="43">
        <v>908</v>
      </c>
      <c r="K153" s="43">
        <v>1589268.55</v>
      </c>
      <c r="L153" s="43">
        <f t="shared" si="12"/>
        <v>1494</v>
      </c>
      <c r="M153" s="43">
        <f t="shared" si="28"/>
        <v>2359442.0300000003</v>
      </c>
      <c r="N153" s="43">
        <v>393</v>
      </c>
      <c r="O153" s="43">
        <v>1715234.83</v>
      </c>
      <c r="P153" s="43">
        <v>54</v>
      </c>
      <c r="Q153" s="43">
        <v>816325.71</v>
      </c>
      <c r="R153" s="43">
        <f t="shared" ref="R153:S170" si="30">N153+P153</f>
        <v>447</v>
      </c>
      <c r="S153" s="43">
        <f t="shared" si="30"/>
        <v>2531560.54</v>
      </c>
      <c r="T153" s="43">
        <f t="shared" si="29"/>
        <v>1941</v>
      </c>
      <c r="U153" s="43">
        <f t="shared" si="29"/>
        <v>4891002.57</v>
      </c>
      <c r="V153" s="16"/>
    </row>
    <row r="154" spans="1:22" s="9" customFormat="1">
      <c r="A154" s="33">
        <v>147</v>
      </c>
      <c r="B154" s="54" t="s">
        <v>314</v>
      </c>
      <c r="C154" s="1" t="s">
        <v>315</v>
      </c>
      <c r="D154" s="44"/>
      <c r="E154" s="44"/>
      <c r="F154" s="44">
        <v>7</v>
      </c>
      <c r="G154" s="44">
        <v>45447.34</v>
      </c>
      <c r="H154" s="44">
        <v>73</v>
      </c>
      <c r="I154" s="44">
        <v>159028.18</v>
      </c>
      <c r="J154" s="44">
        <v>603</v>
      </c>
      <c r="K154" s="44">
        <v>1797886.56</v>
      </c>
      <c r="L154" s="42">
        <f t="shared" si="12"/>
        <v>683</v>
      </c>
      <c r="M154" s="42">
        <f t="shared" si="28"/>
        <v>2002362.08</v>
      </c>
      <c r="N154" s="44">
        <v>272</v>
      </c>
      <c r="O154" s="44">
        <v>1741963.19</v>
      </c>
      <c r="P154" s="44">
        <v>14</v>
      </c>
      <c r="Q154" s="44">
        <v>159159.45000000001</v>
      </c>
      <c r="R154" s="42">
        <f t="shared" si="30"/>
        <v>286</v>
      </c>
      <c r="S154" s="42">
        <f t="shared" si="30"/>
        <v>1901122.64</v>
      </c>
      <c r="T154" s="42">
        <f t="shared" si="29"/>
        <v>969</v>
      </c>
      <c r="U154" s="42">
        <f t="shared" si="29"/>
        <v>3903484.7199999997</v>
      </c>
      <c r="V154" s="16"/>
    </row>
    <row r="155" spans="1:22" s="9" customFormat="1">
      <c r="A155" s="30">
        <v>148</v>
      </c>
      <c r="B155" s="53" t="s">
        <v>312</v>
      </c>
      <c r="C155" s="32" t="s">
        <v>313</v>
      </c>
      <c r="D155" s="43"/>
      <c r="E155" s="43"/>
      <c r="F155" s="43"/>
      <c r="G155" s="43"/>
      <c r="H155" s="43">
        <v>149</v>
      </c>
      <c r="I155" s="43">
        <v>273586.87</v>
      </c>
      <c r="J155" s="43">
        <v>534</v>
      </c>
      <c r="K155" s="43">
        <v>1760065.35</v>
      </c>
      <c r="L155" s="43">
        <f t="shared" si="12"/>
        <v>683</v>
      </c>
      <c r="M155" s="43">
        <f t="shared" si="28"/>
        <v>2033652.2200000002</v>
      </c>
      <c r="N155" s="43">
        <v>419</v>
      </c>
      <c r="O155" s="43">
        <v>1498574.47</v>
      </c>
      <c r="P155" s="43">
        <v>11</v>
      </c>
      <c r="Q155" s="43">
        <v>25640.59</v>
      </c>
      <c r="R155" s="43">
        <f t="shared" si="30"/>
        <v>430</v>
      </c>
      <c r="S155" s="43">
        <f t="shared" si="30"/>
        <v>1524215.06</v>
      </c>
      <c r="T155" s="43">
        <f t="shared" si="29"/>
        <v>1113</v>
      </c>
      <c r="U155" s="43">
        <f t="shared" si="29"/>
        <v>3557867.2800000003</v>
      </c>
      <c r="V155" s="16"/>
    </row>
    <row r="156" spans="1:22" s="9" customFormat="1">
      <c r="A156" s="33">
        <v>149</v>
      </c>
      <c r="B156" s="23" t="s">
        <v>316</v>
      </c>
      <c r="C156" s="1" t="s">
        <v>317</v>
      </c>
      <c r="D156" s="44"/>
      <c r="E156" s="44"/>
      <c r="F156" s="44">
        <v>2</v>
      </c>
      <c r="G156" s="44">
        <v>11272.88</v>
      </c>
      <c r="H156" s="44">
        <v>680</v>
      </c>
      <c r="I156" s="44">
        <v>498550.27</v>
      </c>
      <c r="J156" s="44">
        <v>933</v>
      </c>
      <c r="K156" s="44">
        <v>1446901.96</v>
      </c>
      <c r="L156" s="42">
        <f t="shared" ref="L156:L161" si="31">J156+H156+F156+D156</f>
        <v>1615</v>
      </c>
      <c r="M156" s="42">
        <f t="shared" ref="M156:M161" si="32">K156+I156+G156+E156</f>
        <v>1956725.1099999999</v>
      </c>
      <c r="N156" s="44">
        <v>202</v>
      </c>
      <c r="O156" s="44">
        <v>1133084.8899999999</v>
      </c>
      <c r="P156" s="44">
        <v>20</v>
      </c>
      <c r="Q156" s="44">
        <v>183546.72</v>
      </c>
      <c r="R156" s="42">
        <f t="shared" ref="R156:R161" si="33">N156+P156</f>
        <v>222</v>
      </c>
      <c r="S156" s="42">
        <f t="shared" ref="S156:S161" si="34">O156+Q156</f>
        <v>1316631.6099999999</v>
      </c>
      <c r="T156" s="42">
        <f t="shared" ref="T156:T161" si="35">R156+L156</f>
        <v>1837</v>
      </c>
      <c r="U156" s="42">
        <f t="shared" ref="U156:U161" si="36">S156+M156</f>
        <v>3273356.7199999997</v>
      </c>
      <c r="V156" s="16"/>
    </row>
    <row r="157" spans="1:22" s="9" customFormat="1">
      <c r="A157" s="30">
        <v>150</v>
      </c>
      <c r="B157" s="31" t="s">
        <v>320</v>
      </c>
      <c r="C157" s="32" t="s">
        <v>321</v>
      </c>
      <c r="D157" s="43"/>
      <c r="E157" s="43"/>
      <c r="F157" s="43"/>
      <c r="G157" s="43"/>
      <c r="H157" s="43">
        <v>379</v>
      </c>
      <c r="I157" s="43">
        <v>307059.81</v>
      </c>
      <c r="J157" s="43">
        <v>703</v>
      </c>
      <c r="K157" s="43">
        <v>1164146.3</v>
      </c>
      <c r="L157" s="43">
        <f t="shared" si="31"/>
        <v>1082</v>
      </c>
      <c r="M157" s="43">
        <f t="shared" si="32"/>
        <v>1471206.11</v>
      </c>
      <c r="N157" s="43">
        <v>158</v>
      </c>
      <c r="O157" s="43">
        <v>882418.23</v>
      </c>
      <c r="P157" s="43">
        <v>1</v>
      </c>
      <c r="Q157" s="43">
        <v>5000</v>
      </c>
      <c r="R157" s="43">
        <f t="shared" si="33"/>
        <v>159</v>
      </c>
      <c r="S157" s="43">
        <f t="shared" si="34"/>
        <v>887418.23</v>
      </c>
      <c r="T157" s="43">
        <f t="shared" si="35"/>
        <v>1241</v>
      </c>
      <c r="U157" s="43">
        <f t="shared" si="36"/>
        <v>2358624.34</v>
      </c>
      <c r="V157" s="16"/>
    </row>
    <row r="158" spans="1:22" s="9" customFormat="1">
      <c r="A158" s="33">
        <v>151</v>
      </c>
      <c r="B158" s="54" t="s">
        <v>318</v>
      </c>
      <c r="C158" s="1" t="s">
        <v>319</v>
      </c>
      <c r="D158" s="44"/>
      <c r="E158" s="44"/>
      <c r="F158" s="44"/>
      <c r="G158" s="44"/>
      <c r="H158" s="44">
        <v>67</v>
      </c>
      <c r="I158" s="44">
        <v>69383.960000000006</v>
      </c>
      <c r="J158" s="44">
        <v>756</v>
      </c>
      <c r="K158" s="44">
        <v>1049333.5</v>
      </c>
      <c r="L158" s="42">
        <f t="shared" si="31"/>
        <v>823</v>
      </c>
      <c r="M158" s="42">
        <f t="shared" si="32"/>
        <v>1118717.46</v>
      </c>
      <c r="N158" s="44">
        <v>106</v>
      </c>
      <c r="O158" s="44">
        <v>1014144.15</v>
      </c>
      <c r="P158" s="44">
        <v>6</v>
      </c>
      <c r="Q158" s="44">
        <v>30873.89</v>
      </c>
      <c r="R158" s="42">
        <f t="shared" si="33"/>
        <v>112</v>
      </c>
      <c r="S158" s="42">
        <f t="shared" si="34"/>
        <v>1045018.04</v>
      </c>
      <c r="T158" s="42">
        <f t="shared" si="35"/>
        <v>935</v>
      </c>
      <c r="U158" s="42">
        <f t="shared" si="36"/>
        <v>2163735.5</v>
      </c>
      <c r="V158" s="16"/>
    </row>
    <row r="159" spans="1:22" s="9" customFormat="1">
      <c r="A159" s="30">
        <v>152</v>
      </c>
      <c r="B159" s="53" t="s">
        <v>322</v>
      </c>
      <c r="C159" s="32" t="s">
        <v>323</v>
      </c>
      <c r="D159" s="43"/>
      <c r="E159" s="43"/>
      <c r="F159" s="43">
        <v>1</v>
      </c>
      <c r="G159" s="43">
        <v>328</v>
      </c>
      <c r="H159" s="43">
        <v>278</v>
      </c>
      <c r="I159" s="43">
        <v>216163.18</v>
      </c>
      <c r="J159" s="43">
        <v>335</v>
      </c>
      <c r="K159" s="43">
        <v>746437.7</v>
      </c>
      <c r="L159" s="43">
        <f t="shared" si="31"/>
        <v>614</v>
      </c>
      <c r="M159" s="43">
        <f t="shared" si="32"/>
        <v>962928.87999999989</v>
      </c>
      <c r="N159" s="43">
        <v>57</v>
      </c>
      <c r="O159" s="43">
        <v>574453.80000000005</v>
      </c>
      <c r="P159" s="43">
        <v>4</v>
      </c>
      <c r="Q159" s="43">
        <v>44928.55</v>
      </c>
      <c r="R159" s="43">
        <f t="shared" si="33"/>
        <v>61</v>
      </c>
      <c r="S159" s="43">
        <f t="shared" si="34"/>
        <v>619382.35000000009</v>
      </c>
      <c r="T159" s="43">
        <f t="shared" si="35"/>
        <v>675</v>
      </c>
      <c r="U159" s="43">
        <f t="shared" si="36"/>
        <v>1582311.23</v>
      </c>
      <c r="V159" s="16"/>
    </row>
    <row r="160" spans="1:22" s="9" customFormat="1">
      <c r="A160" s="33">
        <v>153</v>
      </c>
      <c r="B160" s="54" t="s">
        <v>324</v>
      </c>
      <c r="C160" s="1" t="s">
        <v>325</v>
      </c>
      <c r="D160" s="44"/>
      <c r="E160" s="44"/>
      <c r="F160" s="44"/>
      <c r="G160" s="44"/>
      <c r="H160" s="44">
        <v>13</v>
      </c>
      <c r="I160" s="44">
        <v>21536.04</v>
      </c>
      <c r="J160" s="44">
        <v>167</v>
      </c>
      <c r="K160" s="44">
        <v>403781.29</v>
      </c>
      <c r="L160" s="42">
        <f t="shared" si="31"/>
        <v>180</v>
      </c>
      <c r="M160" s="44">
        <f t="shared" si="32"/>
        <v>425317.32999999996</v>
      </c>
      <c r="N160" s="44">
        <v>82</v>
      </c>
      <c r="O160" s="44">
        <v>368925.44</v>
      </c>
      <c r="P160" s="44"/>
      <c r="Q160" s="44"/>
      <c r="R160" s="42">
        <f t="shared" si="33"/>
        <v>82</v>
      </c>
      <c r="S160" s="42">
        <f t="shared" si="34"/>
        <v>368925.44</v>
      </c>
      <c r="T160" s="44">
        <f t="shared" si="35"/>
        <v>262</v>
      </c>
      <c r="U160" s="44">
        <f t="shared" si="36"/>
        <v>794242.77</v>
      </c>
      <c r="V160" s="16"/>
    </row>
    <row r="161" spans="1:25" s="9" customFormat="1">
      <c r="A161" s="30">
        <v>154</v>
      </c>
      <c r="B161" s="53" t="s">
        <v>326</v>
      </c>
      <c r="C161" s="32" t="s">
        <v>327</v>
      </c>
      <c r="D161" s="43"/>
      <c r="E161" s="43"/>
      <c r="F161" s="43"/>
      <c r="G161" s="43"/>
      <c r="H161" s="43"/>
      <c r="I161" s="43"/>
      <c r="J161" s="43">
        <v>32</v>
      </c>
      <c r="K161" s="43">
        <v>375134.15</v>
      </c>
      <c r="L161" s="43">
        <f t="shared" si="31"/>
        <v>32</v>
      </c>
      <c r="M161" s="43">
        <f t="shared" si="32"/>
        <v>375134.15</v>
      </c>
      <c r="N161" s="43"/>
      <c r="O161" s="43"/>
      <c r="P161" s="43"/>
      <c r="Q161" s="43"/>
      <c r="R161" s="43">
        <f t="shared" si="33"/>
        <v>0</v>
      </c>
      <c r="S161" s="43">
        <f t="shared" si="34"/>
        <v>0</v>
      </c>
      <c r="T161" s="43">
        <f t="shared" si="35"/>
        <v>32</v>
      </c>
      <c r="U161" s="43">
        <f t="shared" si="36"/>
        <v>375134.15</v>
      </c>
      <c r="V161" s="16"/>
    </row>
    <row r="162" spans="1:25" s="9" customFormat="1">
      <c r="A162" s="33">
        <v>155</v>
      </c>
      <c r="B162" s="23" t="s">
        <v>330</v>
      </c>
      <c r="C162" s="1" t="s">
        <v>331</v>
      </c>
      <c r="D162" s="44"/>
      <c r="E162" s="44"/>
      <c r="F162" s="44"/>
      <c r="G162" s="44"/>
      <c r="H162" s="44">
        <v>3</v>
      </c>
      <c r="I162" s="44">
        <v>25206.240000000002</v>
      </c>
      <c r="J162" s="44">
        <v>12</v>
      </c>
      <c r="K162" s="44">
        <v>108352.73</v>
      </c>
      <c r="L162" s="42">
        <f t="shared" si="12"/>
        <v>15</v>
      </c>
      <c r="M162" s="42">
        <f t="shared" si="28"/>
        <v>133558.97</v>
      </c>
      <c r="N162" s="44">
        <v>2</v>
      </c>
      <c r="O162" s="44">
        <v>160000</v>
      </c>
      <c r="P162" s="44"/>
      <c r="Q162" s="44"/>
      <c r="R162" s="42">
        <f t="shared" si="30"/>
        <v>2</v>
      </c>
      <c r="S162" s="42">
        <f t="shared" si="30"/>
        <v>160000</v>
      </c>
      <c r="T162" s="42">
        <f t="shared" si="29"/>
        <v>17</v>
      </c>
      <c r="U162" s="42">
        <f t="shared" si="29"/>
        <v>293558.96999999997</v>
      </c>
      <c r="V162" s="16"/>
    </row>
    <row r="163" spans="1:25" s="9" customFormat="1">
      <c r="A163" s="30">
        <v>156</v>
      </c>
      <c r="B163" s="31" t="s">
        <v>328</v>
      </c>
      <c r="C163" s="32" t="s">
        <v>329</v>
      </c>
      <c r="D163" s="43"/>
      <c r="E163" s="43"/>
      <c r="F163" s="43"/>
      <c r="G163" s="43"/>
      <c r="H163" s="43">
        <v>13</v>
      </c>
      <c r="I163" s="43">
        <v>8899.5300000000007</v>
      </c>
      <c r="J163" s="43">
        <v>83</v>
      </c>
      <c r="K163" s="43">
        <v>129589.11</v>
      </c>
      <c r="L163" s="43">
        <f t="shared" si="12"/>
        <v>96</v>
      </c>
      <c r="M163" s="43">
        <f t="shared" si="28"/>
        <v>138488.64000000001</v>
      </c>
      <c r="N163" s="43">
        <v>34</v>
      </c>
      <c r="O163" s="43">
        <v>71142.240000000005</v>
      </c>
      <c r="P163" s="43">
        <v>2</v>
      </c>
      <c r="Q163" s="43">
        <v>1557.68</v>
      </c>
      <c r="R163" s="43">
        <f t="shared" si="30"/>
        <v>36</v>
      </c>
      <c r="S163" s="43">
        <f t="shared" si="30"/>
        <v>72699.92</v>
      </c>
      <c r="T163" s="43">
        <f t="shared" si="29"/>
        <v>132</v>
      </c>
      <c r="U163" s="43">
        <f t="shared" si="29"/>
        <v>211188.56</v>
      </c>
      <c r="V163" s="16"/>
    </row>
    <row r="164" spans="1:25" s="9" customFormat="1">
      <c r="A164" s="33">
        <v>157</v>
      </c>
      <c r="B164" s="54" t="s">
        <v>332</v>
      </c>
      <c r="C164" s="1" t="s">
        <v>333</v>
      </c>
      <c r="D164" s="44">
        <v>5</v>
      </c>
      <c r="E164" s="44">
        <v>29881.66</v>
      </c>
      <c r="F164" s="44"/>
      <c r="G164" s="44"/>
      <c r="H164" s="44">
        <v>9</v>
      </c>
      <c r="I164" s="44">
        <v>128640.93</v>
      </c>
      <c r="J164" s="44">
        <v>3</v>
      </c>
      <c r="K164" s="44">
        <v>9655.02</v>
      </c>
      <c r="L164" s="42">
        <f t="shared" ref="L164:L169" si="37">J164+H164+F164+D164</f>
        <v>17</v>
      </c>
      <c r="M164" s="42">
        <f t="shared" si="28"/>
        <v>168177.61</v>
      </c>
      <c r="N164" s="44">
        <v>2</v>
      </c>
      <c r="O164" s="44">
        <v>8339.73</v>
      </c>
      <c r="P164" s="44"/>
      <c r="Q164" s="44"/>
      <c r="R164" s="42">
        <f t="shared" si="30"/>
        <v>2</v>
      </c>
      <c r="S164" s="42">
        <f t="shared" si="30"/>
        <v>8339.73</v>
      </c>
      <c r="T164" s="42">
        <f t="shared" si="29"/>
        <v>19</v>
      </c>
      <c r="U164" s="42">
        <f t="shared" si="29"/>
        <v>176517.34</v>
      </c>
      <c r="V164" s="16"/>
    </row>
    <row r="165" spans="1:25" s="9" customFormat="1">
      <c r="A165" s="30">
        <v>158</v>
      </c>
      <c r="B165" s="53" t="s">
        <v>340</v>
      </c>
      <c r="C165" s="32" t="s">
        <v>341</v>
      </c>
      <c r="D165" s="43"/>
      <c r="E165" s="43"/>
      <c r="F165" s="43"/>
      <c r="G165" s="43"/>
      <c r="H165" s="43">
        <v>2</v>
      </c>
      <c r="I165" s="43">
        <v>200</v>
      </c>
      <c r="J165" s="43">
        <v>3</v>
      </c>
      <c r="K165" s="43">
        <v>210.89</v>
      </c>
      <c r="L165" s="43">
        <f t="shared" si="37"/>
        <v>5</v>
      </c>
      <c r="M165" s="43">
        <f t="shared" ref="M165" si="38">K165+I165+G165+E165</f>
        <v>410.89</v>
      </c>
      <c r="N165" s="43">
        <v>4</v>
      </c>
      <c r="O165" s="43">
        <v>51604.3</v>
      </c>
      <c r="P165" s="43">
        <v>3</v>
      </c>
      <c r="Q165" s="43">
        <v>50104.160000000003</v>
      </c>
      <c r="R165" s="43">
        <f t="shared" ref="R165" si="39">N165+P165</f>
        <v>7</v>
      </c>
      <c r="S165" s="43">
        <f t="shared" ref="S165" si="40">O165+Q165</f>
        <v>101708.46</v>
      </c>
      <c r="T165" s="43">
        <f t="shared" ref="T165" si="41">R165+L165</f>
        <v>12</v>
      </c>
      <c r="U165" s="43">
        <f t="shared" ref="U165" si="42">S165+M165</f>
        <v>102119.35</v>
      </c>
      <c r="V165" s="16"/>
    </row>
    <row r="166" spans="1:25" s="9" customFormat="1">
      <c r="A166" s="33">
        <v>159</v>
      </c>
      <c r="B166" s="54" t="s">
        <v>336</v>
      </c>
      <c r="C166" s="1" t="s">
        <v>337</v>
      </c>
      <c r="D166" s="44"/>
      <c r="E166" s="44"/>
      <c r="F166" s="44"/>
      <c r="G166" s="44"/>
      <c r="H166" s="44"/>
      <c r="I166" s="44"/>
      <c r="J166" s="44"/>
      <c r="K166" s="44"/>
      <c r="L166" s="42">
        <f t="shared" si="37"/>
        <v>0</v>
      </c>
      <c r="M166" s="44">
        <f t="shared" ref="M166:M169" si="43">K166+I166+G166+E166</f>
        <v>0</v>
      </c>
      <c r="N166" s="44">
        <v>5</v>
      </c>
      <c r="O166" s="44">
        <v>32500</v>
      </c>
      <c r="P166" s="44">
        <v>5</v>
      </c>
      <c r="Q166" s="44">
        <v>32500</v>
      </c>
      <c r="R166" s="42">
        <f t="shared" ref="R166:R169" si="44">N166+P166</f>
        <v>10</v>
      </c>
      <c r="S166" s="42">
        <f t="shared" ref="S166:S169" si="45">O166+Q166</f>
        <v>65000</v>
      </c>
      <c r="T166" s="44">
        <f t="shared" ref="T166:T169" si="46">R166+L166</f>
        <v>10</v>
      </c>
      <c r="U166" s="44">
        <f t="shared" ref="U166:U169" si="47">S166+M166</f>
        <v>65000</v>
      </c>
      <c r="V166" s="16"/>
    </row>
    <row r="167" spans="1:25" s="9" customFormat="1">
      <c r="A167" s="30">
        <v>160</v>
      </c>
      <c r="B167" s="53" t="s">
        <v>334</v>
      </c>
      <c r="C167" s="32" t="s">
        <v>335</v>
      </c>
      <c r="D167" s="43"/>
      <c r="E167" s="43"/>
      <c r="F167" s="43"/>
      <c r="G167" s="43"/>
      <c r="H167" s="43">
        <v>8</v>
      </c>
      <c r="I167" s="43">
        <v>45800</v>
      </c>
      <c r="J167" s="43">
        <v>21</v>
      </c>
      <c r="K167" s="43">
        <v>14418.72</v>
      </c>
      <c r="L167" s="43">
        <f t="shared" si="37"/>
        <v>29</v>
      </c>
      <c r="M167" s="43">
        <f t="shared" si="43"/>
        <v>60218.720000000001</v>
      </c>
      <c r="N167" s="43"/>
      <c r="O167" s="43"/>
      <c r="P167" s="43"/>
      <c r="Q167" s="43"/>
      <c r="R167" s="43">
        <f t="shared" si="44"/>
        <v>0</v>
      </c>
      <c r="S167" s="43">
        <f t="shared" si="45"/>
        <v>0</v>
      </c>
      <c r="T167" s="43">
        <f t="shared" si="46"/>
        <v>29</v>
      </c>
      <c r="U167" s="43">
        <f t="shared" si="47"/>
        <v>60218.720000000001</v>
      </c>
      <c r="V167" s="16"/>
    </row>
    <row r="168" spans="1:25" s="9" customFormat="1">
      <c r="A168" s="33">
        <v>161</v>
      </c>
      <c r="B168" s="54" t="s">
        <v>338</v>
      </c>
      <c r="C168" s="1" t="s">
        <v>339</v>
      </c>
      <c r="D168" s="44"/>
      <c r="E168" s="44"/>
      <c r="F168" s="44"/>
      <c r="G168" s="44"/>
      <c r="H168" s="44">
        <v>2</v>
      </c>
      <c r="I168" s="44">
        <v>6026.4</v>
      </c>
      <c r="J168" s="44">
        <v>14</v>
      </c>
      <c r="K168" s="44">
        <v>7543.63</v>
      </c>
      <c r="L168" s="42">
        <f t="shared" si="37"/>
        <v>16</v>
      </c>
      <c r="M168" s="42">
        <f t="shared" si="43"/>
        <v>13570.029999999999</v>
      </c>
      <c r="N168" s="44"/>
      <c r="O168" s="44"/>
      <c r="P168" s="44"/>
      <c r="Q168" s="44"/>
      <c r="R168" s="42">
        <f t="shared" si="44"/>
        <v>0</v>
      </c>
      <c r="S168" s="42">
        <f t="shared" si="45"/>
        <v>0</v>
      </c>
      <c r="T168" s="42">
        <f t="shared" si="46"/>
        <v>16</v>
      </c>
      <c r="U168" s="42">
        <f t="shared" si="47"/>
        <v>13570.029999999999</v>
      </c>
      <c r="V168" s="16"/>
    </row>
    <row r="169" spans="1:25" s="9" customFormat="1">
      <c r="A169" s="30">
        <v>162</v>
      </c>
      <c r="B169" s="53" t="s">
        <v>342</v>
      </c>
      <c r="C169" s="32" t="s">
        <v>343</v>
      </c>
      <c r="D169" s="43"/>
      <c r="E169" s="43"/>
      <c r="F169" s="43"/>
      <c r="G169" s="43"/>
      <c r="H169" s="43"/>
      <c r="I169" s="43"/>
      <c r="J169" s="43">
        <v>1</v>
      </c>
      <c r="K169" s="43">
        <v>2.34</v>
      </c>
      <c r="L169" s="43">
        <f t="shared" si="37"/>
        <v>1</v>
      </c>
      <c r="M169" s="43">
        <f t="shared" si="43"/>
        <v>2.34</v>
      </c>
      <c r="N169" s="43">
        <v>1</v>
      </c>
      <c r="O169" s="43">
        <v>2.35</v>
      </c>
      <c r="P169" s="43"/>
      <c r="Q169" s="43"/>
      <c r="R169" s="43">
        <f t="shared" si="44"/>
        <v>1</v>
      </c>
      <c r="S169" s="43">
        <f t="shared" si="45"/>
        <v>2.35</v>
      </c>
      <c r="T169" s="43">
        <f t="shared" si="46"/>
        <v>2</v>
      </c>
      <c r="U169" s="43">
        <f t="shared" si="47"/>
        <v>4.6899999999999995</v>
      </c>
      <c r="V169" s="16"/>
    </row>
    <row r="170" spans="1:25" s="9" customFormat="1" ht="13.5" thickBot="1">
      <c r="A170" s="56"/>
      <c r="B170" s="54"/>
      <c r="C170" s="1"/>
      <c r="D170" s="44"/>
      <c r="E170" s="44"/>
      <c r="F170" s="44"/>
      <c r="G170" s="44"/>
      <c r="H170" s="44"/>
      <c r="I170" s="44"/>
      <c r="J170" s="44"/>
      <c r="K170" s="44"/>
      <c r="L170" s="44">
        <f t="shared" ref="L170:M170" si="48">J170+H170+F170+D170</f>
        <v>0</v>
      </c>
      <c r="M170" s="44">
        <f t="shared" si="48"/>
        <v>0</v>
      </c>
      <c r="N170" s="44"/>
      <c r="O170" s="44"/>
      <c r="P170" s="44"/>
      <c r="Q170" s="44"/>
      <c r="R170" s="42">
        <f t="shared" si="30"/>
        <v>0</v>
      </c>
      <c r="S170" s="42">
        <f t="shared" si="30"/>
        <v>0</v>
      </c>
      <c r="T170" s="44">
        <f t="shared" ref="T170:U170" si="49">R170+L170</f>
        <v>0</v>
      </c>
      <c r="U170" s="44">
        <f t="shared" si="49"/>
        <v>0</v>
      </c>
      <c r="V170" s="16"/>
    </row>
    <row r="171" spans="1:25" s="9" customFormat="1" ht="14.25" thickTop="1" thickBot="1">
      <c r="A171" s="57" t="s">
        <v>0</v>
      </c>
      <c r="B171" s="57"/>
      <c r="C171" s="58"/>
      <c r="D171" s="50">
        <f t="shared" ref="D171:U171" si="50">SUM(D8:D170)</f>
        <v>235485</v>
      </c>
      <c r="E171" s="50">
        <f t="shared" si="50"/>
        <v>118515015555.84529</v>
      </c>
      <c r="F171" s="50">
        <f t="shared" si="50"/>
        <v>628055</v>
      </c>
      <c r="G171" s="50">
        <f t="shared" si="50"/>
        <v>87803451344.679169</v>
      </c>
      <c r="H171" s="50">
        <f t="shared" si="50"/>
        <v>1986233</v>
      </c>
      <c r="I171" s="50">
        <f t="shared" si="50"/>
        <v>298118436114.72327</v>
      </c>
      <c r="J171" s="50">
        <f t="shared" si="50"/>
        <v>2132750</v>
      </c>
      <c r="K171" s="50">
        <f t="shared" si="50"/>
        <v>343804590626.88879</v>
      </c>
      <c r="L171" s="50">
        <f t="shared" si="50"/>
        <v>4982523</v>
      </c>
      <c r="M171" s="50">
        <f t="shared" si="50"/>
        <v>848241493642.13599</v>
      </c>
      <c r="N171" s="50">
        <f t="shared" si="50"/>
        <v>180787</v>
      </c>
      <c r="O171" s="50">
        <f t="shared" si="50"/>
        <v>430801834408.34998</v>
      </c>
      <c r="P171" s="50">
        <f t="shared" si="50"/>
        <v>180787</v>
      </c>
      <c r="Q171" s="50">
        <f t="shared" si="50"/>
        <v>430966055018.77997</v>
      </c>
      <c r="R171" s="50">
        <f t="shared" si="50"/>
        <v>361574</v>
      </c>
      <c r="S171" s="50">
        <f t="shared" si="50"/>
        <v>861767889427.12976</v>
      </c>
      <c r="T171" s="50">
        <f t="shared" si="50"/>
        <v>5344097</v>
      </c>
      <c r="U171" s="50">
        <f t="shared" si="50"/>
        <v>1710009383069.2664</v>
      </c>
    </row>
    <row r="172" spans="1:25" s="9" customFormat="1" ht="13.5" thickTop="1">
      <c r="A172" s="11" t="s">
        <v>345</v>
      </c>
      <c r="B172" s="14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6"/>
    </row>
    <row r="173" spans="1:25">
      <c r="A173" s="11" t="s">
        <v>18</v>
      </c>
      <c r="U173" s="47" t="s">
        <v>12</v>
      </c>
    </row>
    <row r="174" spans="1:25">
      <c r="A174" s="11" t="s">
        <v>19</v>
      </c>
      <c r="E174" s="12"/>
      <c r="F174" s="12"/>
      <c r="G174" s="12"/>
      <c r="H174" s="12"/>
      <c r="U174" s="47" t="s">
        <v>12</v>
      </c>
    </row>
    <row r="175" spans="1:25">
      <c r="B175" s="10"/>
      <c r="E175" s="48"/>
      <c r="F175" s="45"/>
      <c r="G175" s="45"/>
      <c r="H175" s="45"/>
      <c r="I175" s="45"/>
      <c r="J175" s="45"/>
      <c r="K175" s="45"/>
      <c r="L175" s="45"/>
      <c r="M175" s="45"/>
      <c r="N175" s="48"/>
      <c r="O175" s="48"/>
    </row>
    <row r="176" spans="1:25" s="19" customFormat="1" ht="11.25">
      <c r="A176" s="17"/>
      <c r="B176" s="18"/>
      <c r="C176" s="19" t="s">
        <v>12</v>
      </c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20"/>
      <c r="W176" s="21"/>
      <c r="X176" s="20"/>
      <c r="Y176" s="22"/>
    </row>
    <row r="179" spans="3:3">
      <c r="C179" s="55"/>
    </row>
    <row r="180" spans="3:3">
      <c r="C180" s="55"/>
    </row>
  </sheetData>
  <mergeCells count="13">
    <mergeCell ref="R6:S6"/>
    <mergeCell ref="T6:U6"/>
    <mergeCell ref="A6:A7"/>
    <mergeCell ref="B6:B7"/>
    <mergeCell ref="C6:C7"/>
    <mergeCell ref="D6:E6"/>
    <mergeCell ref="F6:G6"/>
    <mergeCell ref="H6:I6"/>
    <mergeCell ref="A171:C171"/>
    <mergeCell ref="J6:K6"/>
    <mergeCell ref="L6:M6"/>
    <mergeCell ref="N6:O6"/>
    <mergeCell ref="P6:Q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JUL 2020</vt:lpstr>
      <vt:lpstr>Jan-Jul 2020</vt:lpstr>
    </vt:vector>
  </TitlesOfParts>
  <Company>Banco Central do Brasil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Mario Rodolfo Miozzo Klein</cp:lastModifiedBy>
  <cp:lastPrinted>2017-12-11T12:41:11Z</cp:lastPrinted>
  <dcterms:created xsi:type="dcterms:W3CDTF">2002-04-23T11:03:15Z</dcterms:created>
  <dcterms:modified xsi:type="dcterms:W3CDTF">2020-08-10T11:06:37Z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