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Z:\COMEC\RELATÓRIOS E BOLETINS\2- MENSAIS\Rankings Internet\IFs\2021\2021-01\"/>
    </mc:Choice>
  </mc:AlternateContent>
  <bookViews>
    <workbookView xWindow="720" yWindow="720" windowWidth="18105" windowHeight="9465"/>
  </bookViews>
  <sheets>
    <sheet name="JAN 2021" sheetId="8" r:id="rId1"/>
  </sheets>
  <definedNames>
    <definedName name="Cab_Perc">#REF!</definedName>
    <definedName name="Cab_Val">#REF!</definedName>
    <definedName name="Tot_Perc">#REF!</definedName>
    <definedName name="Tot_Val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65" i="8" l="1"/>
  <c r="U165" i="8" s="1"/>
  <c r="R165" i="8"/>
  <c r="T165" i="8" s="1"/>
  <c r="T164" i="8"/>
  <c r="S164" i="8"/>
  <c r="U164" i="8" s="1"/>
  <c r="R164" i="8"/>
  <c r="T163" i="8"/>
  <c r="S163" i="8"/>
  <c r="U163" i="8" s="1"/>
  <c r="R163" i="8"/>
  <c r="S162" i="8"/>
  <c r="U162" i="8" s="1"/>
  <c r="R162" i="8"/>
  <c r="T162" i="8" s="1"/>
  <c r="S161" i="8"/>
  <c r="U161" i="8" s="1"/>
  <c r="R161" i="8"/>
  <c r="T161" i="8" s="1"/>
  <c r="T160" i="8"/>
  <c r="S160" i="8"/>
  <c r="U160" i="8" s="1"/>
  <c r="R160" i="8"/>
  <c r="T159" i="8"/>
  <c r="S159" i="8"/>
  <c r="U159" i="8" s="1"/>
  <c r="R159" i="8"/>
  <c r="S158" i="8"/>
  <c r="U158" i="8" s="1"/>
  <c r="R158" i="8"/>
  <c r="T158" i="8" s="1"/>
  <c r="S157" i="8"/>
  <c r="U157" i="8" s="1"/>
  <c r="R157" i="8"/>
  <c r="T157" i="8" s="1"/>
  <c r="T156" i="8"/>
  <c r="S156" i="8"/>
  <c r="U156" i="8" s="1"/>
  <c r="R156" i="8"/>
  <c r="T155" i="8"/>
  <c r="S155" i="8"/>
  <c r="U155" i="8" s="1"/>
  <c r="R155" i="8"/>
  <c r="S154" i="8"/>
  <c r="U154" i="8" s="1"/>
  <c r="R154" i="8"/>
  <c r="T154" i="8" s="1"/>
  <c r="S153" i="8"/>
  <c r="U153" i="8" s="1"/>
  <c r="R153" i="8"/>
  <c r="T153" i="8" s="1"/>
  <c r="T152" i="8"/>
  <c r="S152" i="8"/>
  <c r="U152" i="8" s="1"/>
  <c r="R152" i="8"/>
  <c r="T151" i="8"/>
  <c r="S151" i="8"/>
  <c r="U151" i="8" s="1"/>
  <c r="R151" i="8"/>
  <c r="S150" i="8"/>
  <c r="U150" i="8" s="1"/>
  <c r="R150" i="8"/>
  <c r="T150" i="8" s="1"/>
  <c r="S149" i="8"/>
  <c r="U149" i="8" s="1"/>
  <c r="R149" i="8"/>
  <c r="T149" i="8" s="1"/>
  <c r="T148" i="8"/>
  <c r="S148" i="8"/>
  <c r="U148" i="8" s="1"/>
  <c r="R148" i="8"/>
  <c r="T147" i="8"/>
  <c r="S147" i="8"/>
  <c r="U147" i="8" s="1"/>
  <c r="R147" i="8"/>
  <c r="S146" i="8"/>
  <c r="U146" i="8" s="1"/>
  <c r="R146" i="8"/>
  <c r="T146" i="8" s="1"/>
  <c r="S145" i="8"/>
  <c r="U145" i="8" s="1"/>
  <c r="R145" i="8"/>
  <c r="T145" i="8" s="1"/>
  <c r="T144" i="8"/>
  <c r="S144" i="8"/>
  <c r="U144" i="8" s="1"/>
  <c r="R144" i="8"/>
  <c r="T143" i="8"/>
  <c r="S143" i="8"/>
  <c r="U143" i="8" s="1"/>
  <c r="R143" i="8"/>
  <c r="S142" i="8"/>
  <c r="U142" i="8" s="1"/>
  <c r="R142" i="8"/>
  <c r="T142" i="8" s="1"/>
  <c r="S141" i="8"/>
  <c r="U141" i="8" s="1"/>
  <c r="R141" i="8"/>
  <c r="T141" i="8" s="1"/>
  <c r="T140" i="8"/>
  <c r="S140" i="8"/>
  <c r="U140" i="8" s="1"/>
  <c r="R140" i="8"/>
  <c r="T139" i="8"/>
  <c r="S139" i="8"/>
  <c r="U139" i="8" s="1"/>
  <c r="R139" i="8"/>
  <c r="S138" i="8"/>
  <c r="U138" i="8" s="1"/>
  <c r="R138" i="8"/>
  <c r="T138" i="8" s="1"/>
  <c r="S137" i="8"/>
  <c r="U137" i="8" s="1"/>
  <c r="R137" i="8"/>
  <c r="T137" i="8" s="1"/>
  <c r="T136" i="8"/>
  <c r="S136" i="8"/>
  <c r="U136" i="8" s="1"/>
  <c r="R136" i="8"/>
  <c r="T135" i="8"/>
  <c r="S135" i="8"/>
  <c r="U135" i="8" s="1"/>
  <c r="R135" i="8"/>
  <c r="S134" i="8"/>
  <c r="U134" i="8" s="1"/>
  <c r="R134" i="8"/>
  <c r="T134" i="8" s="1"/>
  <c r="S133" i="8"/>
  <c r="U133" i="8" s="1"/>
  <c r="R133" i="8"/>
  <c r="T133" i="8" s="1"/>
  <c r="T132" i="8"/>
  <c r="S132" i="8"/>
  <c r="U132" i="8" s="1"/>
  <c r="R132" i="8"/>
  <c r="T131" i="8"/>
  <c r="S131" i="8"/>
  <c r="U131" i="8" s="1"/>
  <c r="R131" i="8"/>
  <c r="S130" i="8"/>
  <c r="U130" i="8" s="1"/>
  <c r="R130" i="8"/>
  <c r="T130" i="8" s="1"/>
  <c r="S129" i="8"/>
  <c r="U129" i="8" s="1"/>
  <c r="R129" i="8"/>
  <c r="T129" i="8" s="1"/>
  <c r="T128" i="8"/>
  <c r="S128" i="8"/>
  <c r="U128" i="8" s="1"/>
  <c r="R128" i="8"/>
  <c r="T127" i="8"/>
  <c r="S127" i="8"/>
  <c r="U127" i="8" s="1"/>
  <c r="R127" i="8"/>
  <c r="S126" i="8"/>
  <c r="U126" i="8" s="1"/>
  <c r="R126" i="8"/>
  <c r="T126" i="8" s="1"/>
  <c r="S125" i="8"/>
  <c r="U125" i="8" s="1"/>
  <c r="R125" i="8"/>
  <c r="T125" i="8" s="1"/>
  <c r="T124" i="8"/>
  <c r="S124" i="8"/>
  <c r="U124" i="8" s="1"/>
  <c r="R124" i="8"/>
  <c r="T123" i="8"/>
  <c r="S123" i="8"/>
  <c r="U123" i="8" s="1"/>
  <c r="R123" i="8"/>
  <c r="S122" i="8"/>
  <c r="U122" i="8" s="1"/>
  <c r="R122" i="8"/>
  <c r="T122" i="8" s="1"/>
  <c r="S121" i="8"/>
  <c r="U121" i="8" s="1"/>
  <c r="R121" i="8"/>
  <c r="T121" i="8" s="1"/>
  <c r="T120" i="8"/>
  <c r="S120" i="8"/>
  <c r="U120" i="8" s="1"/>
  <c r="R120" i="8"/>
  <c r="T119" i="8"/>
  <c r="S119" i="8"/>
  <c r="U119" i="8" s="1"/>
  <c r="R119" i="8"/>
  <c r="S118" i="8"/>
  <c r="U118" i="8" s="1"/>
  <c r="R118" i="8"/>
  <c r="T118" i="8" s="1"/>
  <c r="S117" i="8"/>
  <c r="U117" i="8" s="1"/>
  <c r="R117" i="8"/>
  <c r="T117" i="8" s="1"/>
  <c r="T116" i="8"/>
  <c r="S116" i="8"/>
  <c r="U116" i="8" s="1"/>
  <c r="R116" i="8"/>
  <c r="T115" i="8"/>
  <c r="S115" i="8"/>
  <c r="U115" i="8" s="1"/>
  <c r="R115" i="8"/>
  <c r="S114" i="8"/>
  <c r="U114" i="8" s="1"/>
  <c r="R114" i="8"/>
  <c r="T114" i="8" s="1"/>
  <c r="S113" i="8"/>
  <c r="U113" i="8" s="1"/>
  <c r="R113" i="8"/>
  <c r="T113" i="8" s="1"/>
  <c r="T112" i="8"/>
  <c r="S112" i="8"/>
  <c r="U112" i="8" s="1"/>
  <c r="R112" i="8"/>
  <c r="T111" i="8"/>
  <c r="S111" i="8"/>
  <c r="U111" i="8" s="1"/>
  <c r="R111" i="8"/>
  <c r="S110" i="8"/>
  <c r="U110" i="8" s="1"/>
  <c r="R110" i="8"/>
  <c r="T110" i="8" s="1"/>
  <c r="S109" i="8"/>
  <c r="U109" i="8" s="1"/>
  <c r="R109" i="8"/>
  <c r="T109" i="8" s="1"/>
  <c r="T108" i="8"/>
  <c r="S108" i="8"/>
  <c r="U108" i="8" s="1"/>
  <c r="R108" i="8"/>
  <c r="T107" i="8"/>
  <c r="S107" i="8"/>
  <c r="U107" i="8" s="1"/>
  <c r="R107" i="8"/>
  <c r="S106" i="8"/>
  <c r="U106" i="8" s="1"/>
  <c r="R106" i="8"/>
  <c r="T106" i="8" s="1"/>
  <c r="S105" i="8"/>
  <c r="U105" i="8" s="1"/>
  <c r="R105" i="8"/>
  <c r="T105" i="8" s="1"/>
  <c r="T104" i="8"/>
  <c r="S104" i="8"/>
  <c r="U104" i="8" s="1"/>
  <c r="R104" i="8"/>
  <c r="T103" i="8"/>
  <c r="S103" i="8"/>
  <c r="U103" i="8" s="1"/>
  <c r="R103" i="8"/>
  <c r="S102" i="8"/>
  <c r="U102" i="8" s="1"/>
  <c r="R102" i="8"/>
  <c r="T102" i="8" s="1"/>
  <c r="S101" i="8"/>
  <c r="U101" i="8" s="1"/>
  <c r="R101" i="8"/>
  <c r="T101" i="8" s="1"/>
  <c r="T100" i="8"/>
  <c r="S100" i="8"/>
  <c r="U100" i="8" s="1"/>
  <c r="R100" i="8"/>
  <c r="T99" i="8"/>
  <c r="S99" i="8"/>
  <c r="U99" i="8" s="1"/>
  <c r="R99" i="8"/>
  <c r="S98" i="8"/>
  <c r="U98" i="8" s="1"/>
  <c r="R98" i="8"/>
  <c r="T98" i="8" s="1"/>
  <c r="S97" i="8"/>
  <c r="U97" i="8" s="1"/>
  <c r="R97" i="8"/>
  <c r="T97" i="8" s="1"/>
  <c r="T96" i="8"/>
  <c r="S96" i="8"/>
  <c r="U96" i="8" s="1"/>
  <c r="R96" i="8"/>
  <c r="T95" i="8"/>
  <c r="S95" i="8"/>
  <c r="U95" i="8" s="1"/>
  <c r="R95" i="8"/>
  <c r="S94" i="8"/>
  <c r="U94" i="8" s="1"/>
  <c r="R94" i="8"/>
  <c r="T94" i="8" s="1"/>
  <c r="S93" i="8"/>
  <c r="U93" i="8" s="1"/>
  <c r="R93" i="8"/>
  <c r="T93" i="8" s="1"/>
  <c r="T92" i="8"/>
  <c r="S92" i="8"/>
  <c r="U92" i="8" s="1"/>
  <c r="R92" i="8"/>
  <c r="T91" i="8"/>
  <c r="S91" i="8"/>
  <c r="U91" i="8" s="1"/>
  <c r="R91" i="8"/>
  <c r="S90" i="8"/>
  <c r="U90" i="8" s="1"/>
  <c r="R90" i="8"/>
  <c r="T90" i="8" s="1"/>
  <c r="S89" i="8"/>
  <c r="U89" i="8" s="1"/>
  <c r="R89" i="8"/>
  <c r="T89" i="8" s="1"/>
  <c r="T88" i="8"/>
  <c r="S88" i="8"/>
  <c r="U88" i="8" s="1"/>
  <c r="R88" i="8"/>
  <c r="T87" i="8"/>
  <c r="S87" i="8"/>
  <c r="U87" i="8" s="1"/>
  <c r="R87" i="8"/>
  <c r="S86" i="8"/>
  <c r="U86" i="8" s="1"/>
  <c r="R86" i="8"/>
  <c r="T86" i="8" s="1"/>
  <c r="S85" i="8"/>
  <c r="U85" i="8" s="1"/>
  <c r="R85" i="8"/>
  <c r="T85" i="8" s="1"/>
  <c r="T84" i="8"/>
  <c r="S84" i="8"/>
  <c r="U84" i="8" s="1"/>
  <c r="R84" i="8"/>
  <c r="T83" i="8"/>
  <c r="S83" i="8"/>
  <c r="U83" i="8" s="1"/>
  <c r="R83" i="8"/>
  <c r="S82" i="8"/>
  <c r="U82" i="8" s="1"/>
  <c r="R82" i="8"/>
  <c r="T82" i="8" s="1"/>
  <c r="S81" i="8"/>
  <c r="U81" i="8" s="1"/>
  <c r="R81" i="8"/>
  <c r="T81" i="8" s="1"/>
  <c r="U80" i="8"/>
  <c r="S80" i="8"/>
  <c r="R80" i="8"/>
  <c r="T80" i="8" s="1"/>
  <c r="U79" i="8"/>
  <c r="S79" i="8"/>
  <c r="R79" i="8"/>
  <c r="T79" i="8" s="1"/>
  <c r="U78" i="8"/>
  <c r="S78" i="8"/>
  <c r="R78" i="8"/>
  <c r="T78" i="8" s="1"/>
  <c r="U77" i="8"/>
  <c r="S77" i="8"/>
  <c r="R77" i="8"/>
  <c r="T77" i="8" s="1"/>
  <c r="U76" i="8"/>
  <c r="S76" i="8"/>
  <c r="R76" i="8"/>
  <c r="T76" i="8" s="1"/>
  <c r="U75" i="8"/>
  <c r="S75" i="8"/>
  <c r="R75" i="8"/>
  <c r="T75" i="8" s="1"/>
  <c r="U74" i="8"/>
  <c r="S74" i="8"/>
  <c r="R74" i="8"/>
  <c r="T74" i="8" s="1"/>
  <c r="U73" i="8"/>
  <c r="S73" i="8"/>
  <c r="R73" i="8"/>
  <c r="T73" i="8" s="1"/>
  <c r="U72" i="8"/>
  <c r="S72" i="8"/>
  <c r="R72" i="8"/>
  <c r="T72" i="8" s="1"/>
  <c r="U71" i="8"/>
  <c r="S71" i="8"/>
  <c r="R71" i="8"/>
  <c r="T71" i="8" s="1"/>
  <c r="U70" i="8"/>
  <c r="S70" i="8"/>
  <c r="R70" i="8"/>
  <c r="T70" i="8" s="1"/>
  <c r="U69" i="8"/>
  <c r="S69" i="8"/>
  <c r="R69" i="8"/>
  <c r="T69" i="8" s="1"/>
  <c r="U68" i="8"/>
  <c r="S68" i="8"/>
  <c r="R68" i="8"/>
  <c r="T68" i="8" s="1"/>
  <c r="U67" i="8"/>
  <c r="S67" i="8"/>
  <c r="R67" i="8"/>
  <c r="T67" i="8" s="1"/>
  <c r="U66" i="8"/>
  <c r="S66" i="8"/>
  <c r="R66" i="8"/>
  <c r="T66" i="8" s="1"/>
  <c r="U65" i="8"/>
  <c r="S65" i="8"/>
  <c r="R65" i="8"/>
  <c r="T65" i="8" s="1"/>
  <c r="U64" i="8"/>
  <c r="S64" i="8"/>
  <c r="R64" i="8"/>
  <c r="T64" i="8" s="1"/>
  <c r="U63" i="8"/>
  <c r="S63" i="8"/>
  <c r="R63" i="8"/>
  <c r="T63" i="8" s="1"/>
  <c r="U62" i="8"/>
  <c r="S62" i="8"/>
  <c r="R62" i="8"/>
  <c r="T62" i="8" s="1"/>
  <c r="U61" i="8"/>
  <c r="S61" i="8"/>
  <c r="R61" i="8"/>
  <c r="T61" i="8" s="1"/>
  <c r="U60" i="8"/>
  <c r="S60" i="8"/>
  <c r="R60" i="8"/>
  <c r="T60" i="8" s="1"/>
  <c r="U59" i="8"/>
  <c r="S59" i="8"/>
  <c r="R59" i="8"/>
  <c r="T59" i="8" s="1"/>
  <c r="U58" i="8"/>
  <c r="S58" i="8"/>
  <c r="R58" i="8"/>
  <c r="T58" i="8" s="1"/>
  <c r="U57" i="8"/>
  <c r="S57" i="8"/>
  <c r="R57" i="8"/>
  <c r="T57" i="8" s="1"/>
  <c r="U56" i="8"/>
  <c r="S56" i="8"/>
  <c r="R56" i="8"/>
  <c r="T56" i="8" s="1"/>
  <c r="U55" i="8"/>
  <c r="S55" i="8"/>
  <c r="R55" i="8"/>
  <c r="T55" i="8" s="1"/>
  <c r="U54" i="8"/>
  <c r="S54" i="8"/>
  <c r="R54" i="8"/>
  <c r="T54" i="8" s="1"/>
  <c r="U53" i="8"/>
  <c r="S53" i="8"/>
  <c r="R53" i="8"/>
  <c r="T53" i="8" s="1"/>
  <c r="U52" i="8"/>
  <c r="S52" i="8"/>
  <c r="R52" i="8"/>
  <c r="T52" i="8" s="1"/>
  <c r="U51" i="8"/>
  <c r="S51" i="8"/>
  <c r="R51" i="8"/>
  <c r="T51" i="8" s="1"/>
  <c r="U50" i="8"/>
  <c r="S50" i="8"/>
  <c r="R50" i="8"/>
  <c r="T50" i="8" s="1"/>
  <c r="U49" i="8"/>
  <c r="S49" i="8"/>
  <c r="R49" i="8"/>
  <c r="T49" i="8" s="1"/>
  <c r="U48" i="8"/>
  <c r="S48" i="8"/>
  <c r="R48" i="8"/>
  <c r="T48" i="8" s="1"/>
  <c r="U47" i="8"/>
  <c r="S47" i="8"/>
  <c r="R47" i="8"/>
  <c r="T47" i="8" s="1"/>
  <c r="U46" i="8"/>
  <c r="S46" i="8"/>
  <c r="R46" i="8"/>
  <c r="T46" i="8" s="1"/>
  <c r="U45" i="8"/>
  <c r="S45" i="8"/>
  <c r="R45" i="8"/>
  <c r="T45" i="8" s="1"/>
  <c r="U44" i="8"/>
  <c r="S44" i="8"/>
  <c r="R44" i="8"/>
  <c r="T44" i="8" s="1"/>
  <c r="U43" i="8"/>
  <c r="S43" i="8"/>
  <c r="R43" i="8"/>
  <c r="T43" i="8" s="1"/>
  <c r="U42" i="8"/>
  <c r="S42" i="8"/>
  <c r="R42" i="8"/>
  <c r="T42" i="8" s="1"/>
  <c r="U41" i="8"/>
  <c r="S41" i="8"/>
  <c r="R41" i="8"/>
  <c r="T41" i="8" s="1"/>
  <c r="U40" i="8"/>
  <c r="S40" i="8"/>
  <c r="R40" i="8"/>
  <c r="T40" i="8" s="1"/>
  <c r="U39" i="8"/>
  <c r="S39" i="8"/>
  <c r="R39" i="8"/>
  <c r="T39" i="8" s="1"/>
  <c r="U38" i="8"/>
  <c r="S38" i="8"/>
  <c r="R38" i="8"/>
  <c r="T38" i="8" s="1"/>
  <c r="U37" i="8"/>
  <c r="S37" i="8"/>
  <c r="R37" i="8"/>
  <c r="T37" i="8" s="1"/>
  <c r="U36" i="8"/>
  <c r="S36" i="8"/>
  <c r="R36" i="8"/>
  <c r="T36" i="8" s="1"/>
  <c r="U35" i="8"/>
  <c r="S35" i="8"/>
  <c r="R35" i="8"/>
  <c r="T35" i="8" s="1"/>
  <c r="U34" i="8"/>
  <c r="S34" i="8"/>
  <c r="R34" i="8"/>
  <c r="T34" i="8" s="1"/>
  <c r="U33" i="8"/>
  <c r="S33" i="8"/>
  <c r="R33" i="8"/>
  <c r="T33" i="8" s="1"/>
  <c r="U32" i="8"/>
  <c r="S32" i="8"/>
  <c r="R32" i="8"/>
  <c r="T32" i="8" s="1"/>
  <c r="U31" i="8"/>
  <c r="S31" i="8"/>
  <c r="R31" i="8"/>
  <c r="T31" i="8" s="1"/>
  <c r="U30" i="8"/>
  <c r="S30" i="8"/>
  <c r="R30" i="8"/>
  <c r="T30" i="8" s="1"/>
  <c r="U29" i="8"/>
  <c r="S29" i="8"/>
  <c r="R29" i="8"/>
  <c r="T29" i="8" s="1"/>
  <c r="U28" i="8"/>
  <c r="S28" i="8"/>
  <c r="R28" i="8"/>
  <c r="T28" i="8" s="1"/>
  <c r="U27" i="8"/>
  <c r="S27" i="8"/>
  <c r="R27" i="8"/>
  <c r="T27" i="8" s="1"/>
  <c r="U26" i="8"/>
  <c r="S26" i="8"/>
  <c r="R26" i="8"/>
  <c r="T26" i="8" s="1"/>
  <c r="U25" i="8"/>
  <c r="S25" i="8"/>
  <c r="R25" i="8"/>
  <c r="T25" i="8" s="1"/>
  <c r="U24" i="8"/>
  <c r="S24" i="8"/>
  <c r="R24" i="8"/>
  <c r="T24" i="8" s="1"/>
  <c r="U23" i="8"/>
  <c r="S23" i="8"/>
  <c r="R23" i="8"/>
  <c r="T23" i="8" s="1"/>
  <c r="U22" i="8"/>
  <c r="S22" i="8"/>
  <c r="R22" i="8"/>
  <c r="T22" i="8" s="1"/>
  <c r="U21" i="8"/>
  <c r="S21" i="8"/>
  <c r="R21" i="8"/>
  <c r="T21" i="8" s="1"/>
  <c r="U20" i="8"/>
  <c r="S20" i="8"/>
  <c r="R20" i="8"/>
  <c r="T20" i="8" s="1"/>
  <c r="U19" i="8"/>
  <c r="S19" i="8"/>
  <c r="R19" i="8"/>
  <c r="T19" i="8" s="1"/>
  <c r="U18" i="8"/>
  <c r="S18" i="8"/>
  <c r="R18" i="8"/>
  <c r="T18" i="8" s="1"/>
  <c r="U17" i="8"/>
  <c r="S17" i="8"/>
  <c r="R17" i="8"/>
  <c r="T17" i="8" s="1"/>
  <c r="U16" i="8"/>
  <c r="S16" i="8"/>
  <c r="R16" i="8"/>
  <c r="T16" i="8" s="1"/>
  <c r="U15" i="8"/>
  <c r="S15" i="8"/>
  <c r="R15" i="8"/>
  <c r="T15" i="8" s="1"/>
  <c r="U14" i="8"/>
  <c r="S14" i="8"/>
  <c r="R14" i="8"/>
  <c r="T14" i="8" s="1"/>
  <c r="U13" i="8"/>
  <c r="S13" i="8"/>
  <c r="R13" i="8"/>
  <c r="T13" i="8" s="1"/>
  <c r="U12" i="8"/>
  <c r="S12" i="8"/>
  <c r="R12" i="8"/>
  <c r="T12" i="8" s="1"/>
  <c r="U11" i="8"/>
  <c r="S11" i="8"/>
  <c r="R11" i="8"/>
  <c r="T11" i="8" s="1"/>
  <c r="U10" i="8"/>
  <c r="S10" i="8"/>
  <c r="R10" i="8"/>
  <c r="T10" i="8" s="1"/>
  <c r="U9" i="8"/>
  <c r="S9" i="8"/>
  <c r="R9" i="8"/>
  <c r="T9" i="8" s="1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Q167" i="8" l="1"/>
  <c r="P167" i="8"/>
  <c r="O167" i="8"/>
  <c r="N167" i="8"/>
  <c r="K167" i="8"/>
  <c r="J167" i="8"/>
  <c r="I167" i="8"/>
  <c r="H167" i="8"/>
  <c r="G167" i="8"/>
  <c r="F167" i="8"/>
  <c r="E167" i="8"/>
  <c r="D167" i="8"/>
  <c r="S8" i="8"/>
  <c r="R8" i="8"/>
  <c r="M8" i="8"/>
  <c r="L8" i="8"/>
  <c r="R167" i="8" l="1"/>
  <c r="T8" i="8"/>
  <c r="S167" i="8"/>
  <c r="L167" i="8"/>
  <c r="M167" i="8"/>
  <c r="U8" i="8"/>
  <c r="U167" i="8" l="1"/>
  <c r="T167" i="8"/>
</calcChain>
</file>

<file path=xl/sharedStrings.xml><?xml version="1.0" encoding="utf-8"?>
<sst xmlns="http://schemas.openxmlformats.org/spreadsheetml/2006/main" count="360" uniqueCount="338">
  <si>
    <t>Total</t>
  </si>
  <si>
    <t>Banco Central do Brasil</t>
  </si>
  <si>
    <t>Exportação</t>
  </si>
  <si>
    <t>Importação</t>
  </si>
  <si>
    <t>Nome da Instituição</t>
  </si>
  <si>
    <t xml:space="preserve">Rank </t>
  </si>
  <si>
    <t>Transferência do Exterior</t>
  </si>
  <si>
    <t>Transferência p/ Exterior</t>
  </si>
  <si>
    <t>Interbancário - Compra</t>
  </si>
  <si>
    <t>Interbancário - Venda</t>
  </si>
  <si>
    <t>Valor (US$)</t>
  </si>
  <si>
    <t>Código Instit.</t>
  </si>
  <si>
    <t xml:space="preserve"> </t>
  </si>
  <si>
    <t>Diretoria de Fiscalização - Depto de Monitoramento do Sistema Financeiro (Desig)</t>
  </si>
  <si>
    <t>Mercado de Câmbio - Ranking Mensal das Instituições Financeiras</t>
  </si>
  <si>
    <t>Quant.</t>
  </si>
  <si>
    <t>Total do Interbancário</t>
  </si>
  <si>
    <t>Total do Primário</t>
  </si>
  <si>
    <t>90.400.888</t>
  </si>
  <si>
    <t>BANCO SANTANDER (BRASIL) S.A.</t>
  </si>
  <si>
    <t>Obs. Os dados para o Mercado Primário incluem os registros de contratos da natureza 99000 e não incluem os registros ACAM204.</t>
  </si>
  <si>
    <t>Obs. Os dados para o Mercado Interbancário referem-se a registros de operações de arbitragens (no País e no exterior), operações entre  instituições e operações com o Banco Central do Brasil.</t>
  </si>
  <si>
    <t>33.479.023</t>
  </si>
  <si>
    <t>BANCO CITIBANK S.A.</t>
  </si>
  <si>
    <t>60.701.190</t>
  </si>
  <si>
    <t>ITAÚ UNIBANCO S.A.</t>
  </si>
  <si>
    <t>60.746.948</t>
  </si>
  <si>
    <t>BANCO BRADESCO S.A.</t>
  </si>
  <si>
    <t>33.172.537</t>
  </si>
  <si>
    <t>BANCO J.P. MORGAN S.A.</t>
  </si>
  <si>
    <t>03.532.415</t>
  </si>
  <si>
    <t>BANCO ABN AMRO S.A.</t>
  </si>
  <si>
    <t>00.000.000</t>
  </si>
  <si>
    <t>BANCO DO BRASIL S.A.</t>
  </si>
  <si>
    <t>00.038.166</t>
  </si>
  <si>
    <t>BANCO CENTRAL DO BRASIL</t>
  </si>
  <si>
    <t>30.306.294</t>
  </si>
  <si>
    <t>BANCO BTG PACTUAL S.A.</t>
  </si>
  <si>
    <t>61.533.584</t>
  </si>
  <si>
    <t>BANCO SOCIETE GENERALE BRASIL S.A.</t>
  </si>
  <si>
    <t>62.073.200</t>
  </si>
  <si>
    <t>BANK OF AMERICA MERRILL LYNCH BANCO MÚLTIPLO S.A.</t>
  </si>
  <si>
    <t>49.336.860</t>
  </si>
  <si>
    <t>ING BANK N.V.</t>
  </si>
  <si>
    <t>01.522.368</t>
  </si>
  <si>
    <t>BANCO BNP PARIBAS BRASIL S.A.</t>
  </si>
  <si>
    <t>60.498.557</t>
  </si>
  <si>
    <t>BANCO MUFG BRASIL S.A.</t>
  </si>
  <si>
    <t>02.801.938</t>
  </si>
  <si>
    <t>BANCO MORGAN STANLEY S.A.</t>
  </si>
  <si>
    <t>75.647.891</t>
  </si>
  <si>
    <t>BANCO CRÉDIT AGRICOLE BRASIL S.A.</t>
  </si>
  <si>
    <t>04.332.281</t>
  </si>
  <si>
    <t>GOLDMAN SACHS DO BRASIL BANCO MULTIPLO S.A.</t>
  </si>
  <si>
    <t>59.588.111</t>
  </si>
  <si>
    <t>BANCO VOTORANTIM S.A.</t>
  </si>
  <si>
    <t>62.331.228</t>
  </si>
  <si>
    <t>DEUTSCHE BANK S.A. - BANCO ALEMAO</t>
  </si>
  <si>
    <t>33.987.793</t>
  </si>
  <si>
    <t>BANCO DE INVESTIMENTOS CREDIT SUISSE (BRASIL) S.A.</t>
  </si>
  <si>
    <t>28.195.667</t>
  </si>
  <si>
    <t>BANCO ABC BRASIL S.A.</t>
  </si>
  <si>
    <t>01.023.570</t>
  </si>
  <si>
    <t>BANCO RABOBANK INTERNATIONAL BRASIL S.A.</t>
  </si>
  <si>
    <t>53.518.684</t>
  </si>
  <si>
    <t>BANCO HSBC S.A.</t>
  </si>
  <si>
    <t>58.160.789</t>
  </si>
  <si>
    <t>BANCO SAFRA S.A.</t>
  </si>
  <si>
    <t>60.518.222</t>
  </si>
  <si>
    <t>BANCO SUMITOMO MITSUI BRASILEIRO S.A.</t>
  </si>
  <si>
    <t>68.900.810</t>
  </si>
  <si>
    <t>BANCO RENDIMENTO S.A.</t>
  </si>
  <si>
    <t>29.030.467</t>
  </si>
  <si>
    <t>SCOTIABANK BRASIL S.A. BANCO MÚLTIPLO</t>
  </si>
  <si>
    <t>11.703.662</t>
  </si>
  <si>
    <t>TRAVELEX BANCO DE CÂMBIO S.A.</t>
  </si>
  <si>
    <t>78.632.767</t>
  </si>
  <si>
    <t>BANCO OURINVEST S.A.</t>
  </si>
  <si>
    <t>62.232.889</t>
  </si>
  <si>
    <t>BANCO DAYCOVAL S.A.</t>
  </si>
  <si>
    <t>19.307.785</t>
  </si>
  <si>
    <t>MS BANK S.A. BANCO DE CÂMBIO</t>
  </si>
  <si>
    <t>58.616.418</t>
  </si>
  <si>
    <t>BANCO FIBRA S.A.</t>
  </si>
  <si>
    <t>61.088.183</t>
  </si>
  <si>
    <t>BANCO MIZUHO DO BRASIL S.A.</t>
  </si>
  <si>
    <t>13.059.145</t>
  </si>
  <si>
    <t>BEXS BANCO DE CÂMBIO S/A</t>
  </si>
  <si>
    <t>10.690.848</t>
  </si>
  <si>
    <t>BANCO DA CHINA BRASIL S.A.</t>
  </si>
  <si>
    <t>07.450.604</t>
  </si>
  <si>
    <t>CHINA CONSTRUCTION BANK (BRASIL) BANCO MÚLTIPLO S/A</t>
  </si>
  <si>
    <t>46.518.205</t>
  </si>
  <si>
    <t>JPMORGAN CHASE BANK, NATIONAL ASSOCIATION</t>
  </si>
  <si>
    <t>71.027.866</t>
  </si>
  <si>
    <t>BANCO BS2 S.A.</t>
  </si>
  <si>
    <t>62.144.175</t>
  </si>
  <si>
    <t>BANCO PINE S.A.</t>
  </si>
  <si>
    <t>33.657.248</t>
  </si>
  <si>
    <t>BANCO NACIONAL DE DESENVOLVIMENTO ECONOMICO E SOCIAL</t>
  </si>
  <si>
    <t>00.360.305</t>
  </si>
  <si>
    <t>CAIXA ECONOMICA FEDERAL</t>
  </si>
  <si>
    <t>07.656.500</t>
  </si>
  <si>
    <t>BANCO KDB DO BRASIL S.A.</t>
  </si>
  <si>
    <t>33.923.798</t>
  </si>
  <si>
    <t>BANCO MÁXIMA S.A.</t>
  </si>
  <si>
    <t>00.997.185</t>
  </si>
  <si>
    <t>BANCO B3 S.A.</t>
  </si>
  <si>
    <t>30.723.886</t>
  </si>
  <si>
    <t>BANCO MODAL S.A.</t>
  </si>
  <si>
    <t>07.679.404</t>
  </si>
  <si>
    <t>BANCO TOPÁZIO S.A.</t>
  </si>
  <si>
    <t>34.111.187</t>
  </si>
  <si>
    <t>HAITONG BANCO DE INVESTIMENTO DO BRASIL S.A.</t>
  </si>
  <si>
    <t>73.622.748</t>
  </si>
  <si>
    <t>B&amp;T CORRETORA DE CAMBIO LTDA.</t>
  </si>
  <si>
    <t>33.264.668</t>
  </si>
  <si>
    <t>BANCO XP S.A.</t>
  </si>
  <si>
    <t>92.702.067</t>
  </si>
  <si>
    <t>BANCO DO ESTADO DO RIO GRANDE DO SUL S.A.</t>
  </si>
  <si>
    <t>15.114.366</t>
  </si>
  <si>
    <t>BANCO BOCOM BBM S.A.</t>
  </si>
  <si>
    <t>45.246.410</t>
  </si>
  <si>
    <t>PLURAL S.A. BANCO MÚLTIPLO</t>
  </si>
  <si>
    <t>23.522.214</t>
  </si>
  <si>
    <t>COMMERZBANK BRASIL S.A. - BANCO MÚLTIPLO</t>
  </si>
  <si>
    <t>92.856.905</t>
  </si>
  <si>
    <t>ADVANCED CORRETORA DE CÂMBIO LTDA</t>
  </si>
  <si>
    <t>03.609.817</t>
  </si>
  <si>
    <t>BANCO CARGILL S.A.</t>
  </si>
  <si>
    <t>28.811.341</t>
  </si>
  <si>
    <t>INTL FCSTONE BANCO DE CÂMBIO S.A.</t>
  </si>
  <si>
    <t>92.894.922</t>
  </si>
  <si>
    <t>BANCO ORIGINAL S.A.</t>
  </si>
  <si>
    <t>31.872.495</t>
  </si>
  <si>
    <t>BANCO C6 S.A.</t>
  </si>
  <si>
    <t>55.230.916</t>
  </si>
  <si>
    <t>INTESA SANPAOLO BRASIL S.A. - BANCO MÚLTIPLO</t>
  </si>
  <si>
    <t>59.285.411</t>
  </si>
  <si>
    <t>BANCO PAN S.A.</t>
  </si>
  <si>
    <t>61.186.680</t>
  </si>
  <si>
    <t>BANCO BMG S.A.</t>
  </si>
  <si>
    <t>13.220.493</t>
  </si>
  <si>
    <t>BR PARTNERS BANCO DE INVESTIMENTO S.A.</t>
  </si>
  <si>
    <t>60.770.336</t>
  </si>
  <si>
    <t>BANCO ALFA DE INVESTIMENTO S.A.</t>
  </si>
  <si>
    <t>02.318.507</t>
  </si>
  <si>
    <t>BANCO KEB HANA DO BRASIL S.A.</t>
  </si>
  <si>
    <t>31.895.683</t>
  </si>
  <si>
    <t>BANCO INDUSTRIAL DO BRASIL S.A.</t>
  </si>
  <si>
    <t>13.728.156</t>
  </si>
  <si>
    <t>WESTERN UNION CORRETORA DE CÂMBIO S.A.</t>
  </si>
  <si>
    <t>01.181.521</t>
  </si>
  <si>
    <t>BANCO COOPERATIVO SICREDI S.A.</t>
  </si>
  <si>
    <t>32.648.370</t>
  </si>
  <si>
    <t>FAIR CORRETORA DE CAMBIO S.A.</t>
  </si>
  <si>
    <t>59.118.133</t>
  </si>
  <si>
    <t>BANCO LUSO BRASILEIRO S.A.</t>
  </si>
  <si>
    <t>00.250.699</t>
  </si>
  <si>
    <t>AGK CORRETORA DE CAMBIO S.A.</t>
  </si>
  <si>
    <t>08.609.934</t>
  </si>
  <si>
    <t>MONEYCORP BANCO DE CÂMBIO S.A.</t>
  </si>
  <si>
    <t>17.184.037</t>
  </si>
  <si>
    <t>BANCO MERCANTIL DO BRASIL S.A.</t>
  </si>
  <si>
    <t>24.074.692</t>
  </si>
  <si>
    <t>GUITTA CORRETORA DE CAMBIO LTDA.</t>
  </si>
  <si>
    <t>17.453.575</t>
  </si>
  <si>
    <t>ICBC DO BRASIL BANCO MÚLTIPLO S.A.</t>
  </si>
  <si>
    <t>07.237.373</t>
  </si>
  <si>
    <t>BANCO DO NORDESTE DO BRASIL S.A.</t>
  </si>
  <si>
    <t>15.357.060</t>
  </si>
  <si>
    <t>BANCO WOORI BANK DO BRASIL S.A.</t>
  </si>
  <si>
    <t>17.354.911</t>
  </si>
  <si>
    <t>COTACAO DISTRIBUIDORA DE TITULOS E VALORES MOBILIARIOS S.A</t>
  </si>
  <si>
    <t>74.828.799</t>
  </si>
  <si>
    <t>NOVO BANCO CONTINENTAL S.A. - BANCO MÚLTIPLO</t>
  </si>
  <si>
    <t>50.579.044</t>
  </si>
  <si>
    <t>LEVYCAM - CORRETORA DE CAMBIO E VALORES LTDA.</t>
  </si>
  <si>
    <t>60.889.128</t>
  </si>
  <si>
    <t>BANCO SOFISA S.A.</t>
  </si>
  <si>
    <t>16.944.141</t>
  </si>
  <si>
    <t>BROKER BRASIL CORRETORA DE CÂMBIO LTDA.</t>
  </si>
  <si>
    <t>33.466.988</t>
  </si>
  <si>
    <t>BANCO CAIXA GERAL - BRASIL S.A.</t>
  </si>
  <si>
    <t>04.913.129</t>
  </si>
  <si>
    <t>CONFIDENCE CORRETORA DE CÂMBIO S.A.</t>
  </si>
  <si>
    <t>76.641.497</t>
  </si>
  <si>
    <t>DOURADA CORRETORA DE CÂMBIO LTDA.</t>
  </si>
  <si>
    <t>02.992.317</t>
  </si>
  <si>
    <t>TREVISO CORRETORA DE CÂMBIO S.A.</t>
  </si>
  <si>
    <t>11.495.073</t>
  </si>
  <si>
    <t>OM DISTRIBUIDORA DE TÍTULOS E VALORES MOBILIÁRIOS LTDA</t>
  </si>
  <si>
    <t>04.062.902</t>
  </si>
  <si>
    <t>VISION S.A. CORRETORA DE CAMBIO</t>
  </si>
  <si>
    <t>33.042.953</t>
  </si>
  <si>
    <t>CITIBANK N.A.</t>
  </si>
  <si>
    <t>02.332.886</t>
  </si>
  <si>
    <t>XP INVESTIMENTOS CORRETORA DE CÂMBIO,TÍTULOS E VALORES MOBILIÁRIOS S/A</t>
  </si>
  <si>
    <t>61.024.352</t>
  </si>
  <si>
    <t>BANCO INDUSVAL S.A.</t>
  </si>
  <si>
    <t>00.416.968</t>
  </si>
  <si>
    <t>BANCO INTER S.A.</t>
  </si>
  <si>
    <t>28.127.603</t>
  </si>
  <si>
    <t>BANESTES S.A. BANCO DO ESTADO DO ESPIRITO SANTO</t>
  </si>
  <si>
    <t>17.508.380</t>
  </si>
  <si>
    <t>UNIÃO ALTERNATIVA CORRETORA DE CÂMBIO LTDA.</t>
  </si>
  <si>
    <t>18.287.740</t>
  </si>
  <si>
    <t>CONECTA CORRETORA DE CÂMBIO LTDA.</t>
  </si>
  <si>
    <t>77.162.881</t>
  </si>
  <si>
    <t>DEBONI DISTRIBUIDORA DE TITULOS E VALORES MOBILIARIOS LTDA</t>
  </si>
  <si>
    <t>34.666.362</t>
  </si>
  <si>
    <t>MONOPÓLIO CORRETORA DE CÂMBIO LTDA.</t>
  </si>
  <si>
    <t>02.038.232</t>
  </si>
  <si>
    <t>BANCO COOPERATIVO DO BRASIL S.A. - BANCOOB</t>
  </si>
  <si>
    <t>34.265.629</t>
  </si>
  <si>
    <t>INTERCAM CORRETORA DE CÂMBIO LTDA.</t>
  </si>
  <si>
    <t>14.190.547</t>
  </si>
  <si>
    <t>CAMBIONET CORRETORA DE CÂMBIO LTDA.</t>
  </si>
  <si>
    <t>71.677.850</t>
  </si>
  <si>
    <t>FRENTE CORRETORA DE CÂMBIO LTDA.</t>
  </si>
  <si>
    <t>61.444.949</t>
  </si>
  <si>
    <t>SAGITUR CORRETORA DE CÂMBIO LTDA.</t>
  </si>
  <si>
    <t>06.373.777</t>
  </si>
  <si>
    <t>BOA VIAGEM SOCIEDADE CORRETORA DE CÂMBIO LTDA.</t>
  </si>
  <si>
    <t>00.000.208</t>
  </si>
  <si>
    <t>BRB - BANCO DE BRASILIA S.A.</t>
  </si>
  <si>
    <t>40.353.377</t>
  </si>
  <si>
    <t>FOURTRADE CORRETORA DE CÂMBIO LTDA.</t>
  </si>
  <si>
    <t>04.913.711</t>
  </si>
  <si>
    <t>BANCO DO ESTADO DO PARÁ S.A.</t>
  </si>
  <si>
    <t>17.904.906</t>
  </si>
  <si>
    <t>BRX CORRETORA DE CÂMBIO LTDA.</t>
  </si>
  <si>
    <t>59.615.005</t>
  </si>
  <si>
    <t>PATACÃO DISTRIBUIDORA DE TÍTULOS E VALORES MOBILIÁRIOS LTDA.</t>
  </si>
  <si>
    <t>13.720.915</t>
  </si>
  <si>
    <t>BANCO WESTERN UNION DO BRASIL S.A.</t>
  </si>
  <si>
    <t>19.086.249</t>
  </si>
  <si>
    <t>EXECUTIVE CORRETORA DE CÂMBIO LTDA.</t>
  </si>
  <si>
    <t>80.202.872</t>
  </si>
  <si>
    <t>CORREPARTI CORRETORA DE CAMBIO LTDA</t>
  </si>
  <si>
    <t>94.968.518</t>
  </si>
  <si>
    <t>DECYSEO CORRETORA DE CAMBIO LTDA.</t>
  </si>
  <si>
    <t>28.650.236</t>
  </si>
  <si>
    <t>BS2 DISTRIBUIDORA DE TÍTULOS E VALORES MOBILIÁRIOS S.A.</t>
  </si>
  <si>
    <t>06.132.348</t>
  </si>
  <si>
    <t>LABOR SOCIEDADE CORRETORA DE CÂMBIO LTDA.</t>
  </si>
  <si>
    <t>04.902.979</t>
  </si>
  <si>
    <t>BANCO DA AMAZONIA S.A.</t>
  </si>
  <si>
    <t>27.842.177</t>
  </si>
  <si>
    <t>IB CORRETORA DE CÂMBIO, TÍTULOS E VALORES MOBILIÁRIOS S.A.</t>
  </si>
  <si>
    <t>15.482.499</t>
  </si>
  <si>
    <t>TURCÂMBIO - CORRETORA DE CÂMBIO LTDA.</t>
  </si>
  <si>
    <t>04.684.647</t>
  </si>
  <si>
    <t>ARC CORRETORA DE CAMBIO, ASSOCIADOS GOUVEIA, CAMPEDELLI S.A.</t>
  </si>
  <si>
    <t>17.772.370</t>
  </si>
  <si>
    <t>VIP'S CORRETORA DE CÂMBIO LTDA.</t>
  </si>
  <si>
    <t>10.853.017</t>
  </si>
  <si>
    <t>GET MONEY CORRETORA DE CÂMBIO S.A.</t>
  </si>
  <si>
    <t>33.851.064</t>
  </si>
  <si>
    <t>DILLON S/A DISTRIBUIDORA DE TITULOS E VALORES MOBILIARIOS</t>
  </si>
  <si>
    <t>12.392.983</t>
  </si>
  <si>
    <t>MIRAE ASSET WEALTH MANAGEMENT (BRAZIL) CORRETORA DE CÂMBIO, TÍTULOS E VALORES MOBILIÁRIOS LTDA.</t>
  </si>
  <si>
    <t>25.280.945</t>
  </si>
  <si>
    <t>AVS CORRETORA DE CÂMBIO LTDA.</t>
  </si>
  <si>
    <t>17.312.083</t>
  </si>
  <si>
    <t>H H PICCHIONI S/A CORRETORA DE CAMBIO E VALORES MOBILIARIOS</t>
  </si>
  <si>
    <t>07.333.726</t>
  </si>
  <si>
    <t>ONNIX CORRETORA DE CÂMBIO LTDA.</t>
  </si>
  <si>
    <t>73.302.408</t>
  </si>
  <si>
    <t>EXIM CORRETORA DE CAMBIO LTDA</t>
  </si>
  <si>
    <t>61.033.106</t>
  </si>
  <si>
    <t>BANCO CREFISA S.A.</t>
  </si>
  <si>
    <t>33.042.151</t>
  </si>
  <si>
    <t>BANCO DE LA NACION ARGENTINA</t>
  </si>
  <si>
    <t>17.312.661</t>
  </si>
  <si>
    <t>AMARIL FRANKLIN CORRETORA DE TÍTULOS E VALORES LTDA</t>
  </si>
  <si>
    <t>16.927.221</t>
  </si>
  <si>
    <t>AMAZÔNIA CORRETORA DE CÂMBIO LTDA.</t>
  </si>
  <si>
    <t>28.762.249</t>
  </si>
  <si>
    <t>SADOC SOCIEDADE CORRETORA DE CÂMBIO LTDA.</t>
  </si>
  <si>
    <t>15.168.152</t>
  </si>
  <si>
    <t>CONSEGTUR CORRETORA DE CÂMBIO LTDA.</t>
  </si>
  <si>
    <t>17.635.177</t>
  </si>
  <si>
    <t>CONEXION CORRETORA DE CÂMBIO LTDA.</t>
  </si>
  <si>
    <t>71.590.442</t>
  </si>
  <si>
    <t>LASTRO RDV DISTRIBUIDORA DE TÍTULOS E VALORES MOBILIÁRIOS LTDA.</t>
  </si>
  <si>
    <t>73.279.093</t>
  </si>
  <si>
    <t>PACIFIC INVEST DISTRIBUIDORA DE TITULOS E VALORES MOBILIARIOS LTDA</t>
  </si>
  <si>
    <t>08.520.517</t>
  </si>
  <si>
    <t>SOL CORRETORA DE CÂMBIO LTDA.</t>
  </si>
  <si>
    <t>61.973.863</t>
  </si>
  <si>
    <t>LEROSA S.A. CORRETORA DE VALORES E CAMBIO</t>
  </si>
  <si>
    <t>23.010.182</t>
  </si>
  <si>
    <t>GOOD CORRETORA DE CÂMBIO LTDA</t>
  </si>
  <si>
    <t>15.122.605</t>
  </si>
  <si>
    <t>LÚMINA CORRETORA DE CÂMBIO LTDA.</t>
  </si>
  <si>
    <t>21.040.668</t>
  </si>
  <si>
    <t>GLOBAL EXCHANGE DO BRASIL SOCIEDADE CORRETORA DE CÂMBIO LTDA.</t>
  </si>
  <si>
    <t>20.155.248</t>
  </si>
  <si>
    <t>PARMETAL DISTRIBUIDORA DE TÍTULOS E VALORES MOBILIÁRIOS LTDA</t>
  </si>
  <si>
    <t>58.497.702</t>
  </si>
  <si>
    <t>BANCO SMARTBANK S.A.</t>
  </si>
  <si>
    <t>16.854.999</t>
  </si>
  <si>
    <t>SINGRATUR CORRETORA DE CÂMBIO LTDA</t>
  </si>
  <si>
    <t>00.795.423</t>
  </si>
  <si>
    <t>BANCO SEMEAR S.A.</t>
  </si>
  <si>
    <t>00.460.065</t>
  </si>
  <si>
    <t>COLUNA S/A DISTRIBUIDORA DE TITULOS E VALORES MOBILIÁRIOS</t>
  </si>
  <si>
    <t>62.280.490</t>
  </si>
  <si>
    <t>DIBRAN DISTRIBUIDORA DE TÍTULOS E VALORES MOBILIÁRIOS LTDA.</t>
  </si>
  <si>
    <t>15.761.217</t>
  </si>
  <si>
    <t>CORRETORA DE CÂMBIO AÇORIANA LIMITADA.</t>
  </si>
  <si>
    <t>89.784.367</t>
  </si>
  <si>
    <t>EBADIVAL - E. BAGGIO DISTRIBUIDORA DE TÍTULOS E VALORES MOBILIÁRIOS LTDA.</t>
  </si>
  <si>
    <t>18.145.784</t>
  </si>
  <si>
    <t>NUMATUR CORRETORA DE CÂMBIO LTDA.</t>
  </si>
  <si>
    <t>15.077.393</t>
  </si>
  <si>
    <t>MEGA CORRETORA DE CÂMBIO LTDA.</t>
  </si>
  <si>
    <t>52.937.216</t>
  </si>
  <si>
    <t>BEXS CORRETORA DE CÂMBIO S/A</t>
  </si>
  <si>
    <t>38.486.817</t>
  </si>
  <si>
    <t>BANCO DE DESENVOLVIMENTO DE MINAS GERAIS S.A.-BDMG</t>
  </si>
  <si>
    <t>09.274.232</t>
  </si>
  <si>
    <t>STATE STREET BRASIL S.A. – BANCO COMERCIAL</t>
  </si>
  <si>
    <t>09.512.542</t>
  </si>
  <si>
    <t>CODEPE CORRETORA DE VALORES E CÂMBIO S.A.</t>
  </si>
  <si>
    <t>33.886.862</t>
  </si>
  <si>
    <t>MAXIMA S.A. CORRETORA DE CAMBIO, TITULOS E VALORES MOBILIARIOS</t>
  </si>
  <si>
    <t>44.189.447</t>
  </si>
  <si>
    <t>BANCO DE LA PROVINCIA DE BUENOS AIRES</t>
  </si>
  <si>
    <t>50.585.090</t>
  </si>
  <si>
    <t>BCV - BANCO DE CRÉDITO E VAREJO S.A.</t>
  </si>
  <si>
    <t>00.806.535</t>
  </si>
  <si>
    <t>PLANNER CORRETORA DE VALORES S.A.</t>
  </si>
  <si>
    <t>Registros de câmbio contratado em JANEIRO / 2021</t>
  </si>
  <si>
    <t>54.403.563</t>
  </si>
  <si>
    <t>BANCO ARBI S.A.</t>
  </si>
  <si>
    <t>Fonte: Sistema Câmbio; Dados extraídos em: 10.02.2021.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</si>
</sst>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0000"/>
    <numFmt numFmtId="166" formatCode="_(* #,##0_);_(* \(#,##0\);_(* &quot;-&quot;??_);_(@_)"/>
  </numFmts>
  <fonts count="15">
    <font>
      <sz val="10"/>
      <name val="Arial"/>
    </font>
    <font>
      <sz val="10"/>
      <color theme="1"/>
      <name val="Arial"/>
      <family val="2"/>
    </font>
    <font>
      <sz val="10"/>
      <name val="Arial"/>
      <family val="2"/>
    </font>
    <font>
      <b/>
      <sz val="12"/>
      <color indexed="8"/>
      <name val="Calibri"/>
      <family val="2"/>
    </font>
    <font>
      <b/>
      <sz val="10"/>
      <color indexed="16"/>
      <name val="Calibri"/>
      <family val="2"/>
    </font>
    <font>
      <b/>
      <sz val="9"/>
      <color indexed="16"/>
      <name val="Calibri"/>
      <family val="2"/>
    </font>
    <font>
      <sz val="10"/>
      <color indexed="8"/>
      <name val="Calibri"/>
      <family val="2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12"/>
      <color theme="1"/>
      <name val="Calibri"/>
      <family val="2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21"/>
      </top>
      <bottom/>
      <diagonal/>
    </border>
    <border>
      <left style="thin">
        <color indexed="64"/>
      </left>
      <right style="thin">
        <color indexed="64"/>
      </right>
      <top style="thin">
        <color rgb="FF008080"/>
      </top>
      <bottom style="thick">
        <color rgb="FF008080"/>
      </bottom>
      <diagonal/>
    </border>
    <border>
      <left style="thin">
        <color indexed="64"/>
      </left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/>
      <right/>
      <top style="double">
        <color rgb="FF008080"/>
      </top>
      <bottom style="double">
        <color rgb="FF008080"/>
      </bottom>
      <diagonal/>
    </border>
    <border>
      <left/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 style="thin">
        <color indexed="64"/>
      </left>
      <right/>
      <top style="thick">
        <color rgb="FF008080"/>
      </top>
      <bottom style="thin">
        <color rgb="FF008080"/>
      </bottom>
      <diagonal/>
    </border>
    <border>
      <left/>
      <right style="thin">
        <color indexed="64"/>
      </right>
      <top style="thick">
        <color rgb="FF008080"/>
      </top>
      <bottom style="thin">
        <color rgb="FF008080"/>
      </bottom>
      <diagonal/>
    </border>
    <border>
      <left/>
      <right/>
      <top style="thick">
        <color rgb="FF008080"/>
      </top>
      <bottom style="thin">
        <color rgb="FF008080"/>
      </bottom>
      <diagonal/>
    </border>
    <border>
      <left style="thin">
        <color indexed="64"/>
      </left>
      <right style="thin">
        <color indexed="64"/>
      </right>
      <top/>
      <bottom style="thick">
        <color rgb="FF008080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53">
    <xf numFmtId="0" fontId="0" fillId="0" borderId="0" xfId="0"/>
    <xf numFmtId="0" fontId="7" fillId="0" borderId="1" xfId="0" applyFont="1" applyFill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8" fillId="0" borderId="2" xfId="0" applyFont="1" applyBorder="1" applyAlignment="1" applyProtection="1">
      <alignment vertical="center"/>
    </xf>
    <xf numFmtId="0" fontId="10" fillId="0" borderId="0" xfId="0" applyFont="1" applyAlignment="1" applyProtection="1">
      <alignment horizontal="center" vertical="center"/>
    </xf>
    <xf numFmtId="0" fontId="7" fillId="0" borderId="0" xfId="0" applyFont="1" applyProtection="1"/>
    <xf numFmtId="0" fontId="8" fillId="0" borderId="0" xfId="0" applyFont="1" applyProtection="1"/>
    <xf numFmtId="0" fontId="8" fillId="0" borderId="0" xfId="0" applyFont="1" applyBorder="1" applyProtection="1"/>
    <xf numFmtId="166" fontId="0" fillId="0" borderId="0" xfId="1" applyNumberFormat="1" applyFont="1"/>
    <xf numFmtId="49" fontId="7" fillId="0" borderId="0" xfId="0" applyNumberFormat="1" applyFont="1" applyAlignment="1" applyProtection="1">
      <alignment horizontal="center"/>
    </xf>
    <xf numFmtId="49" fontId="8" fillId="0" borderId="0" xfId="0" applyNumberFormat="1" applyFont="1" applyAlignment="1" applyProtection="1">
      <alignment horizontal="center"/>
    </xf>
    <xf numFmtId="4" fontId="0" fillId="0" borderId="0" xfId="0" applyNumberFormat="1"/>
    <xf numFmtId="0" fontId="7" fillId="0" borderId="1" xfId="0" applyFont="1" applyFill="1" applyBorder="1" applyAlignment="1" applyProtection="1">
      <alignment horizontal="center" vertical="center"/>
    </xf>
    <xf numFmtId="166" fontId="8" fillId="0" borderId="0" xfId="1" applyNumberFormat="1" applyFont="1" applyAlignment="1" applyProtection="1">
      <alignment horizontal="center"/>
    </xf>
    <xf numFmtId="165" fontId="3" fillId="2" borderId="0" xfId="0" applyNumberFormat="1" applyFont="1" applyFill="1" applyAlignment="1">
      <alignment horizontal="left"/>
    </xf>
    <xf numFmtId="0" fontId="10" fillId="3" borderId="1" xfId="0" applyFont="1" applyFill="1" applyBorder="1" applyAlignment="1" applyProtection="1">
      <alignment horizontal="center"/>
    </xf>
    <xf numFmtId="0" fontId="7" fillId="3" borderId="1" xfId="0" applyFont="1" applyFill="1" applyBorder="1" applyAlignment="1" applyProtection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</xf>
    <xf numFmtId="0" fontId="10" fillId="4" borderId="3" xfId="0" applyFont="1" applyFill="1" applyBorder="1" applyAlignment="1" applyProtection="1">
      <alignment horizontal="center"/>
    </xf>
    <xf numFmtId="0" fontId="7" fillId="4" borderId="3" xfId="0" applyFont="1" applyFill="1" applyBorder="1" applyAlignment="1" applyProtection="1">
      <alignment horizontal="left" vertical="center"/>
    </xf>
    <xf numFmtId="166" fontId="11" fillId="3" borderId="5" xfId="1" applyNumberFormat="1" applyFont="1" applyFill="1" applyBorder="1" applyAlignment="1" applyProtection="1">
      <alignment horizontal="center" vertical="center"/>
    </xf>
    <xf numFmtId="166" fontId="7" fillId="4" borderId="3" xfId="1" applyNumberFormat="1" applyFont="1" applyFill="1" applyBorder="1" applyAlignment="1" applyProtection="1">
      <alignment horizontal="right" vertical="center"/>
    </xf>
    <xf numFmtId="166" fontId="7" fillId="3" borderId="1" xfId="1" applyNumberFormat="1" applyFont="1" applyFill="1" applyBorder="1" applyAlignment="1" applyProtection="1">
      <alignment horizontal="right" vertical="center"/>
    </xf>
    <xf numFmtId="166" fontId="7" fillId="0" borderId="1" xfId="1" applyNumberFormat="1" applyFont="1" applyFill="1" applyBorder="1" applyAlignment="1" applyProtection="1">
      <alignment horizontal="right" vertical="center"/>
    </xf>
    <xf numFmtId="166" fontId="7" fillId="0" borderId="0" xfId="1" applyNumberFormat="1" applyFont="1" applyAlignment="1" applyProtection="1">
      <alignment horizontal="center"/>
    </xf>
    <xf numFmtId="166" fontId="8" fillId="0" borderId="0" xfId="1" applyNumberFormat="1" applyFont="1" applyBorder="1" applyAlignment="1" applyProtection="1">
      <alignment horizontal="center"/>
    </xf>
    <xf numFmtId="166" fontId="8" fillId="0" borderId="0" xfId="1" applyNumberFormat="1" applyFont="1" applyProtection="1"/>
    <xf numFmtId="166" fontId="10" fillId="3" borderId="6" xfId="1" applyNumberFormat="1" applyFont="1" applyFill="1" applyBorder="1" applyAlignment="1" applyProtection="1">
      <alignment horizontal="right"/>
    </xf>
    <xf numFmtId="165" fontId="6" fillId="2" borderId="0" xfId="0" applyNumberFormat="1" applyFont="1" applyFill="1" applyAlignment="1">
      <alignment horizontal="left"/>
    </xf>
    <xf numFmtId="3" fontId="7" fillId="4" borderId="3" xfId="0" applyNumberFormat="1" applyFont="1" applyFill="1" applyBorder="1" applyAlignment="1" applyProtection="1">
      <alignment horizontal="center" vertical="center"/>
    </xf>
    <xf numFmtId="3" fontId="7" fillId="3" borderId="1" xfId="0" applyNumberFormat="1" applyFont="1" applyFill="1" applyBorder="1" applyAlignment="1" applyProtection="1">
      <alignment horizontal="center" vertical="center"/>
    </xf>
    <xf numFmtId="3" fontId="7" fillId="0" borderId="1" xfId="0" applyNumberFormat="1" applyFont="1" applyFill="1" applyBorder="1" applyAlignment="1" applyProtection="1">
      <alignment horizontal="center" vertical="center"/>
    </xf>
    <xf numFmtId="165" fontId="12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/>
    </xf>
    <xf numFmtId="49" fontId="14" fillId="0" borderId="0" xfId="0" applyNumberFormat="1" applyFont="1" applyAlignment="1" applyProtection="1">
      <alignment horizontal="left" vertical="center"/>
    </xf>
    <xf numFmtId="166" fontId="13" fillId="0" borderId="0" xfId="1" applyNumberFormat="1" applyFont="1" applyAlignment="1" applyProtection="1">
      <alignment horizontal="left" vertical="center"/>
    </xf>
    <xf numFmtId="0" fontId="13" fillId="0" borderId="0" xfId="0" applyFont="1" applyAlignment="1" applyProtection="1">
      <alignment horizontal="left" vertical="center"/>
    </xf>
    <xf numFmtId="165" fontId="1" fillId="2" borderId="0" xfId="0" applyNumberFormat="1" applyFont="1" applyFill="1" applyAlignment="1">
      <alignment horizontal="left"/>
    </xf>
    <xf numFmtId="166" fontId="14" fillId="0" borderId="0" xfId="1" applyNumberFormat="1" applyFont="1" applyAlignment="1" applyProtection="1">
      <alignment horizontal="left" vertical="center"/>
    </xf>
    <xf numFmtId="0" fontId="14" fillId="0" borderId="0" xfId="0" applyFont="1" applyAlignment="1" applyProtection="1">
      <alignment horizontal="left" vertical="center"/>
    </xf>
    <xf numFmtId="166" fontId="14" fillId="0" borderId="0" xfId="1" applyNumberFormat="1" applyFont="1" applyBorder="1" applyAlignment="1" applyProtection="1">
      <alignment horizontal="left" vertical="center"/>
    </xf>
    <xf numFmtId="49" fontId="14" fillId="0" borderId="0" xfId="0" applyNumberFormat="1" applyFont="1" applyBorder="1" applyAlignment="1" applyProtection="1">
      <alignment horizontal="left" vertical="center" wrapText="1"/>
    </xf>
    <xf numFmtId="0" fontId="14" fillId="0" borderId="2" xfId="0" applyFont="1" applyBorder="1" applyAlignment="1" applyProtection="1">
      <alignment horizontal="left" vertical="center" wrapText="1"/>
    </xf>
    <xf numFmtId="166" fontId="11" fillId="3" borderId="9" xfId="1" applyNumberFormat="1" applyFont="1" applyFill="1" applyBorder="1" applyAlignment="1" applyProtection="1">
      <alignment horizontal="center" vertical="center" wrapText="1"/>
    </xf>
    <xf numFmtId="166" fontId="11" fillId="3" borderId="11" xfId="1" applyNumberFormat="1" applyFont="1" applyFill="1" applyBorder="1" applyAlignment="1" applyProtection="1">
      <alignment horizontal="center" vertical="center" wrapText="1"/>
    </xf>
    <xf numFmtId="166" fontId="11" fillId="3" borderId="9" xfId="1" applyNumberFormat="1" applyFont="1" applyFill="1" applyBorder="1" applyAlignment="1" applyProtection="1">
      <alignment horizontal="center" vertical="center"/>
    </xf>
    <xf numFmtId="166" fontId="11" fillId="3" borderId="10" xfId="1" applyNumberFormat="1" applyFont="1" applyFill="1" applyBorder="1" applyAlignment="1" applyProtection="1">
      <alignment horizontal="center" vertical="center"/>
    </xf>
    <xf numFmtId="165" fontId="5" fillId="3" borderId="4" xfId="0" applyNumberFormat="1" applyFont="1" applyFill="1" applyBorder="1" applyAlignment="1">
      <alignment horizontal="center" vertical="center" wrapText="1"/>
    </xf>
    <xf numFmtId="165" fontId="5" fillId="3" borderId="12" xfId="0" applyNumberFormat="1" applyFont="1" applyFill="1" applyBorder="1" applyAlignment="1">
      <alignment horizontal="center" vertical="center" wrapText="1"/>
    </xf>
    <xf numFmtId="166" fontId="4" fillId="3" borderId="4" xfId="1" applyNumberFormat="1" applyFont="1" applyFill="1" applyBorder="1" applyAlignment="1">
      <alignment horizontal="center" vertical="center"/>
    </xf>
    <xf numFmtId="166" fontId="4" fillId="3" borderId="12" xfId="1" applyNumberFormat="1" applyFont="1" applyFill="1" applyBorder="1" applyAlignment="1">
      <alignment horizontal="center" vertical="center"/>
    </xf>
    <xf numFmtId="0" fontId="9" fillId="3" borderId="7" xfId="0" applyFont="1" applyFill="1" applyBorder="1" applyAlignment="1" applyProtection="1">
      <alignment horizontal="center"/>
    </xf>
    <xf numFmtId="0" fontId="9" fillId="3" borderId="8" xfId="0" applyFont="1" applyFill="1" applyBorder="1" applyAlignment="1" applyProtection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71"/>
  <sheetViews>
    <sheetView tabSelected="1" workbookViewId="0"/>
  </sheetViews>
  <sheetFormatPr defaultColWidth="9.140625" defaultRowHeight="12.75"/>
  <cols>
    <col min="1" max="1" width="4.7109375" style="7" customWidth="1"/>
    <col min="2" max="2" width="9.5703125" style="10" customWidth="1"/>
    <col min="3" max="3" width="54.42578125" style="6" customWidth="1"/>
    <col min="4" max="4" width="8.28515625" style="13" customWidth="1"/>
    <col min="5" max="5" width="15" style="13" customWidth="1"/>
    <col min="6" max="6" width="9.7109375" style="13" customWidth="1"/>
    <col min="7" max="7" width="14" style="13" customWidth="1"/>
    <col min="8" max="8" width="9.7109375" style="13" customWidth="1"/>
    <col min="9" max="9" width="15" style="13" customWidth="1"/>
    <col min="10" max="10" width="9.7109375" style="13" customWidth="1"/>
    <col min="11" max="11" width="15" style="13" customWidth="1"/>
    <col min="12" max="12" width="9.7109375" style="13" customWidth="1"/>
    <col min="13" max="13" width="13.85546875" style="13" customWidth="1"/>
    <col min="14" max="14" width="8.28515625" style="13" customWidth="1"/>
    <col min="15" max="15" width="15" style="13" customWidth="1"/>
    <col min="16" max="16" width="8.28515625" style="13" customWidth="1"/>
    <col min="17" max="17" width="15" style="13" customWidth="1"/>
    <col min="18" max="18" width="9.7109375" style="13" customWidth="1"/>
    <col min="19" max="19" width="15" style="13" customWidth="1"/>
    <col min="20" max="20" width="9.7109375" style="13" bestFit="1" customWidth="1"/>
    <col min="21" max="21" width="13.85546875" style="25" bestFit="1" customWidth="1"/>
    <col min="22" max="22" width="1.42578125" style="6" bestFit="1" customWidth="1"/>
    <col min="23" max="16384" width="9.140625" style="6"/>
  </cols>
  <sheetData>
    <row r="1" spans="1:22" s="36" customFormat="1" ht="15.75" customHeight="1">
      <c r="A1" s="14" t="s">
        <v>1</v>
      </c>
      <c r="B1" s="32"/>
      <c r="C1" s="33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</row>
    <row r="2" spans="1:22" s="39" customFormat="1" ht="12.75" customHeight="1">
      <c r="A2" s="28" t="s">
        <v>13</v>
      </c>
      <c r="B2" s="37"/>
      <c r="C2" s="33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</row>
    <row r="3" spans="1:22" s="39" customFormat="1" ht="16.5" customHeight="1">
      <c r="A3" s="28" t="s">
        <v>14</v>
      </c>
      <c r="B3" s="32"/>
      <c r="C3" s="33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</row>
    <row r="4" spans="1:22" s="39" customFormat="1">
      <c r="A4" s="2"/>
      <c r="B4" s="34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40"/>
    </row>
    <row r="5" spans="1:22" s="39" customFormat="1" ht="12.75" customHeight="1" thickBot="1">
      <c r="A5" s="3" t="s">
        <v>334</v>
      </c>
      <c r="B5" s="41"/>
      <c r="C5" s="42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40"/>
    </row>
    <row r="6" spans="1:22" s="4" customFormat="1" ht="12" customHeight="1" thickTop="1">
      <c r="A6" s="47" t="s">
        <v>5</v>
      </c>
      <c r="B6" s="47" t="s">
        <v>11</v>
      </c>
      <c r="C6" s="49" t="s">
        <v>4</v>
      </c>
      <c r="D6" s="45" t="s">
        <v>2</v>
      </c>
      <c r="E6" s="46"/>
      <c r="F6" s="45" t="s">
        <v>3</v>
      </c>
      <c r="G6" s="46"/>
      <c r="H6" s="45" t="s">
        <v>6</v>
      </c>
      <c r="I6" s="46"/>
      <c r="J6" s="45" t="s">
        <v>7</v>
      </c>
      <c r="K6" s="46"/>
      <c r="L6" s="43" t="s">
        <v>17</v>
      </c>
      <c r="M6" s="44"/>
      <c r="N6" s="45" t="s">
        <v>8</v>
      </c>
      <c r="O6" s="46"/>
      <c r="P6" s="45" t="s">
        <v>9</v>
      </c>
      <c r="Q6" s="46"/>
      <c r="R6" s="43" t="s">
        <v>16</v>
      </c>
      <c r="S6" s="44"/>
      <c r="T6" s="45" t="s">
        <v>0</v>
      </c>
      <c r="U6" s="46"/>
    </row>
    <row r="7" spans="1:22" s="4" customFormat="1" ht="12.75" customHeight="1" thickBot="1">
      <c r="A7" s="48"/>
      <c r="B7" s="48"/>
      <c r="C7" s="50"/>
      <c r="D7" s="20" t="s">
        <v>15</v>
      </c>
      <c r="E7" s="20" t="s">
        <v>10</v>
      </c>
      <c r="F7" s="20" t="s">
        <v>15</v>
      </c>
      <c r="G7" s="20" t="s">
        <v>10</v>
      </c>
      <c r="H7" s="20" t="s">
        <v>15</v>
      </c>
      <c r="I7" s="20" t="s">
        <v>10</v>
      </c>
      <c r="J7" s="20" t="s">
        <v>15</v>
      </c>
      <c r="K7" s="20" t="s">
        <v>10</v>
      </c>
      <c r="L7" s="20" t="s">
        <v>15</v>
      </c>
      <c r="M7" s="20" t="s">
        <v>10</v>
      </c>
      <c r="N7" s="20" t="s">
        <v>15</v>
      </c>
      <c r="O7" s="20" t="s">
        <v>10</v>
      </c>
      <c r="P7" s="20" t="s">
        <v>15</v>
      </c>
      <c r="Q7" s="20" t="s">
        <v>10</v>
      </c>
      <c r="R7" s="20" t="s">
        <v>15</v>
      </c>
      <c r="S7" s="20" t="s">
        <v>10</v>
      </c>
      <c r="T7" s="20" t="s">
        <v>15</v>
      </c>
      <c r="U7" s="20" t="s">
        <v>10</v>
      </c>
    </row>
    <row r="8" spans="1:22" s="5" customFormat="1" ht="13.5" thickTop="1">
      <c r="A8" s="18">
        <v>1</v>
      </c>
      <c r="B8" s="29" t="s">
        <v>18</v>
      </c>
      <c r="C8" s="19" t="s">
        <v>19</v>
      </c>
      <c r="D8" s="21">
        <v>6208</v>
      </c>
      <c r="E8" s="21">
        <v>2012252720.99</v>
      </c>
      <c r="F8" s="21">
        <v>18290</v>
      </c>
      <c r="G8" s="21">
        <v>2154359874.27</v>
      </c>
      <c r="H8" s="21">
        <v>18659</v>
      </c>
      <c r="I8" s="21">
        <v>4654063875.6700001</v>
      </c>
      <c r="J8" s="21">
        <v>22712</v>
      </c>
      <c r="K8" s="21">
        <v>4075636263.8099999</v>
      </c>
      <c r="L8" s="21">
        <f>J8+H8+F8+D8</f>
        <v>65869</v>
      </c>
      <c r="M8" s="21">
        <f>K8+I8+G8+E8</f>
        <v>12896312734.74</v>
      </c>
      <c r="N8" s="21">
        <v>1971</v>
      </c>
      <c r="O8" s="21">
        <v>8886879251.7099991</v>
      </c>
      <c r="P8" s="21">
        <v>1856</v>
      </c>
      <c r="Q8" s="21">
        <v>6779168566.9399996</v>
      </c>
      <c r="R8" s="21">
        <f>N8+P8</f>
        <v>3827</v>
      </c>
      <c r="S8" s="21">
        <f>O8+Q8</f>
        <v>15666047818.649998</v>
      </c>
      <c r="T8" s="21">
        <f>R8+L8</f>
        <v>69696</v>
      </c>
      <c r="U8" s="21">
        <f>S8+M8</f>
        <v>28562360553.389999</v>
      </c>
      <c r="V8" s="11"/>
    </row>
    <row r="9" spans="1:22" s="5" customFormat="1">
      <c r="A9" s="15">
        <v>2</v>
      </c>
      <c r="B9" s="30" t="s">
        <v>22</v>
      </c>
      <c r="C9" s="17" t="s">
        <v>23</v>
      </c>
      <c r="D9" s="22">
        <v>1246</v>
      </c>
      <c r="E9" s="22">
        <v>1319550991.1500001</v>
      </c>
      <c r="F9" s="22">
        <v>8348</v>
      </c>
      <c r="G9" s="22">
        <v>1536568178.79</v>
      </c>
      <c r="H9" s="22">
        <v>7986</v>
      </c>
      <c r="I9" s="22">
        <v>10538977408.906099</v>
      </c>
      <c r="J9" s="22">
        <v>9126</v>
      </c>
      <c r="K9" s="22">
        <v>9668470247.1399994</v>
      </c>
      <c r="L9" s="22">
        <f t="shared" ref="L9:L72" si="0">J9+H9+F9+D9</f>
        <v>26706</v>
      </c>
      <c r="M9" s="22">
        <f t="shared" ref="M9:M72" si="1">K9+I9+G9+E9</f>
        <v>23063566825.986099</v>
      </c>
      <c r="N9" s="22">
        <v>187</v>
      </c>
      <c r="O9" s="22">
        <v>2034909839.47</v>
      </c>
      <c r="P9" s="22">
        <v>222</v>
      </c>
      <c r="Q9" s="22">
        <v>2236227020.5500002</v>
      </c>
      <c r="R9" s="22">
        <f t="shared" ref="R9:R72" si="2">N9+P9</f>
        <v>409</v>
      </c>
      <c r="S9" s="22">
        <f t="shared" ref="S9:S72" si="3">O9+Q9</f>
        <v>4271136860.0200005</v>
      </c>
      <c r="T9" s="22">
        <f t="shared" ref="T9:T72" si="4">R9+L9</f>
        <v>27115</v>
      </c>
      <c r="U9" s="22">
        <f t="shared" ref="U9:U72" si="5">S9+M9</f>
        <v>27334703686.0061</v>
      </c>
      <c r="V9" s="11"/>
    </row>
    <row r="10" spans="1:22" s="5" customFormat="1">
      <c r="A10" s="18">
        <v>3</v>
      </c>
      <c r="B10" s="31" t="s">
        <v>24</v>
      </c>
      <c r="C10" s="1" t="s">
        <v>25</v>
      </c>
      <c r="D10" s="23">
        <v>8217</v>
      </c>
      <c r="E10" s="23">
        <v>2026126572.2014999</v>
      </c>
      <c r="F10" s="23">
        <v>23223</v>
      </c>
      <c r="G10" s="23">
        <v>2682748210.7765999</v>
      </c>
      <c r="H10" s="23">
        <v>29824</v>
      </c>
      <c r="I10" s="23">
        <v>5159896474.0100002</v>
      </c>
      <c r="J10" s="23">
        <v>24402</v>
      </c>
      <c r="K10" s="23">
        <v>4731741540.8931999</v>
      </c>
      <c r="L10" s="21">
        <f t="shared" si="0"/>
        <v>85666</v>
      </c>
      <c r="M10" s="21">
        <f t="shared" si="1"/>
        <v>14600512797.8813</v>
      </c>
      <c r="N10" s="23">
        <v>308</v>
      </c>
      <c r="O10" s="23">
        <v>6404266706.7399998</v>
      </c>
      <c r="P10" s="23">
        <v>297</v>
      </c>
      <c r="Q10" s="23">
        <v>5147536743.5500002</v>
      </c>
      <c r="R10" s="21">
        <f t="shared" si="2"/>
        <v>605</v>
      </c>
      <c r="S10" s="21">
        <f t="shared" si="3"/>
        <v>11551803450.290001</v>
      </c>
      <c r="T10" s="21">
        <f t="shared" si="4"/>
        <v>86271</v>
      </c>
      <c r="U10" s="21">
        <f t="shared" si="5"/>
        <v>26152316248.171303</v>
      </c>
      <c r="V10" s="11"/>
    </row>
    <row r="11" spans="1:22" s="5" customFormat="1">
      <c r="A11" s="15">
        <v>4</v>
      </c>
      <c r="B11" s="30" t="s">
        <v>28</v>
      </c>
      <c r="C11" s="17" t="s">
        <v>29</v>
      </c>
      <c r="D11" s="22">
        <v>246</v>
      </c>
      <c r="E11" s="22">
        <v>519501530.38</v>
      </c>
      <c r="F11" s="22">
        <v>2732</v>
      </c>
      <c r="G11" s="22">
        <v>751028580.5539</v>
      </c>
      <c r="H11" s="22">
        <v>1276</v>
      </c>
      <c r="I11" s="22">
        <v>4352370464.5900002</v>
      </c>
      <c r="J11" s="22">
        <v>2269</v>
      </c>
      <c r="K11" s="22">
        <v>3687807235.2158999</v>
      </c>
      <c r="L11" s="22">
        <f t="shared" si="0"/>
        <v>6523</v>
      </c>
      <c r="M11" s="22">
        <f t="shared" si="1"/>
        <v>9310707810.7397995</v>
      </c>
      <c r="N11" s="22">
        <v>263</v>
      </c>
      <c r="O11" s="22">
        <v>3221349823.8899999</v>
      </c>
      <c r="P11" s="22">
        <v>310</v>
      </c>
      <c r="Q11" s="22">
        <v>4510631428.3500004</v>
      </c>
      <c r="R11" s="22">
        <f t="shared" si="2"/>
        <v>573</v>
      </c>
      <c r="S11" s="22">
        <f t="shared" si="3"/>
        <v>7731981252.2399998</v>
      </c>
      <c r="T11" s="22">
        <f t="shared" si="4"/>
        <v>7096</v>
      </c>
      <c r="U11" s="22">
        <f t="shared" si="5"/>
        <v>17042689062.979799</v>
      </c>
      <c r="V11" s="11"/>
    </row>
    <row r="12" spans="1:22" s="5" customFormat="1">
      <c r="A12" s="18">
        <v>5</v>
      </c>
      <c r="B12" s="12" t="s">
        <v>26</v>
      </c>
      <c r="C12" s="1" t="s">
        <v>27</v>
      </c>
      <c r="D12" s="23">
        <v>5764</v>
      </c>
      <c r="E12" s="23">
        <v>1388387815.5687001</v>
      </c>
      <c r="F12" s="23">
        <v>14191</v>
      </c>
      <c r="G12" s="23">
        <v>1452083460.3629999</v>
      </c>
      <c r="H12" s="23">
        <v>27501</v>
      </c>
      <c r="I12" s="23">
        <v>1879512231.6161001</v>
      </c>
      <c r="J12" s="23">
        <v>12316</v>
      </c>
      <c r="K12" s="23">
        <v>2477804132.3580999</v>
      </c>
      <c r="L12" s="21">
        <f t="shared" si="0"/>
        <v>59772</v>
      </c>
      <c r="M12" s="21">
        <f t="shared" si="1"/>
        <v>7197787639.9059</v>
      </c>
      <c r="N12" s="23">
        <v>458</v>
      </c>
      <c r="O12" s="23">
        <v>2109825582.9200001</v>
      </c>
      <c r="P12" s="23">
        <v>430</v>
      </c>
      <c r="Q12" s="23">
        <v>1356375991.97</v>
      </c>
      <c r="R12" s="21">
        <f t="shared" si="2"/>
        <v>888</v>
      </c>
      <c r="S12" s="21">
        <f t="shared" si="3"/>
        <v>3466201574.8900003</v>
      </c>
      <c r="T12" s="21">
        <f t="shared" si="4"/>
        <v>60660</v>
      </c>
      <c r="U12" s="21">
        <f t="shared" si="5"/>
        <v>10663989214.7959</v>
      </c>
      <c r="V12" s="11"/>
    </row>
    <row r="13" spans="1:22" s="5" customFormat="1">
      <c r="A13" s="15">
        <v>6</v>
      </c>
      <c r="B13" s="16" t="s">
        <v>40</v>
      </c>
      <c r="C13" s="17" t="s">
        <v>41</v>
      </c>
      <c r="D13" s="22">
        <v>174</v>
      </c>
      <c r="E13" s="22">
        <v>440082000.19</v>
      </c>
      <c r="F13" s="22">
        <v>496</v>
      </c>
      <c r="G13" s="22">
        <v>312802899.47000003</v>
      </c>
      <c r="H13" s="22">
        <v>408</v>
      </c>
      <c r="I13" s="22">
        <v>3586445026.4000001</v>
      </c>
      <c r="J13" s="22">
        <v>552</v>
      </c>
      <c r="K13" s="22">
        <v>1751943573.26</v>
      </c>
      <c r="L13" s="22">
        <f t="shared" si="0"/>
        <v>1630</v>
      </c>
      <c r="M13" s="22">
        <f t="shared" si="1"/>
        <v>6091273499.3199997</v>
      </c>
      <c r="N13" s="22">
        <v>148</v>
      </c>
      <c r="O13" s="22">
        <v>471509728.05000001</v>
      </c>
      <c r="P13" s="22">
        <v>131</v>
      </c>
      <c r="Q13" s="22">
        <v>2676665480.1999998</v>
      </c>
      <c r="R13" s="22">
        <f t="shared" si="2"/>
        <v>279</v>
      </c>
      <c r="S13" s="22">
        <f t="shared" si="3"/>
        <v>3148175208.25</v>
      </c>
      <c r="T13" s="22">
        <f t="shared" si="4"/>
        <v>1909</v>
      </c>
      <c r="U13" s="22">
        <f t="shared" si="5"/>
        <v>9239448707.5699997</v>
      </c>
      <c r="V13" s="11"/>
    </row>
    <row r="14" spans="1:22" s="5" customFormat="1">
      <c r="A14" s="18">
        <v>7</v>
      </c>
      <c r="B14" s="31" t="s">
        <v>50</v>
      </c>
      <c r="C14" s="1" t="s">
        <v>51</v>
      </c>
      <c r="D14" s="23">
        <v>8</v>
      </c>
      <c r="E14" s="23">
        <v>13632514.130000001</v>
      </c>
      <c r="F14" s="23">
        <v>1</v>
      </c>
      <c r="G14" s="23">
        <v>201141.62</v>
      </c>
      <c r="H14" s="23">
        <v>21</v>
      </c>
      <c r="I14" s="23">
        <v>284151402.81999999</v>
      </c>
      <c r="J14" s="23">
        <v>48</v>
      </c>
      <c r="K14" s="23">
        <v>11526196.85</v>
      </c>
      <c r="L14" s="21">
        <f t="shared" si="0"/>
        <v>78</v>
      </c>
      <c r="M14" s="21">
        <f t="shared" si="1"/>
        <v>309511255.42000002</v>
      </c>
      <c r="N14" s="23">
        <v>112</v>
      </c>
      <c r="O14" s="23">
        <v>4181023837.21</v>
      </c>
      <c r="P14" s="23">
        <v>121</v>
      </c>
      <c r="Q14" s="23">
        <v>4541586161.1599998</v>
      </c>
      <c r="R14" s="21">
        <f t="shared" si="2"/>
        <v>233</v>
      </c>
      <c r="S14" s="21">
        <f t="shared" si="3"/>
        <v>8722609998.3699989</v>
      </c>
      <c r="T14" s="21">
        <f t="shared" si="4"/>
        <v>311</v>
      </c>
      <c r="U14" s="21">
        <f t="shared" si="5"/>
        <v>9032121253.789999</v>
      </c>
      <c r="V14" s="11"/>
    </row>
    <row r="15" spans="1:22" s="5" customFormat="1">
      <c r="A15" s="15">
        <v>8</v>
      </c>
      <c r="B15" s="30" t="s">
        <v>32</v>
      </c>
      <c r="C15" s="17" t="s">
        <v>33</v>
      </c>
      <c r="D15" s="22">
        <v>7635</v>
      </c>
      <c r="E15" s="22">
        <v>1553893092.8789001</v>
      </c>
      <c r="F15" s="22">
        <v>11764</v>
      </c>
      <c r="G15" s="22">
        <v>1236592445.3699999</v>
      </c>
      <c r="H15" s="22">
        <v>26379</v>
      </c>
      <c r="I15" s="22">
        <v>529346443.94</v>
      </c>
      <c r="J15" s="22">
        <v>11395</v>
      </c>
      <c r="K15" s="22">
        <v>971998601.48000002</v>
      </c>
      <c r="L15" s="22">
        <f t="shared" si="0"/>
        <v>57173</v>
      </c>
      <c r="M15" s="22">
        <f t="shared" si="1"/>
        <v>4291830583.6689</v>
      </c>
      <c r="N15" s="22">
        <v>247</v>
      </c>
      <c r="O15" s="22">
        <v>3297681681.1199999</v>
      </c>
      <c r="P15" s="22">
        <v>223</v>
      </c>
      <c r="Q15" s="22">
        <v>318011257.18000001</v>
      </c>
      <c r="R15" s="22">
        <f t="shared" si="2"/>
        <v>470</v>
      </c>
      <c r="S15" s="22">
        <f t="shared" si="3"/>
        <v>3615692938.2999997</v>
      </c>
      <c r="T15" s="22">
        <f t="shared" si="4"/>
        <v>57643</v>
      </c>
      <c r="U15" s="22">
        <f t="shared" si="5"/>
        <v>7907523521.9688997</v>
      </c>
      <c r="V15" s="11"/>
    </row>
    <row r="16" spans="1:22" s="5" customFormat="1">
      <c r="A16" s="18">
        <v>9</v>
      </c>
      <c r="B16" s="31" t="s">
        <v>44</v>
      </c>
      <c r="C16" s="1" t="s">
        <v>45</v>
      </c>
      <c r="D16" s="23">
        <v>183</v>
      </c>
      <c r="E16" s="23">
        <v>233872391.71000001</v>
      </c>
      <c r="F16" s="23">
        <v>1278</v>
      </c>
      <c r="G16" s="23">
        <v>342071545.81999999</v>
      </c>
      <c r="H16" s="23">
        <v>767</v>
      </c>
      <c r="I16" s="23">
        <v>1190099354.5</v>
      </c>
      <c r="J16" s="23">
        <v>1602</v>
      </c>
      <c r="K16" s="23">
        <v>654795532.96609998</v>
      </c>
      <c r="L16" s="21">
        <f t="shared" si="0"/>
        <v>3830</v>
      </c>
      <c r="M16" s="21">
        <f t="shared" si="1"/>
        <v>2420838824.9960999</v>
      </c>
      <c r="N16" s="23">
        <v>776</v>
      </c>
      <c r="O16" s="23">
        <v>1995371838.4400001</v>
      </c>
      <c r="P16" s="23">
        <v>796</v>
      </c>
      <c r="Q16" s="23">
        <v>2548504493.1199999</v>
      </c>
      <c r="R16" s="21">
        <f t="shared" si="2"/>
        <v>1572</v>
      </c>
      <c r="S16" s="21">
        <f t="shared" si="3"/>
        <v>4543876331.5599995</v>
      </c>
      <c r="T16" s="21">
        <f t="shared" si="4"/>
        <v>5402</v>
      </c>
      <c r="U16" s="21">
        <f t="shared" si="5"/>
        <v>6964715156.5560989</v>
      </c>
      <c r="V16" s="11"/>
    </row>
    <row r="17" spans="1:22" s="5" customFormat="1">
      <c r="A17" s="15">
        <v>10</v>
      </c>
      <c r="B17" s="30" t="s">
        <v>36</v>
      </c>
      <c r="C17" s="17" t="s">
        <v>37</v>
      </c>
      <c r="D17" s="22">
        <v>103</v>
      </c>
      <c r="E17" s="22">
        <v>222253845.68000001</v>
      </c>
      <c r="F17" s="22">
        <v>657</v>
      </c>
      <c r="G17" s="22">
        <v>84447647.519999996</v>
      </c>
      <c r="H17" s="22">
        <v>916</v>
      </c>
      <c r="I17" s="22">
        <v>786060503.72000003</v>
      </c>
      <c r="J17" s="22">
        <v>1441</v>
      </c>
      <c r="K17" s="22">
        <v>675262345.24000001</v>
      </c>
      <c r="L17" s="22">
        <f t="shared" si="0"/>
        <v>3117</v>
      </c>
      <c r="M17" s="22">
        <f t="shared" si="1"/>
        <v>1768024342.1600001</v>
      </c>
      <c r="N17" s="22">
        <v>128</v>
      </c>
      <c r="O17" s="22">
        <v>2655861614.0700002</v>
      </c>
      <c r="P17" s="22">
        <v>99</v>
      </c>
      <c r="Q17" s="22">
        <v>2533052743.6700001</v>
      </c>
      <c r="R17" s="22">
        <f t="shared" si="2"/>
        <v>227</v>
      </c>
      <c r="S17" s="22">
        <f t="shared" si="3"/>
        <v>5188914357.7399998</v>
      </c>
      <c r="T17" s="22">
        <f t="shared" si="4"/>
        <v>3344</v>
      </c>
      <c r="U17" s="22">
        <f t="shared" si="5"/>
        <v>6956938699.8999996</v>
      </c>
      <c r="V17" s="11"/>
    </row>
    <row r="18" spans="1:22" s="5" customFormat="1">
      <c r="A18" s="18">
        <v>11</v>
      </c>
      <c r="B18" s="31" t="s">
        <v>46</v>
      </c>
      <c r="C18" s="1" t="s">
        <v>47</v>
      </c>
      <c r="D18" s="23">
        <v>101</v>
      </c>
      <c r="E18" s="23">
        <v>13755750.43</v>
      </c>
      <c r="F18" s="23">
        <v>369</v>
      </c>
      <c r="G18" s="23">
        <v>82106915.75</v>
      </c>
      <c r="H18" s="23">
        <v>289</v>
      </c>
      <c r="I18" s="23">
        <v>236324023.55000001</v>
      </c>
      <c r="J18" s="23">
        <v>308</v>
      </c>
      <c r="K18" s="23">
        <v>62206598.630000003</v>
      </c>
      <c r="L18" s="21">
        <f t="shared" si="0"/>
        <v>1067</v>
      </c>
      <c r="M18" s="21">
        <f t="shared" si="1"/>
        <v>394393288.36000001</v>
      </c>
      <c r="N18" s="23">
        <v>637</v>
      </c>
      <c r="O18" s="23">
        <v>2259133390.1500001</v>
      </c>
      <c r="P18" s="23">
        <v>666</v>
      </c>
      <c r="Q18" s="23">
        <v>2374214075.0599999</v>
      </c>
      <c r="R18" s="21">
        <f t="shared" si="2"/>
        <v>1303</v>
      </c>
      <c r="S18" s="21">
        <f t="shared" si="3"/>
        <v>4633347465.21</v>
      </c>
      <c r="T18" s="21">
        <f t="shared" si="4"/>
        <v>2370</v>
      </c>
      <c r="U18" s="21">
        <f t="shared" si="5"/>
        <v>5027740753.5699997</v>
      </c>
      <c r="V18" s="11"/>
    </row>
    <row r="19" spans="1:22" s="5" customFormat="1">
      <c r="A19" s="15">
        <v>12</v>
      </c>
      <c r="B19" s="30" t="s">
        <v>48</v>
      </c>
      <c r="C19" s="17" t="s">
        <v>49</v>
      </c>
      <c r="D19" s="22">
        <v>2</v>
      </c>
      <c r="E19" s="22">
        <v>105800000</v>
      </c>
      <c r="F19" s="22"/>
      <c r="G19" s="22"/>
      <c r="H19" s="22">
        <v>500</v>
      </c>
      <c r="I19" s="22">
        <v>1139184060.8699999</v>
      </c>
      <c r="J19" s="22">
        <v>539</v>
      </c>
      <c r="K19" s="22">
        <v>1709068031.3</v>
      </c>
      <c r="L19" s="22">
        <f t="shared" si="0"/>
        <v>1041</v>
      </c>
      <c r="M19" s="22">
        <f t="shared" si="1"/>
        <v>2954052092.1700001</v>
      </c>
      <c r="N19" s="22">
        <v>44</v>
      </c>
      <c r="O19" s="22">
        <v>994668513.39999998</v>
      </c>
      <c r="P19" s="22">
        <v>23</v>
      </c>
      <c r="Q19" s="22">
        <v>515412434.73000002</v>
      </c>
      <c r="R19" s="22">
        <f t="shared" si="2"/>
        <v>67</v>
      </c>
      <c r="S19" s="22">
        <f t="shared" si="3"/>
        <v>1510080948.1300001</v>
      </c>
      <c r="T19" s="22">
        <f t="shared" si="4"/>
        <v>1108</v>
      </c>
      <c r="U19" s="22">
        <f t="shared" si="5"/>
        <v>4464133040.3000002</v>
      </c>
      <c r="V19" s="11"/>
    </row>
    <row r="20" spans="1:22" s="5" customFormat="1">
      <c r="A20" s="18">
        <v>13</v>
      </c>
      <c r="B20" s="31" t="s">
        <v>30</v>
      </c>
      <c r="C20" s="1" t="s">
        <v>31</v>
      </c>
      <c r="D20" s="23"/>
      <c r="E20" s="23"/>
      <c r="F20" s="23"/>
      <c r="G20" s="23"/>
      <c r="H20" s="23">
        <v>168</v>
      </c>
      <c r="I20" s="23">
        <v>2053729473.24</v>
      </c>
      <c r="J20" s="23">
        <v>169</v>
      </c>
      <c r="K20" s="23">
        <v>1866178034.25</v>
      </c>
      <c r="L20" s="21">
        <f t="shared" si="0"/>
        <v>337</v>
      </c>
      <c r="M20" s="21">
        <f t="shared" si="1"/>
        <v>3919907507.4899998</v>
      </c>
      <c r="N20" s="23"/>
      <c r="O20" s="23"/>
      <c r="P20" s="23">
        <v>8</v>
      </c>
      <c r="Q20" s="23">
        <v>135000000</v>
      </c>
      <c r="R20" s="21">
        <f t="shared" si="2"/>
        <v>8</v>
      </c>
      <c r="S20" s="21">
        <f t="shared" si="3"/>
        <v>135000000</v>
      </c>
      <c r="T20" s="21">
        <f t="shared" si="4"/>
        <v>345</v>
      </c>
      <c r="U20" s="21">
        <f t="shared" si="5"/>
        <v>4054907507.4899998</v>
      </c>
      <c r="V20" s="11"/>
    </row>
    <row r="21" spans="1:22" s="5" customFormat="1">
      <c r="A21" s="15">
        <v>14</v>
      </c>
      <c r="B21" s="30" t="s">
        <v>38</v>
      </c>
      <c r="C21" s="17" t="s">
        <v>39</v>
      </c>
      <c r="D21" s="22">
        <v>40</v>
      </c>
      <c r="E21" s="22">
        <v>59731311.759999998</v>
      </c>
      <c r="F21" s="22">
        <v>243</v>
      </c>
      <c r="G21" s="22">
        <v>59875519.130000003</v>
      </c>
      <c r="H21" s="22">
        <v>107</v>
      </c>
      <c r="I21" s="22">
        <v>286333175.06</v>
      </c>
      <c r="J21" s="22">
        <v>257</v>
      </c>
      <c r="K21" s="22">
        <v>326891900</v>
      </c>
      <c r="L21" s="22">
        <f t="shared" si="0"/>
        <v>647</v>
      </c>
      <c r="M21" s="22">
        <f t="shared" si="1"/>
        <v>732831905.94999993</v>
      </c>
      <c r="N21" s="22">
        <v>60</v>
      </c>
      <c r="O21" s="22">
        <v>644025144.84000003</v>
      </c>
      <c r="P21" s="22">
        <v>150</v>
      </c>
      <c r="Q21" s="22">
        <v>2218401199.6900001</v>
      </c>
      <c r="R21" s="22">
        <f t="shared" si="2"/>
        <v>210</v>
      </c>
      <c r="S21" s="22">
        <f t="shared" si="3"/>
        <v>2862426344.5300002</v>
      </c>
      <c r="T21" s="22">
        <f t="shared" si="4"/>
        <v>857</v>
      </c>
      <c r="U21" s="22">
        <f t="shared" si="5"/>
        <v>3595258250.48</v>
      </c>
      <c r="V21" s="11"/>
    </row>
    <row r="22" spans="1:22" s="5" customFormat="1">
      <c r="A22" s="18">
        <v>15</v>
      </c>
      <c r="B22" s="31" t="s">
        <v>52</v>
      </c>
      <c r="C22" s="1" t="s">
        <v>53</v>
      </c>
      <c r="D22" s="23"/>
      <c r="E22" s="23"/>
      <c r="F22" s="23"/>
      <c r="G22" s="23"/>
      <c r="H22" s="23">
        <v>197</v>
      </c>
      <c r="I22" s="23">
        <v>1182481808.25</v>
      </c>
      <c r="J22" s="23">
        <v>319</v>
      </c>
      <c r="K22" s="23">
        <v>947396466.95000005</v>
      </c>
      <c r="L22" s="21">
        <f t="shared" si="0"/>
        <v>516</v>
      </c>
      <c r="M22" s="21">
        <f t="shared" si="1"/>
        <v>2129878275.2</v>
      </c>
      <c r="N22" s="23">
        <v>39</v>
      </c>
      <c r="O22" s="23">
        <v>673496740.89999998</v>
      </c>
      <c r="P22" s="23">
        <v>41</v>
      </c>
      <c r="Q22" s="23">
        <v>750483696.70000005</v>
      </c>
      <c r="R22" s="21">
        <f t="shared" si="2"/>
        <v>80</v>
      </c>
      <c r="S22" s="21">
        <f t="shared" si="3"/>
        <v>1423980437.5999999</v>
      </c>
      <c r="T22" s="21">
        <f t="shared" si="4"/>
        <v>596</v>
      </c>
      <c r="U22" s="21">
        <f t="shared" si="5"/>
        <v>3553858712.8000002</v>
      </c>
      <c r="V22" s="11"/>
    </row>
    <row r="23" spans="1:22" s="5" customFormat="1">
      <c r="A23" s="15">
        <v>16</v>
      </c>
      <c r="B23" s="30" t="s">
        <v>54</v>
      </c>
      <c r="C23" s="17" t="s">
        <v>55</v>
      </c>
      <c r="D23" s="22">
        <v>154</v>
      </c>
      <c r="E23" s="22">
        <v>197977791</v>
      </c>
      <c r="F23" s="22">
        <v>775</v>
      </c>
      <c r="G23" s="22">
        <v>162453886.52160001</v>
      </c>
      <c r="H23" s="22">
        <v>292</v>
      </c>
      <c r="I23" s="22">
        <v>416628233.72000003</v>
      </c>
      <c r="J23" s="22">
        <v>502</v>
      </c>
      <c r="K23" s="22">
        <v>236802817.12</v>
      </c>
      <c r="L23" s="22">
        <f t="shared" si="0"/>
        <v>1723</v>
      </c>
      <c r="M23" s="22">
        <f t="shared" si="1"/>
        <v>1013862728.3616</v>
      </c>
      <c r="N23" s="22">
        <v>171</v>
      </c>
      <c r="O23" s="22">
        <v>387410827.01999998</v>
      </c>
      <c r="P23" s="22">
        <v>276</v>
      </c>
      <c r="Q23" s="22">
        <v>1594041043.97</v>
      </c>
      <c r="R23" s="22">
        <f t="shared" si="2"/>
        <v>447</v>
      </c>
      <c r="S23" s="22">
        <f t="shared" si="3"/>
        <v>1981451870.99</v>
      </c>
      <c r="T23" s="22">
        <f t="shared" si="4"/>
        <v>2170</v>
      </c>
      <c r="U23" s="22">
        <f t="shared" si="5"/>
        <v>2995314599.3516002</v>
      </c>
      <c r="V23" s="11"/>
    </row>
    <row r="24" spans="1:22" s="5" customFormat="1">
      <c r="A24" s="18">
        <v>17</v>
      </c>
      <c r="B24" s="31" t="s">
        <v>56</v>
      </c>
      <c r="C24" s="1" t="s">
        <v>57</v>
      </c>
      <c r="D24" s="23">
        <v>74</v>
      </c>
      <c r="E24" s="23">
        <v>151944524.16</v>
      </c>
      <c r="F24" s="23">
        <v>195</v>
      </c>
      <c r="G24" s="23">
        <v>68554531.700000003</v>
      </c>
      <c r="H24" s="23">
        <v>300</v>
      </c>
      <c r="I24" s="23">
        <v>372992902.92000002</v>
      </c>
      <c r="J24" s="23">
        <v>365</v>
      </c>
      <c r="K24" s="23">
        <v>413006314.66000003</v>
      </c>
      <c r="L24" s="21">
        <f t="shared" si="0"/>
        <v>934</v>
      </c>
      <c r="M24" s="21">
        <f t="shared" si="1"/>
        <v>1006498273.4400001</v>
      </c>
      <c r="N24" s="23">
        <v>82</v>
      </c>
      <c r="O24" s="23">
        <v>945374215.42999995</v>
      </c>
      <c r="P24" s="23">
        <v>104</v>
      </c>
      <c r="Q24" s="23">
        <v>790696706.48000002</v>
      </c>
      <c r="R24" s="21">
        <f t="shared" si="2"/>
        <v>186</v>
      </c>
      <c r="S24" s="21">
        <f t="shared" si="3"/>
        <v>1736070921.9099998</v>
      </c>
      <c r="T24" s="21">
        <f t="shared" si="4"/>
        <v>1120</v>
      </c>
      <c r="U24" s="21">
        <f t="shared" si="5"/>
        <v>2742569195.3499999</v>
      </c>
      <c r="V24" s="11"/>
    </row>
    <row r="25" spans="1:22" s="5" customFormat="1">
      <c r="A25" s="15">
        <v>18</v>
      </c>
      <c r="B25" s="16" t="s">
        <v>64</v>
      </c>
      <c r="C25" s="17" t="s">
        <v>65</v>
      </c>
      <c r="D25" s="22">
        <v>13</v>
      </c>
      <c r="E25" s="22">
        <v>123463892.06</v>
      </c>
      <c r="F25" s="22">
        <v>235</v>
      </c>
      <c r="G25" s="22">
        <v>54223119.850000001</v>
      </c>
      <c r="H25" s="22">
        <v>42</v>
      </c>
      <c r="I25" s="22">
        <v>200626381.68000001</v>
      </c>
      <c r="J25" s="22">
        <v>137</v>
      </c>
      <c r="K25" s="22">
        <v>507362261.13</v>
      </c>
      <c r="L25" s="22">
        <f t="shared" si="0"/>
        <v>427</v>
      </c>
      <c r="M25" s="22">
        <f t="shared" si="1"/>
        <v>885675654.72000003</v>
      </c>
      <c r="N25" s="22">
        <v>116</v>
      </c>
      <c r="O25" s="22">
        <v>836416579.38999999</v>
      </c>
      <c r="P25" s="22">
        <v>147</v>
      </c>
      <c r="Q25" s="22">
        <v>504638147.82999998</v>
      </c>
      <c r="R25" s="22">
        <f t="shared" si="2"/>
        <v>263</v>
      </c>
      <c r="S25" s="22">
        <f t="shared" si="3"/>
        <v>1341054727.22</v>
      </c>
      <c r="T25" s="22">
        <f t="shared" si="4"/>
        <v>690</v>
      </c>
      <c r="U25" s="22">
        <f t="shared" si="5"/>
        <v>2226730381.9400001</v>
      </c>
      <c r="V25" s="11"/>
    </row>
    <row r="26" spans="1:22" s="5" customFormat="1">
      <c r="A26" s="18">
        <v>19</v>
      </c>
      <c r="B26" s="31" t="s">
        <v>60</v>
      </c>
      <c r="C26" s="1" t="s">
        <v>61</v>
      </c>
      <c r="D26" s="23">
        <v>157</v>
      </c>
      <c r="E26" s="23">
        <v>136674724.97999999</v>
      </c>
      <c r="F26" s="23">
        <v>364</v>
      </c>
      <c r="G26" s="23">
        <v>41324657.979999997</v>
      </c>
      <c r="H26" s="23">
        <v>85</v>
      </c>
      <c r="I26" s="23">
        <v>130923035.88</v>
      </c>
      <c r="J26" s="23">
        <v>257</v>
      </c>
      <c r="K26" s="23">
        <v>133172545.98</v>
      </c>
      <c r="L26" s="21">
        <f t="shared" si="0"/>
        <v>863</v>
      </c>
      <c r="M26" s="21">
        <f t="shared" si="1"/>
        <v>442094964.82000005</v>
      </c>
      <c r="N26" s="23">
        <v>158</v>
      </c>
      <c r="O26" s="23">
        <v>360130656.83999997</v>
      </c>
      <c r="P26" s="23">
        <v>356</v>
      </c>
      <c r="Q26" s="23">
        <v>766938173.65999997</v>
      </c>
      <c r="R26" s="21">
        <f t="shared" si="2"/>
        <v>514</v>
      </c>
      <c r="S26" s="21">
        <f t="shared" si="3"/>
        <v>1127068830.5</v>
      </c>
      <c r="T26" s="21">
        <f t="shared" si="4"/>
        <v>1377</v>
      </c>
      <c r="U26" s="21">
        <f t="shared" si="5"/>
        <v>1569163795.3200002</v>
      </c>
      <c r="V26" s="11"/>
    </row>
    <row r="27" spans="1:22" s="5" customFormat="1">
      <c r="A27" s="15">
        <v>20</v>
      </c>
      <c r="B27" s="30" t="s">
        <v>80</v>
      </c>
      <c r="C27" s="17" t="s">
        <v>81</v>
      </c>
      <c r="D27" s="22">
        <v>101</v>
      </c>
      <c r="E27" s="22">
        <v>5851312.3300000001</v>
      </c>
      <c r="F27" s="22">
        <v>706</v>
      </c>
      <c r="G27" s="22">
        <v>35217570.590000004</v>
      </c>
      <c r="H27" s="22">
        <v>278</v>
      </c>
      <c r="I27" s="22">
        <v>134785974.81</v>
      </c>
      <c r="J27" s="22">
        <v>60932</v>
      </c>
      <c r="K27" s="22">
        <v>79245347.060000002</v>
      </c>
      <c r="L27" s="22">
        <f t="shared" si="0"/>
        <v>62017</v>
      </c>
      <c r="M27" s="22">
        <f t="shared" si="1"/>
        <v>255100204.79000002</v>
      </c>
      <c r="N27" s="22">
        <v>284</v>
      </c>
      <c r="O27" s="22">
        <v>602340820.54999995</v>
      </c>
      <c r="P27" s="22">
        <v>424</v>
      </c>
      <c r="Q27" s="22">
        <v>625547026.25999999</v>
      </c>
      <c r="R27" s="22">
        <f t="shared" si="2"/>
        <v>708</v>
      </c>
      <c r="S27" s="22">
        <f t="shared" si="3"/>
        <v>1227887846.8099999</v>
      </c>
      <c r="T27" s="22">
        <f t="shared" si="4"/>
        <v>62725</v>
      </c>
      <c r="U27" s="22">
        <f t="shared" si="5"/>
        <v>1482988051.5999999</v>
      </c>
      <c r="V27" s="11"/>
    </row>
    <row r="28" spans="1:22" s="5" customFormat="1">
      <c r="A28" s="18">
        <v>21</v>
      </c>
      <c r="B28" s="31" t="s">
        <v>66</v>
      </c>
      <c r="C28" s="1" t="s">
        <v>67</v>
      </c>
      <c r="D28" s="23">
        <v>253</v>
      </c>
      <c r="E28" s="23">
        <v>224855717.21000001</v>
      </c>
      <c r="F28" s="23">
        <v>1102</v>
      </c>
      <c r="G28" s="23">
        <v>120636117.28</v>
      </c>
      <c r="H28" s="23">
        <v>808</v>
      </c>
      <c r="I28" s="23">
        <v>187915554.75</v>
      </c>
      <c r="J28" s="23">
        <v>1152</v>
      </c>
      <c r="K28" s="23">
        <v>428087049.00999999</v>
      </c>
      <c r="L28" s="21">
        <f t="shared" si="0"/>
        <v>3315</v>
      </c>
      <c r="M28" s="21">
        <f t="shared" si="1"/>
        <v>961494438.25</v>
      </c>
      <c r="N28" s="23">
        <v>188</v>
      </c>
      <c r="O28" s="23">
        <v>226725759.43000001</v>
      </c>
      <c r="P28" s="23">
        <v>178</v>
      </c>
      <c r="Q28" s="23">
        <v>75217189.609999999</v>
      </c>
      <c r="R28" s="21">
        <f t="shared" si="2"/>
        <v>366</v>
      </c>
      <c r="S28" s="21">
        <f t="shared" si="3"/>
        <v>301942949.04000002</v>
      </c>
      <c r="T28" s="21">
        <f t="shared" si="4"/>
        <v>3681</v>
      </c>
      <c r="U28" s="21">
        <f t="shared" si="5"/>
        <v>1263437387.29</v>
      </c>
      <c r="V28" s="11"/>
    </row>
    <row r="29" spans="1:22" s="5" customFormat="1">
      <c r="A29" s="15">
        <v>22</v>
      </c>
      <c r="B29" s="30" t="s">
        <v>34</v>
      </c>
      <c r="C29" s="17" t="s">
        <v>35</v>
      </c>
      <c r="D29" s="22"/>
      <c r="E29" s="22"/>
      <c r="F29" s="22"/>
      <c r="G29" s="22"/>
      <c r="H29" s="22">
        <v>3</v>
      </c>
      <c r="I29" s="22">
        <v>10576034.939999999</v>
      </c>
      <c r="J29" s="22">
        <v>1</v>
      </c>
      <c r="K29" s="22">
        <v>1133315.7</v>
      </c>
      <c r="L29" s="22">
        <f t="shared" si="0"/>
        <v>4</v>
      </c>
      <c r="M29" s="22">
        <f t="shared" si="1"/>
        <v>11709350.639999999</v>
      </c>
      <c r="N29" s="22">
        <v>3</v>
      </c>
      <c r="O29" s="22">
        <v>550849055.55999994</v>
      </c>
      <c r="P29" s="22">
        <v>3</v>
      </c>
      <c r="Q29" s="22">
        <v>550000000</v>
      </c>
      <c r="R29" s="22">
        <f t="shared" si="2"/>
        <v>6</v>
      </c>
      <c r="S29" s="22">
        <f t="shared" si="3"/>
        <v>1100849055.5599999</v>
      </c>
      <c r="T29" s="22">
        <f t="shared" si="4"/>
        <v>10</v>
      </c>
      <c r="U29" s="22">
        <f t="shared" si="5"/>
        <v>1112558406.2</v>
      </c>
      <c r="V29" s="11"/>
    </row>
    <row r="30" spans="1:22" s="5" customFormat="1">
      <c r="A30" s="18">
        <v>23</v>
      </c>
      <c r="B30" s="31" t="s">
        <v>134</v>
      </c>
      <c r="C30" s="1" t="s">
        <v>135</v>
      </c>
      <c r="D30" s="23">
        <v>25</v>
      </c>
      <c r="E30" s="23">
        <v>4354624.6399999997</v>
      </c>
      <c r="F30" s="23">
        <v>138</v>
      </c>
      <c r="G30" s="23">
        <v>59369716.490000002</v>
      </c>
      <c r="H30" s="23">
        <v>306</v>
      </c>
      <c r="I30" s="23">
        <v>71602223.739999995</v>
      </c>
      <c r="J30" s="23">
        <v>3031</v>
      </c>
      <c r="K30" s="23">
        <v>306210871.06999999</v>
      </c>
      <c r="L30" s="21">
        <f t="shared" si="0"/>
        <v>3500</v>
      </c>
      <c r="M30" s="21">
        <f t="shared" si="1"/>
        <v>441537435.94</v>
      </c>
      <c r="N30" s="23">
        <v>95</v>
      </c>
      <c r="O30" s="23">
        <v>447856111.44999999</v>
      </c>
      <c r="P30" s="23">
        <v>122</v>
      </c>
      <c r="Q30" s="23">
        <v>162353350.12</v>
      </c>
      <c r="R30" s="21">
        <f t="shared" si="2"/>
        <v>217</v>
      </c>
      <c r="S30" s="21">
        <f t="shared" si="3"/>
        <v>610209461.56999993</v>
      </c>
      <c r="T30" s="21">
        <f t="shared" si="4"/>
        <v>3717</v>
      </c>
      <c r="U30" s="21">
        <f t="shared" si="5"/>
        <v>1051746897.51</v>
      </c>
      <c r="V30" s="11"/>
    </row>
    <row r="31" spans="1:22" s="5" customFormat="1">
      <c r="A31" s="15">
        <v>24</v>
      </c>
      <c r="B31" s="30" t="s">
        <v>62</v>
      </c>
      <c r="C31" s="17" t="s">
        <v>63</v>
      </c>
      <c r="D31" s="22">
        <v>137</v>
      </c>
      <c r="E31" s="22">
        <v>269407865.89999998</v>
      </c>
      <c r="F31" s="22">
        <v>11</v>
      </c>
      <c r="G31" s="22">
        <v>3168284.95</v>
      </c>
      <c r="H31" s="22">
        <v>67</v>
      </c>
      <c r="I31" s="22">
        <v>41268852.939999998</v>
      </c>
      <c r="J31" s="22">
        <v>272</v>
      </c>
      <c r="K31" s="22">
        <v>312579736.25999999</v>
      </c>
      <c r="L31" s="22">
        <f t="shared" si="0"/>
        <v>487</v>
      </c>
      <c r="M31" s="22">
        <f t="shared" si="1"/>
        <v>626424740.04999995</v>
      </c>
      <c r="N31" s="22">
        <v>41</v>
      </c>
      <c r="O31" s="22">
        <v>189097621.13</v>
      </c>
      <c r="P31" s="22">
        <v>42</v>
      </c>
      <c r="Q31" s="22">
        <v>236108955.34</v>
      </c>
      <c r="R31" s="22">
        <f t="shared" si="2"/>
        <v>83</v>
      </c>
      <c r="S31" s="22">
        <f t="shared" si="3"/>
        <v>425206576.47000003</v>
      </c>
      <c r="T31" s="22">
        <f t="shared" si="4"/>
        <v>570</v>
      </c>
      <c r="U31" s="22">
        <f t="shared" si="5"/>
        <v>1051631316.52</v>
      </c>
      <c r="V31" s="11"/>
    </row>
    <row r="32" spans="1:22" s="5" customFormat="1">
      <c r="A32" s="18">
        <v>25</v>
      </c>
      <c r="B32" s="31" t="s">
        <v>102</v>
      </c>
      <c r="C32" s="1" t="s">
        <v>103</v>
      </c>
      <c r="D32" s="23"/>
      <c r="E32" s="23"/>
      <c r="F32" s="23"/>
      <c r="G32" s="23"/>
      <c r="H32" s="23">
        <v>102</v>
      </c>
      <c r="I32" s="23">
        <v>31136496.190000001</v>
      </c>
      <c r="J32" s="23">
        <v>388</v>
      </c>
      <c r="K32" s="23">
        <v>467274009.64999998</v>
      </c>
      <c r="L32" s="21">
        <f t="shared" si="0"/>
        <v>490</v>
      </c>
      <c r="M32" s="21">
        <f t="shared" si="1"/>
        <v>498410505.83999997</v>
      </c>
      <c r="N32" s="23">
        <v>62</v>
      </c>
      <c r="O32" s="23">
        <v>441390671.38999999</v>
      </c>
      <c r="P32" s="23">
        <v>6</v>
      </c>
      <c r="Q32" s="23">
        <v>35000000</v>
      </c>
      <c r="R32" s="21">
        <f t="shared" si="2"/>
        <v>68</v>
      </c>
      <c r="S32" s="21">
        <f t="shared" si="3"/>
        <v>476390671.38999999</v>
      </c>
      <c r="T32" s="21">
        <f t="shared" si="4"/>
        <v>558</v>
      </c>
      <c r="U32" s="21">
        <f t="shared" si="5"/>
        <v>974801177.23000002</v>
      </c>
      <c r="V32" s="11"/>
    </row>
    <row r="33" spans="1:22" s="5" customFormat="1">
      <c r="A33" s="15">
        <v>26</v>
      </c>
      <c r="B33" s="16" t="s">
        <v>70</v>
      </c>
      <c r="C33" s="17" t="s">
        <v>71</v>
      </c>
      <c r="D33" s="22">
        <v>41</v>
      </c>
      <c r="E33" s="22">
        <v>3197008.6</v>
      </c>
      <c r="F33" s="22">
        <v>155</v>
      </c>
      <c r="G33" s="22">
        <v>12225716.52</v>
      </c>
      <c r="H33" s="22">
        <v>114113</v>
      </c>
      <c r="I33" s="22">
        <v>345512195.74000001</v>
      </c>
      <c r="J33" s="22">
        <v>9104</v>
      </c>
      <c r="K33" s="22">
        <v>78226990.530000001</v>
      </c>
      <c r="L33" s="22">
        <f t="shared" si="0"/>
        <v>123413</v>
      </c>
      <c r="M33" s="22">
        <f t="shared" si="1"/>
        <v>439161911.38999999</v>
      </c>
      <c r="N33" s="22">
        <v>1192</v>
      </c>
      <c r="O33" s="22">
        <v>120268523.36</v>
      </c>
      <c r="P33" s="22">
        <v>5324</v>
      </c>
      <c r="Q33" s="22">
        <v>388615399.26999998</v>
      </c>
      <c r="R33" s="22">
        <f t="shared" si="2"/>
        <v>6516</v>
      </c>
      <c r="S33" s="22">
        <f t="shared" si="3"/>
        <v>508883922.63</v>
      </c>
      <c r="T33" s="22">
        <f t="shared" si="4"/>
        <v>129929</v>
      </c>
      <c r="U33" s="22">
        <f t="shared" si="5"/>
        <v>948045834.01999998</v>
      </c>
      <c r="V33" s="11"/>
    </row>
    <row r="34" spans="1:22" s="5" customFormat="1">
      <c r="A34" s="18">
        <v>27</v>
      </c>
      <c r="B34" s="31" t="s">
        <v>58</v>
      </c>
      <c r="C34" s="1" t="s">
        <v>59</v>
      </c>
      <c r="D34" s="23">
        <v>3</v>
      </c>
      <c r="E34" s="23">
        <v>457240.95</v>
      </c>
      <c r="F34" s="23"/>
      <c r="G34" s="23"/>
      <c r="H34" s="23">
        <v>168</v>
      </c>
      <c r="I34" s="23">
        <v>348354884.93000001</v>
      </c>
      <c r="J34" s="23">
        <v>190</v>
      </c>
      <c r="K34" s="23">
        <v>279402651.05000001</v>
      </c>
      <c r="L34" s="21">
        <f t="shared" si="0"/>
        <v>361</v>
      </c>
      <c r="M34" s="21">
        <f t="shared" si="1"/>
        <v>628214776.93000007</v>
      </c>
      <c r="N34" s="23">
        <v>11</v>
      </c>
      <c r="O34" s="23">
        <v>70097854.530000001</v>
      </c>
      <c r="P34" s="23">
        <v>25</v>
      </c>
      <c r="Q34" s="23">
        <v>235112435.88</v>
      </c>
      <c r="R34" s="21">
        <f t="shared" si="2"/>
        <v>36</v>
      </c>
      <c r="S34" s="21">
        <f t="shared" si="3"/>
        <v>305210290.40999997</v>
      </c>
      <c r="T34" s="21">
        <f t="shared" si="4"/>
        <v>397</v>
      </c>
      <c r="U34" s="21">
        <f t="shared" si="5"/>
        <v>933425067.34000003</v>
      </c>
      <c r="V34" s="11"/>
    </row>
    <row r="35" spans="1:22" s="5" customFormat="1">
      <c r="A35" s="15">
        <v>28</v>
      </c>
      <c r="B35" s="30" t="s">
        <v>74</v>
      </c>
      <c r="C35" s="17" t="s">
        <v>75</v>
      </c>
      <c r="D35" s="22">
        <v>685</v>
      </c>
      <c r="E35" s="22">
        <v>106488826.68000001</v>
      </c>
      <c r="F35" s="22">
        <v>1686</v>
      </c>
      <c r="G35" s="22">
        <v>55909542.420000002</v>
      </c>
      <c r="H35" s="22">
        <v>1539</v>
      </c>
      <c r="I35" s="22">
        <v>105225575.35330001</v>
      </c>
      <c r="J35" s="22">
        <v>3331</v>
      </c>
      <c r="K35" s="22">
        <v>290688692.49000001</v>
      </c>
      <c r="L35" s="22">
        <f t="shared" si="0"/>
        <v>7241</v>
      </c>
      <c r="M35" s="22">
        <f t="shared" si="1"/>
        <v>558312636.94330001</v>
      </c>
      <c r="N35" s="22">
        <v>1830</v>
      </c>
      <c r="O35" s="22">
        <v>251602416.38999999</v>
      </c>
      <c r="P35" s="22">
        <v>3152</v>
      </c>
      <c r="Q35" s="22">
        <v>114574714.90000001</v>
      </c>
      <c r="R35" s="22">
        <f t="shared" si="2"/>
        <v>4982</v>
      </c>
      <c r="S35" s="22">
        <f t="shared" si="3"/>
        <v>366177131.28999996</v>
      </c>
      <c r="T35" s="22">
        <f t="shared" si="4"/>
        <v>12223</v>
      </c>
      <c r="U35" s="22">
        <f t="shared" si="5"/>
        <v>924489768.23329997</v>
      </c>
      <c r="V35" s="11"/>
    </row>
    <row r="36" spans="1:22" s="5" customFormat="1">
      <c r="A36" s="18">
        <v>29</v>
      </c>
      <c r="B36" s="31" t="s">
        <v>68</v>
      </c>
      <c r="C36" s="1" t="s">
        <v>69</v>
      </c>
      <c r="D36" s="23">
        <v>160</v>
      </c>
      <c r="E36" s="23">
        <v>103006629.55</v>
      </c>
      <c r="F36" s="23">
        <v>605</v>
      </c>
      <c r="G36" s="23">
        <v>44141075.293700002</v>
      </c>
      <c r="H36" s="23">
        <v>308</v>
      </c>
      <c r="I36" s="23">
        <v>195280588.71000001</v>
      </c>
      <c r="J36" s="23">
        <v>459</v>
      </c>
      <c r="K36" s="23">
        <v>18716029.940000001</v>
      </c>
      <c r="L36" s="21">
        <f t="shared" si="0"/>
        <v>1532</v>
      </c>
      <c r="M36" s="21">
        <f t="shared" si="1"/>
        <v>361144323.49370003</v>
      </c>
      <c r="N36" s="23">
        <v>107</v>
      </c>
      <c r="O36" s="23">
        <v>201498194.46000001</v>
      </c>
      <c r="P36" s="23">
        <v>109</v>
      </c>
      <c r="Q36" s="23">
        <v>351498023.81</v>
      </c>
      <c r="R36" s="21">
        <f t="shared" si="2"/>
        <v>216</v>
      </c>
      <c r="S36" s="21">
        <f t="shared" si="3"/>
        <v>552996218.26999998</v>
      </c>
      <c r="T36" s="21">
        <f t="shared" si="4"/>
        <v>1748</v>
      </c>
      <c r="U36" s="21">
        <f t="shared" si="5"/>
        <v>914140541.76370001</v>
      </c>
      <c r="V36" s="11"/>
    </row>
    <row r="37" spans="1:22" s="5" customFormat="1">
      <c r="A37" s="15">
        <v>30</v>
      </c>
      <c r="B37" s="30" t="s">
        <v>72</v>
      </c>
      <c r="C37" s="17" t="s">
        <v>73</v>
      </c>
      <c r="D37" s="22">
        <v>16</v>
      </c>
      <c r="E37" s="22">
        <v>72373493.849999994</v>
      </c>
      <c r="F37" s="22">
        <v>25</v>
      </c>
      <c r="G37" s="22">
        <v>22856122.41</v>
      </c>
      <c r="H37" s="22">
        <v>14</v>
      </c>
      <c r="I37" s="22">
        <v>132207095.22</v>
      </c>
      <c r="J37" s="22">
        <v>134</v>
      </c>
      <c r="K37" s="22">
        <v>282671914.14999998</v>
      </c>
      <c r="L37" s="22">
        <f t="shared" si="0"/>
        <v>189</v>
      </c>
      <c r="M37" s="22">
        <f t="shared" si="1"/>
        <v>510108625.63</v>
      </c>
      <c r="N37" s="22">
        <v>16</v>
      </c>
      <c r="O37" s="22">
        <v>190735337.66</v>
      </c>
      <c r="P37" s="22">
        <v>16</v>
      </c>
      <c r="Q37" s="22">
        <v>113237604.02</v>
      </c>
      <c r="R37" s="22">
        <f t="shared" si="2"/>
        <v>32</v>
      </c>
      <c r="S37" s="22">
        <f t="shared" si="3"/>
        <v>303972941.68000001</v>
      </c>
      <c r="T37" s="22">
        <f t="shared" si="4"/>
        <v>221</v>
      </c>
      <c r="U37" s="22">
        <f t="shared" si="5"/>
        <v>814081567.30999994</v>
      </c>
      <c r="V37" s="11"/>
    </row>
    <row r="38" spans="1:22" s="5" customFormat="1">
      <c r="A38" s="18">
        <v>31</v>
      </c>
      <c r="B38" s="31" t="s">
        <v>42</v>
      </c>
      <c r="C38" s="1" t="s">
        <v>43</v>
      </c>
      <c r="D38" s="23">
        <v>18</v>
      </c>
      <c r="E38" s="23">
        <v>86981695.239999995</v>
      </c>
      <c r="F38" s="23"/>
      <c r="G38" s="23"/>
      <c r="H38" s="23">
        <v>13</v>
      </c>
      <c r="I38" s="23">
        <v>1624020.72</v>
      </c>
      <c r="J38" s="23">
        <v>42</v>
      </c>
      <c r="K38" s="23">
        <v>3170485.14</v>
      </c>
      <c r="L38" s="21">
        <f t="shared" si="0"/>
        <v>73</v>
      </c>
      <c r="M38" s="21">
        <f t="shared" si="1"/>
        <v>91776201.099999994</v>
      </c>
      <c r="N38" s="23">
        <v>14</v>
      </c>
      <c r="O38" s="23">
        <v>312834928.51999998</v>
      </c>
      <c r="P38" s="23">
        <v>23</v>
      </c>
      <c r="Q38" s="23">
        <v>398816876.24000001</v>
      </c>
      <c r="R38" s="21">
        <f t="shared" si="2"/>
        <v>37</v>
      </c>
      <c r="S38" s="21">
        <f t="shared" si="3"/>
        <v>711651804.75999999</v>
      </c>
      <c r="T38" s="21">
        <f t="shared" si="4"/>
        <v>110</v>
      </c>
      <c r="U38" s="21">
        <f t="shared" si="5"/>
        <v>803428005.86000001</v>
      </c>
      <c r="V38" s="11"/>
    </row>
    <row r="39" spans="1:22" s="5" customFormat="1">
      <c r="A39" s="15">
        <v>32</v>
      </c>
      <c r="B39" s="30" t="s">
        <v>78</v>
      </c>
      <c r="C39" s="17" t="s">
        <v>79</v>
      </c>
      <c r="D39" s="22">
        <v>491</v>
      </c>
      <c r="E39" s="22">
        <v>73172850.439999998</v>
      </c>
      <c r="F39" s="22">
        <v>876</v>
      </c>
      <c r="G39" s="22">
        <v>98340538.949000001</v>
      </c>
      <c r="H39" s="22">
        <v>73267</v>
      </c>
      <c r="I39" s="22">
        <v>111788319.34999999</v>
      </c>
      <c r="J39" s="22">
        <v>1231</v>
      </c>
      <c r="K39" s="22">
        <v>51151814.789999999</v>
      </c>
      <c r="L39" s="22">
        <f t="shared" si="0"/>
        <v>75865</v>
      </c>
      <c r="M39" s="22">
        <f t="shared" si="1"/>
        <v>334453523.52899998</v>
      </c>
      <c r="N39" s="22">
        <v>204</v>
      </c>
      <c r="O39" s="22">
        <v>122187457.34999999</v>
      </c>
      <c r="P39" s="22">
        <v>328</v>
      </c>
      <c r="Q39" s="22">
        <v>160098328.21000001</v>
      </c>
      <c r="R39" s="22">
        <f t="shared" si="2"/>
        <v>532</v>
      </c>
      <c r="S39" s="22">
        <f t="shared" si="3"/>
        <v>282285785.56</v>
      </c>
      <c r="T39" s="22">
        <f t="shared" si="4"/>
        <v>76397</v>
      </c>
      <c r="U39" s="22">
        <f t="shared" si="5"/>
        <v>616739309.08899999</v>
      </c>
      <c r="V39" s="11"/>
    </row>
    <row r="40" spans="1:22" s="5" customFormat="1">
      <c r="A40" s="18">
        <v>33</v>
      </c>
      <c r="B40" s="31" t="s">
        <v>116</v>
      </c>
      <c r="C40" s="1" t="s">
        <v>117</v>
      </c>
      <c r="D40" s="23">
        <v>63</v>
      </c>
      <c r="E40" s="23">
        <v>116864875.34999999</v>
      </c>
      <c r="F40" s="23">
        <v>463</v>
      </c>
      <c r="G40" s="23">
        <v>71804067.708800003</v>
      </c>
      <c r="H40" s="23">
        <v>213</v>
      </c>
      <c r="I40" s="23">
        <v>153916579.08000001</v>
      </c>
      <c r="J40" s="23">
        <v>566</v>
      </c>
      <c r="K40" s="23">
        <v>153492194.52000001</v>
      </c>
      <c r="L40" s="21">
        <f t="shared" si="0"/>
        <v>1305</v>
      </c>
      <c r="M40" s="21">
        <f t="shared" si="1"/>
        <v>496077716.65880001</v>
      </c>
      <c r="N40" s="23">
        <v>12</v>
      </c>
      <c r="O40" s="23">
        <v>36036337</v>
      </c>
      <c r="P40" s="23">
        <v>4</v>
      </c>
      <c r="Q40" s="23">
        <v>70000000</v>
      </c>
      <c r="R40" s="21">
        <f t="shared" si="2"/>
        <v>16</v>
      </c>
      <c r="S40" s="21">
        <f t="shared" si="3"/>
        <v>106036337</v>
      </c>
      <c r="T40" s="21">
        <f t="shared" si="4"/>
        <v>1321</v>
      </c>
      <c r="U40" s="21">
        <f t="shared" si="5"/>
        <v>602114053.65880001</v>
      </c>
      <c r="V40" s="11"/>
    </row>
    <row r="41" spans="1:22" s="5" customFormat="1">
      <c r="A41" s="15">
        <v>34</v>
      </c>
      <c r="B41" s="16" t="s">
        <v>76</v>
      </c>
      <c r="C41" s="17" t="s">
        <v>77</v>
      </c>
      <c r="D41" s="22">
        <v>689</v>
      </c>
      <c r="E41" s="22">
        <v>77124805.010000005</v>
      </c>
      <c r="F41" s="22">
        <v>1876</v>
      </c>
      <c r="G41" s="22">
        <v>131107642.19</v>
      </c>
      <c r="H41" s="22">
        <v>4215</v>
      </c>
      <c r="I41" s="22">
        <v>64669130.110100001</v>
      </c>
      <c r="J41" s="22">
        <v>2211</v>
      </c>
      <c r="K41" s="22">
        <v>100904645.2807</v>
      </c>
      <c r="L41" s="22">
        <f t="shared" si="0"/>
        <v>8991</v>
      </c>
      <c r="M41" s="22">
        <f t="shared" si="1"/>
        <v>373806222.59079999</v>
      </c>
      <c r="N41" s="22">
        <v>775</v>
      </c>
      <c r="O41" s="22">
        <v>159265789.02000001</v>
      </c>
      <c r="P41" s="22">
        <v>941</v>
      </c>
      <c r="Q41" s="22">
        <v>47977014.109999999</v>
      </c>
      <c r="R41" s="22">
        <f t="shared" si="2"/>
        <v>1716</v>
      </c>
      <c r="S41" s="22">
        <f t="shared" si="3"/>
        <v>207242803.13</v>
      </c>
      <c r="T41" s="22">
        <f t="shared" si="4"/>
        <v>10707</v>
      </c>
      <c r="U41" s="22">
        <f t="shared" si="5"/>
        <v>581049025.72079992</v>
      </c>
      <c r="V41" s="11"/>
    </row>
    <row r="42" spans="1:22" s="5" customFormat="1">
      <c r="A42" s="18">
        <v>35</v>
      </c>
      <c r="B42" s="31" t="s">
        <v>98</v>
      </c>
      <c r="C42" s="1" t="s">
        <v>99</v>
      </c>
      <c r="D42" s="23">
        <v>26</v>
      </c>
      <c r="E42" s="23">
        <v>77819630.939999998</v>
      </c>
      <c r="F42" s="23"/>
      <c r="G42" s="23"/>
      <c r="H42" s="23">
        <v>32</v>
      </c>
      <c r="I42" s="23">
        <v>17121114.460000001</v>
      </c>
      <c r="J42" s="23">
        <v>1</v>
      </c>
      <c r="K42" s="23">
        <v>48876.76</v>
      </c>
      <c r="L42" s="21">
        <f t="shared" si="0"/>
        <v>59</v>
      </c>
      <c r="M42" s="21">
        <f t="shared" si="1"/>
        <v>94989622.159999996</v>
      </c>
      <c r="N42" s="23">
        <v>3</v>
      </c>
      <c r="O42" s="23">
        <v>68721875</v>
      </c>
      <c r="P42" s="23">
        <v>17</v>
      </c>
      <c r="Q42" s="23">
        <v>408805624</v>
      </c>
      <c r="R42" s="21">
        <f t="shared" si="2"/>
        <v>20</v>
      </c>
      <c r="S42" s="21">
        <f t="shared" si="3"/>
        <v>477527499</v>
      </c>
      <c r="T42" s="21">
        <f t="shared" si="4"/>
        <v>79</v>
      </c>
      <c r="U42" s="21">
        <f t="shared" si="5"/>
        <v>572517121.15999997</v>
      </c>
      <c r="V42" s="11"/>
    </row>
    <row r="43" spans="1:22" s="5" customFormat="1">
      <c r="A43" s="15">
        <v>36</v>
      </c>
      <c r="B43" s="30" t="s">
        <v>110</v>
      </c>
      <c r="C43" s="17" t="s">
        <v>111</v>
      </c>
      <c r="D43" s="22">
        <v>40</v>
      </c>
      <c r="E43" s="22">
        <v>18797654.219999999</v>
      </c>
      <c r="F43" s="22">
        <v>30</v>
      </c>
      <c r="G43" s="22">
        <v>4847056.58</v>
      </c>
      <c r="H43" s="22">
        <v>293</v>
      </c>
      <c r="I43" s="22">
        <v>35022359.229999997</v>
      </c>
      <c r="J43" s="22">
        <v>443</v>
      </c>
      <c r="K43" s="22">
        <v>191028819.65000001</v>
      </c>
      <c r="L43" s="22">
        <f t="shared" si="0"/>
        <v>806</v>
      </c>
      <c r="M43" s="22">
        <f t="shared" si="1"/>
        <v>249695889.68000001</v>
      </c>
      <c r="N43" s="22">
        <v>352</v>
      </c>
      <c r="O43" s="22">
        <v>218148245.99000001</v>
      </c>
      <c r="P43" s="22">
        <v>765</v>
      </c>
      <c r="Q43" s="22">
        <v>76183410.640000001</v>
      </c>
      <c r="R43" s="22">
        <f t="shared" si="2"/>
        <v>1117</v>
      </c>
      <c r="S43" s="22">
        <f t="shared" si="3"/>
        <v>294331656.63</v>
      </c>
      <c r="T43" s="22">
        <f t="shared" si="4"/>
        <v>1923</v>
      </c>
      <c r="U43" s="22">
        <f t="shared" si="5"/>
        <v>544027546.30999994</v>
      </c>
      <c r="V43" s="11"/>
    </row>
    <row r="44" spans="1:22" s="5" customFormat="1">
      <c r="A44" s="18">
        <v>37</v>
      </c>
      <c r="B44" s="31" t="s">
        <v>90</v>
      </c>
      <c r="C44" s="1" t="s">
        <v>91</v>
      </c>
      <c r="D44" s="23">
        <v>64</v>
      </c>
      <c r="E44" s="23">
        <v>66143887.600000001</v>
      </c>
      <c r="F44" s="23">
        <v>256</v>
      </c>
      <c r="G44" s="23">
        <v>68424357.810000002</v>
      </c>
      <c r="H44" s="23">
        <v>19</v>
      </c>
      <c r="I44" s="23">
        <v>144900166.5</v>
      </c>
      <c r="J44" s="23">
        <v>240</v>
      </c>
      <c r="K44" s="23">
        <v>63493252.049999997</v>
      </c>
      <c r="L44" s="21">
        <f t="shared" si="0"/>
        <v>579</v>
      </c>
      <c r="M44" s="21">
        <f t="shared" si="1"/>
        <v>342961663.96000004</v>
      </c>
      <c r="N44" s="23">
        <v>33</v>
      </c>
      <c r="O44" s="23">
        <v>69926155</v>
      </c>
      <c r="P44" s="23">
        <v>15</v>
      </c>
      <c r="Q44" s="23">
        <v>91888111</v>
      </c>
      <c r="R44" s="21">
        <f t="shared" si="2"/>
        <v>48</v>
      </c>
      <c r="S44" s="21">
        <f t="shared" si="3"/>
        <v>161814266</v>
      </c>
      <c r="T44" s="21">
        <f t="shared" si="4"/>
        <v>627</v>
      </c>
      <c r="U44" s="21">
        <f t="shared" si="5"/>
        <v>504775929.96000004</v>
      </c>
      <c r="V44" s="11"/>
    </row>
    <row r="45" spans="1:22" s="5" customFormat="1">
      <c r="A45" s="15">
        <v>38</v>
      </c>
      <c r="B45" s="30" t="s">
        <v>104</v>
      </c>
      <c r="C45" s="17" t="s">
        <v>105</v>
      </c>
      <c r="D45" s="22">
        <v>100</v>
      </c>
      <c r="E45" s="22">
        <v>8455132.8499999996</v>
      </c>
      <c r="F45" s="22">
        <v>302</v>
      </c>
      <c r="G45" s="22">
        <v>10336939.07</v>
      </c>
      <c r="H45" s="22">
        <v>10516</v>
      </c>
      <c r="I45" s="22">
        <v>173938416.97999999</v>
      </c>
      <c r="J45" s="22">
        <v>27098</v>
      </c>
      <c r="K45" s="22">
        <v>157084277.41999999</v>
      </c>
      <c r="L45" s="22">
        <f t="shared" si="0"/>
        <v>38016</v>
      </c>
      <c r="M45" s="22">
        <f t="shared" si="1"/>
        <v>349814766.31999999</v>
      </c>
      <c r="N45" s="22">
        <v>46</v>
      </c>
      <c r="O45" s="22">
        <v>27993413.98</v>
      </c>
      <c r="P45" s="22">
        <v>34</v>
      </c>
      <c r="Q45" s="22">
        <v>38072149.549999997</v>
      </c>
      <c r="R45" s="22">
        <f t="shared" si="2"/>
        <v>80</v>
      </c>
      <c r="S45" s="22">
        <f t="shared" si="3"/>
        <v>66065563.530000001</v>
      </c>
      <c r="T45" s="22">
        <f t="shared" si="4"/>
        <v>38096</v>
      </c>
      <c r="U45" s="22">
        <f t="shared" si="5"/>
        <v>415880329.85000002</v>
      </c>
      <c r="V45" s="11"/>
    </row>
    <row r="46" spans="1:22" s="5" customFormat="1">
      <c r="A46" s="18">
        <v>39</v>
      </c>
      <c r="B46" s="31" t="s">
        <v>194</v>
      </c>
      <c r="C46" s="1" t="s">
        <v>195</v>
      </c>
      <c r="D46" s="23"/>
      <c r="E46" s="23"/>
      <c r="F46" s="23"/>
      <c r="G46" s="23"/>
      <c r="H46" s="23">
        <v>1</v>
      </c>
      <c r="I46" s="23">
        <v>546.96</v>
      </c>
      <c r="J46" s="23">
        <v>5</v>
      </c>
      <c r="K46" s="23">
        <v>77309.91</v>
      </c>
      <c r="L46" s="21">
        <f t="shared" si="0"/>
        <v>6</v>
      </c>
      <c r="M46" s="21">
        <f t="shared" si="1"/>
        <v>77856.87000000001</v>
      </c>
      <c r="N46" s="23"/>
      <c r="O46" s="23"/>
      <c r="P46" s="23">
        <v>1</v>
      </c>
      <c r="Q46" s="23">
        <v>415000000</v>
      </c>
      <c r="R46" s="21">
        <f t="shared" si="2"/>
        <v>1</v>
      </c>
      <c r="S46" s="21">
        <f t="shared" si="3"/>
        <v>415000000</v>
      </c>
      <c r="T46" s="21">
        <f t="shared" si="4"/>
        <v>7</v>
      </c>
      <c r="U46" s="21">
        <f t="shared" si="5"/>
        <v>415077856.87</v>
      </c>
      <c r="V46" s="11"/>
    </row>
    <row r="47" spans="1:22" s="5" customFormat="1">
      <c r="A47" s="15">
        <v>40</v>
      </c>
      <c r="B47" s="30" t="s">
        <v>86</v>
      </c>
      <c r="C47" s="17" t="s">
        <v>87</v>
      </c>
      <c r="D47" s="22">
        <v>7</v>
      </c>
      <c r="E47" s="22">
        <v>221455.04</v>
      </c>
      <c r="F47" s="22">
        <v>5</v>
      </c>
      <c r="G47" s="22">
        <v>983810.52</v>
      </c>
      <c r="H47" s="22">
        <v>4842</v>
      </c>
      <c r="I47" s="22">
        <v>37108814.920000002</v>
      </c>
      <c r="J47" s="22">
        <v>48312</v>
      </c>
      <c r="K47" s="22">
        <v>176194464.41</v>
      </c>
      <c r="L47" s="22">
        <f t="shared" si="0"/>
        <v>53166</v>
      </c>
      <c r="M47" s="22">
        <f t="shared" si="1"/>
        <v>214508544.88999999</v>
      </c>
      <c r="N47" s="22">
        <v>90</v>
      </c>
      <c r="O47" s="22">
        <v>157943336.63</v>
      </c>
      <c r="P47" s="22">
        <v>22</v>
      </c>
      <c r="Q47" s="22">
        <v>17614901.52</v>
      </c>
      <c r="R47" s="22">
        <f t="shared" si="2"/>
        <v>112</v>
      </c>
      <c r="S47" s="22">
        <f t="shared" si="3"/>
        <v>175558238.15000001</v>
      </c>
      <c r="T47" s="22">
        <f t="shared" si="4"/>
        <v>53278</v>
      </c>
      <c r="U47" s="22">
        <f t="shared" si="5"/>
        <v>390066783.03999996</v>
      </c>
      <c r="V47" s="11"/>
    </row>
    <row r="48" spans="1:22" s="5" customFormat="1">
      <c r="A48" s="18">
        <v>41</v>
      </c>
      <c r="B48" s="31" t="s">
        <v>82</v>
      </c>
      <c r="C48" s="1" t="s">
        <v>83</v>
      </c>
      <c r="D48" s="23">
        <v>101</v>
      </c>
      <c r="E48" s="23">
        <v>42108783.130000003</v>
      </c>
      <c r="F48" s="23">
        <v>752</v>
      </c>
      <c r="G48" s="23">
        <v>107473668.76000001</v>
      </c>
      <c r="H48" s="23">
        <v>35</v>
      </c>
      <c r="I48" s="23">
        <v>7728608.3799999999</v>
      </c>
      <c r="J48" s="23">
        <v>139</v>
      </c>
      <c r="K48" s="23">
        <v>26736300.030000001</v>
      </c>
      <c r="L48" s="21">
        <f t="shared" si="0"/>
        <v>1027</v>
      </c>
      <c r="M48" s="21">
        <f t="shared" si="1"/>
        <v>184047360.30000001</v>
      </c>
      <c r="N48" s="23">
        <v>70</v>
      </c>
      <c r="O48" s="23">
        <v>143351780.41999999</v>
      </c>
      <c r="P48" s="23">
        <v>58</v>
      </c>
      <c r="Q48" s="23">
        <v>55285770.270000003</v>
      </c>
      <c r="R48" s="21">
        <f t="shared" si="2"/>
        <v>128</v>
      </c>
      <c r="S48" s="21">
        <f t="shared" si="3"/>
        <v>198637550.69</v>
      </c>
      <c r="T48" s="21">
        <f t="shared" si="4"/>
        <v>1155</v>
      </c>
      <c r="U48" s="21">
        <f t="shared" si="5"/>
        <v>382684910.99000001</v>
      </c>
      <c r="V48" s="11"/>
    </row>
    <row r="49" spans="1:22" s="5" customFormat="1">
      <c r="A49" s="15">
        <v>42</v>
      </c>
      <c r="B49" s="16" t="s">
        <v>96</v>
      </c>
      <c r="C49" s="17" t="s">
        <v>97</v>
      </c>
      <c r="D49" s="22">
        <v>21</v>
      </c>
      <c r="E49" s="22">
        <v>9985139.8499999996</v>
      </c>
      <c r="F49" s="22">
        <v>229</v>
      </c>
      <c r="G49" s="22">
        <v>22911170.620000001</v>
      </c>
      <c r="H49" s="22">
        <v>4</v>
      </c>
      <c r="I49" s="22">
        <v>1237421.32</v>
      </c>
      <c r="J49" s="22">
        <v>43</v>
      </c>
      <c r="K49" s="22">
        <v>5672676.5899999999</v>
      </c>
      <c r="L49" s="22">
        <f t="shared" si="0"/>
        <v>297</v>
      </c>
      <c r="M49" s="22">
        <f t="shared" si="1"/>
        <v>39806408.380000003</v>
      </c>
      <c r="N49" s="22">
        <v>33</v>
      </c>
      <c r="O49" s="22">
        <v>150940000</v>
      </c>
      <c r="P49" s="22">
        <v>98</v>
      </c>
      <c r="Q49" s="22">
        <v>125438471</v>
      </c>
      <c r="R49" s="22">
        <f t="shared" si="2"/>
        <v>131</v>
      </c>
      <c r="S49" s="22">
        <f t="shared" si="3"/>
        <v>276378471</v>
      </c>
      <c r="T49" s="22">
        <f t="shared" si="4"/>
        <v>428</v>
      </c>
      <c r="U49" s="22">
        <f t="shared" si="5"/>
        <v>316184879.38</v>
      </c>
      <c r="V49" s="11"/>
    </row>
    <row r="50" spans="1:22" s="5" customFormat="1">
      <c r="A50" s="18">
        <v>43</v>
      </c>
      <c r="B50" s="31" t="s">
        <v>106</v>
      </c>
      <c r="C50" s="1" t="s">
        <v>107</v>
      </c>
      <c r="D50" s="23"/>
      <c r="E50" s="23"/>
      <c r="F50" s="23"/>
      <c r="G50" s="23"/>
      <c r="H50" s="23">
        <v>96</v>
      </c>
      <c r="I50" s="23">
        <v>102110427.23999999</v>
      </c>
      <c r="J50" s="23">
        <v>87</v>
      </c>
      <c r="K50" s="23">
        <v>138898897.84</v>
      </c>
      <c r="L50" s="21">
        <f t="shared" si="0"/>
        <v>183</v>
      </c>
      <c r="M50" s="21">
        <f t="shared" si="1"/>
        <v>241009325.07999998</v>
      </c>
      <c r="N50" s="23">
        <v>44</v>
      </c>
      <c r="O50" s="23">
        <v>54921000</v>
      </c>
      <c r="P50" s="23">
        <v>36</v>
      </c>
      <c r="Q50" s="23">
        <v>18149300</v>
      </c>
      <c r="R50" s="21">
        <f t="shared" si="2"/>
        <v>80</v>
      </c>
      <c r="S50" s="21">
        <f t="shared" si="3"/>
        <v>73070300</v>
      </c>
      <c r="T50" s="21">
        <f t="shared" si="4"/>
        <v>263</v>
      </c>
      <c r="U50" s="21">
        <f t="shared" si="5"/>
        <v>314079625.07999998</v>
      </c>
      <c r="V50" s="11"/>
    </row>
    <row r="51" spans="1:22" s="5" customFormat="1">
      <c r="A51" s="15">
        <v>44</v>
      </c>
      <c r="B51" s="30" t="s">
        <v>94</v>
      </c>
      <c r="C51" s="17" t="s">
        <v>95</v>
      </c>
      <c r="D51" s="22">
        <v>246</v>
      </c>
      <c r="E51" s="22">
        <v>25369020.66</v>
      </c>
      <c r="F51" s="22">
        <v>1020</v>
      </c>
      <c r="G51" s="22">
        <v>43606613.82</v>
      </c>
      <c r="H51" s="22">
        <v>5572</v>
      </c>
      <c r="I51" s="22">
        <v>88230576.930000007</v>
      </c>
      <c r="J51" s="22">
        <v>10916</v>
      </c>
      <c r="K51" s="22">
        <v>64037337.149999999</v>
      </c>
      <c r="L51" s="22">
        <f t="shared" si="0"/>
        <v>17754</v>
      </c>
      <c r="M51" s="22">
        <f t="shared" si="1"/>
        <v>221243548.56</v>
      </c>
      <c r="N51" s="22">
        <v>39</v>
      </c>
      <c r="O51" s="22">
        <v>30187157.010000002</v>
      </c>
      <c r="P51" s="22">
        <v>82</v>
      </c>
      <c r="Q51" s="22">
        <v>33180040.57</v>
      </c>
      <c r="R51" s="22">
        <f t="shared" si="2"/>
        <v>121</v>
      </c>
      <c r="S51" s="22">
        <f t="shared" si="3"/>
        <v>63367197.579999998</v>
      </c>
      <c r="T51" s="22">
        <f t="shared" si="4"/>
        <v>17875</v>
      </c>
      <c r="U51" s="22">
        <f t="shared" si="5"/>
        <v>284610746.13999999</v>
      </c>
      <c r="V51" s="11"/>
    </row>
    <row r="52" spans="1:22" s="5" customFormat="1">
      <c r="A52" s="18">
        <v>45</v>
      </c>
      <c r="B52" s="31" t="s">
        <v>84</v>
      </c>
      <c r="C52" s="1" t="s">
        <v>85</v>
      </c>
      <c r="D52" s="23">
        <v>54</v>
      </c>
      <c r="E52" s="23">
        <v>38439318.649999999</v>
      </c>
      <c r="F52" s="23">
        <v>135</v>
      </c>
      <c r="G52" s="23">
        <v>26191041.390000001</v>
      </c>
      <c r="H52" s="23">
        <v>52</v>
      </c>
      <c r="I52" s="23">
        <v>20388653.82</v>
      </c>
      <c r="J52" s="23">
        <v>120</v>
      </c>
      <c r="K52" s="23">
        <v>9642910.1600000001</v>
      </c>
      <c r="L52" s="21">
        <f t="shared" si="0"/>
        <v>361</v>
      </c>
      <c r="M52" s="21">
        <f t="shared" si="1"/>
        <v>94661924.020000011</v>
      </c>
      <c r="N52" s="23">
        <v>66</v>
      </c>
      <c r="O52" s="23">
        <v>111372281.23</v>
      </c>
      <c r="P52" s="23">
        <v>57</v>
      </c>
      <c r="Q52" s="23">
        <v>61510675.299999997</v>
      </c>
      <c r="R52" s="21">
        <f t="shared" si="2"/>
        <v>123</v>
      </c>
      <c r="S52" s="21">
        <f t="shared" si="3"/>
        <v>172882956.53</v>
      </c>
      <c r="T52" s="21">
        <f t="shared" si="4"/>
        <v>484</v>
      </c>
      <c r="U52" s="21">
        <f t="shared" si="5"/>
        <v>267544880.55000001</v>
      </c>
      <c r="V52" s="11"/>
    </row>
    <row r="53" spans="1:22" s="5" customFormat="1">
      <c r="A53" s="15">
        <v>46</v>
      </c>
      <c r="B53" s="30" t="s">
        <v>122</v>
      </c>
      <c r="C53" s="17" t="s">
        <v>123</v>
      </c>
      <c r="D53" s="22">
        <v>9</v>
      </c>
      <c r="E53" s="22">
        <v>1506574.71</v>
      </c>
      <c r="F53" s="22">
        <v>30</v>
      </c>
      <c r="G53" s="22">
        <v>1970440.02</v>
      </c>
      <c r="H53" s="22">
        <v>159</v>
      </c>
      <c r="I53" s="22">
        <v>14768295.15</v>
      </c>
      <c r="J53" s="22">
        <v>360</v>
      </c>
      <c r="K53" s="22">
        <v>124959449.69</v>
      </c>
      <c r="L53" s="22">
        <f t="shared" si="0"/>
        <v>558</v>
      </c>
      <c r="M53" s="22">
        <f t="shared" si="1"/>
        <v>143204759.57000002</v>
      </c>
      <c r="N53" s="22">
        <v>52</v>
      </c>
      <c r="O53" s="22">
        <v>112095898.98999999</v>
      </c>
      <c r="P53" s="22">
        <v>7</v>
      </c>
      <c r="Q53" s="22">
        <v>1434695.03</v>
      </c>
      <c r="R53" s="22">
        <f t="shared" si="2"/>
        <v>59</v>
      </c>
      <c r="S53" s="22">
        <f t="shared" si="3"/>
        <v>113530594.02</v>
      </c>
      <c r="T53" s="22">
        <f t="shared" si="4"/>
        <v>617</v>
      </c>
      <c r="U53" s="22">
        <f t="shared" si="5"/>
        <v>256735353.59000003</v>
      </c>
      <c r="V53" s="11"/>
    </row>
    <row r="54" spans="1:22" s="5" customFormat="1">
      <c r="A54" s="18">
        <v>47</v>
      </c>
      <c r="B54" s="31" t="s">
        <v>136</v>
      </c>
      <c r="C54" s="1" t="s">
        <v>137</v>
      </c>
      <c r="D54" s="23">
        <v>10</v>
      </c>
      <c r="E54" s="23">
        <v>41565181.079999998</v>
      </c>
      <c r="F54" s="23">
        <v>9</v>
      </c>
      <c r="G54" s="23">
        <v>1064833.1299999999</v>
      </c>
      <c r="H54" s="23">
        <v>9</v>
      </c>
      <c r="I54" s="23">
        <v>54090000.259999998</v>
      </c>
      <c r="J54" s="23">
        <v>45</v>
      </c>
      <c r="K54" s="23">
        <v>382196.36969999998</v>
      </c>
      <c r="L54" s="21">
        <f t="shared" si="0"/>
        <v>73</v>
      </c>
      <c r="M54" s="21">
        <f t="shared" si="1"/>
        <v>97102210.839699998</v>
      </c>
      <c r="N54" s="23">
        <v>5</v>
      </c>
      <c r="O54" s="23">
        <v>1399914.62</v>
      </c>
      <c r="P54" s="23">
        <v>11</v>
      </c>
      <c r="Q54" s="23">
        <v>145500156.28999999</v>
      </c>
      <c r="R54" s="21">
        <f t="shared" si="2"/>
        <v>16</v>
      </c>
      <c r="S54" s="21">
        <f t="shared" si="3"/>
        <v>146900070.91</v>
      </c>
      <c r="T54" s="21">
        <f t="shared" si="4"/>
        <v>89</v>
      </c>
      <c r="U54" s="21">
        <f t="shared" si="5"/>
        <v>244002281.74970001</v>
      </c>
      <c r="V54" s="11"/>
    </row>
    <row r="55" spans="1:22" s="5" customFormat="1">
      <c r="A55" s="15">
        <v>48</v>
      </c>
      <c r="B55" s="30" t="s">
        <v>100</v>
      </c>
      <c r="C55" s="17" t="s">
        <v>101</v>
      </c>
      <c r="D55" s="22">
        <v>119</v>
      </c>
      <c r="E55" s="22">
        <v>22056507.059999999</v>
      </c>
      <c r="F55" s="22">
        <v>68</v>
      </c>
      <c r="G55" s="22">
        <v>2289524.63</v>
      </c>
      <c r="H55" s="22">
        <v>8301</v>
      </c>
      <c r="I55" s="22">
        <v>32235857.98</v>
      </c>
      <c r="J55" s="22">
        <v>394</v>
      </c>
      <c r="K55" s="22">
        <v>27192065.949999999</v>
      </c>
      <c r="L55" s="22">
        <f t="shared" si="0"/>
        <v>8882</v>
      </c>
      <c r="M55" s="22">
        <f t="shared" si="1"/>
        <v>83773955.620000005</v>
      </c>
      <c r="N55" s="22">
        <v>183</v>
      </c>
      <c r="O55" s="22">
        <v>63123772.390000001</v>
      </c>
      <c r="P55" s="22">
        <v>215</v>
      </c>
      <c r="Q55" s="22">
        <v>89723182.189999998</v>
      </c>
      <c r="R55" s="22">
        <f t="shared" si="2"/>
        <v>398</v>
      </c>
      <c r="S55" s="22">
        <f t="shared" si="3"/>
        <v>152846954.57999998</v>
      </c>
      <c r="T55" s="22">
        <f t="shared" si="4"/>
        <v>9280</v>
      </c>
      <c r="U55" s="22">
        <f t="shared" si="5"/>
        <v>236620910.19999999</v>
      </c>
      <c r="V55" s="11"/>
    </row>
    <row r="56" spans="1:22" s="5" customFormat="1">
      <c r="A56" s="18">
        <v>49</v>
      </c>
      <c r="B56" s="31" t="s">
        <v>120</v>
      </c>
      <c r="C56" s="1" t="s">
        <v>121</v>
      </c>
      <c r="D56" s="23">
        <v>10</v>
      </c>
      <c r="E56" s="23">
        <v>3758844.1</v>
      </c>
      <c r="F56" s="23">
        <v>3</v>
      </c>
      <c r="G56" s="23">
        <v>6923175.2000000002</v>
      </c>
      <c r="H56" s="23">
        <v>19</v>
      </c>
      <c r="I56" s="23">
        <v>12407022.300000001</v>
      </c>
      <c r="J56" s="23">
        <v>145</v>
      </c>
      <c r="K56" s="23">
        <v>7379246.6699999999</v>
      </c>
      <c r="L56" s="21">
        <f t="shared" si="0"/>
        <v>177</v>
      </c>
      <c r="M56" s="21">
        <f t="shared" si="1"/>
        <v>30468288.27</v>
      </c>
      <c r="N56" s="23">
        <v>3</v>
      </c>
      <c r="O56" s="23">
        <v>206515.29</v>
      </c>
      <c r="P56" s="23">
        <v>22</v>
      </c>
      <c r="Q56" s="23">
        <v>205207153.5</v>
      </c>
      <c r="R56" s="21">
        <f t="shared" si="2"/>
        <v>25</v>
      </c>
      <c r="S56" s="21">
        <f t="shared" si="3"/>
        <v>205413668.78999999</v>
      </c>
      <c r="T56" s="21">
        <f t="shared" si="4"/>
        <v>202</v>
      </c>
      <c r="U56" s="21">
        <f t="shared" si="5"/>
        <v>235881957.06</v>
      </c>
      <c r="V56" s="11"/>
    </row>
    <row r="57" spans="1:22" s="5" customFormat="1">
      <c r="A57" s="15">
        <v>50</v>
      </c>
      <c r="B57" s="16" t="s">
        <v>130</v>
      </c>
      <c r="C57" s="17" t="s">
        <v>131</v>
      </c>
      <c r="D57" s="22">
        <v>10</v>
      </c>
      <c r="E57" s="22">
        <v>2323633.11</v>
      </c>
      <c r="F57" s="22">
        <v>42</v>
      </c>
      <c r="G57" s="22">
        <v>2234712.83</v>
      </c>
      <c r="H57" s="22">
        <v>3260</v>
      </c>
      <c r="I57" s="22">
        <v>93417280.540000007</v>
      </c>
      <c r="J57" s="22">
        <v>193</v>
      </c>
      <c r="K57" s="22">
        <v>4596547.62</v>
      </c>
      <c r="L57" s="22">
        <f t="shared" si="0"/>
        <v>3505</v>
      </c>
      <c r="M57" s="22">
        <f t="shared" si="1"/>
        <v>102572174.10000001</v>
      </c>
      <c r="N57" s="22">
        <v>44</v>
      </c>
      <c r="O57" s="22">
        <v>2211261.79</v>
      </c>
      <c r="P57" s="22">
        <v>126</v>
      </c>
      <c r="Q57" s="22">
        <v>91120323.780000001</v>
      </c>
      <c r="R57" s="22">
        <f t="shared" si="2"/>
        <v>170</v>
      </c>
      <c r="S57" s="22">
        <f t="shared" si="3"/>
        <v>93331585.570000008</v>
      </c>
      <c r="T57" s="22">
        <f t="shared" si="4"/>
        <v>3675</v>
      </c>
      <c r="U57" s="22">
        <f t="shared" si="5"/>
        <v>195903759.67000002</v>
      </c>
      <c r="V57" s="11"/>
    </row>
    <row r="58" spans="1:22" s="5" customFormat="1">
      <c r="A58" s="18">
        <v>51</v>
      </c>
      <c r="B58" s="31" t="s">
        <v>128</v>
      </c>
      <c r="C58" s="1" t="s">
        <v>129</v>
      </c>
      <c r="D58" s="23">
        <v>42</v>
      </c>
      <c r="E58" s="23">
        <v>11072804.51</v>
      </c>
      <c r="F58" s="23"/>
      <c r="G58" s="23"/>
      <c r="H58" s="23">
        <v>5</v>
      </c>
      <c r="I58" s="23">
        <v>2538651.48</v>
      </c>
      <c r="J58" s="23">
        <v>10</v>
      </c>
      <c r="K58" s="23">
        <v>939859.94</v>
      </c>
      <c r="L58" s="21">
        <f t="shared" si="0"/>
        <v>57</v>
      </c>
      <c r="M58" s="21">
        <f t="shared" si="1"/>
        <v>14551315.93</v>
      </c>
      <c r="N58" s="23">
        <v>2</v>
      </c>
      <c r="O58" s="23">
        <v>100000000</v>
      </c>
      <c r="P58" s="23">
        <v>2</v>
      </c>
      <c r="Q58" s="23">
        <v>75000000</v>
      </c>
      <c r="R58" s="21">
        <f t="shared" si="2"/>
        <v>4</v>
      </c>
      <c r="S58" s="21">
        <f t="shared" si="3"/>
        <v>175000000</v>
      </c>
      <c r="T58" s="21">
        <f t="shared" si="4"/>
        <v>61</v>
      </c>
      <c r="U58" s="21">
        <f t="shared" si="5"/>
        <v>189551315.93000001</v>
      </c>
      <c r="V58" s="11"/>
    </row>
    <row r="59" spans="1:22" s="5" customFormat="1">
      <c r="A59" s="15">
        <v>52</v>
      </c>
      <c r="B59" s="30" t="s">
        <v>114</v>
      </c>
      <c r="C59" s="17" t="s">
        <v>115</v>
      </c>
      <c r="D59" s="22">
        <v>176</v>
      </c>
      <c r="E59" s="22">
        <v>3821313.52</v>
      </c>
      <c r="F59" s="22">
        <v>983</v>
      </c>
      <c r="G59" s="22">
        <v>30251331.838799998</v>
      </c>
      <c r="H59" s="22">
        <v>4207</v>
      </c>
      <c r="I59" s="22">
        <v>27082680.93</v>
      </c>
      <c r="J59" s="22">
        <v>2387</v>
      </c>
      <c r="K59" s="22">
        <v>30509265.420000002</v>
      </c>
      <c r="L59" s="22">
        <f t="shared" si="0"/>
        <v>7753</v>
      </c>
      <c r="M59" s="22">
        <f t="shared" si="1"/>
        <v>91664591.708800003</v>
      </c>
      <c r="N59" s="22">
        <v>519</v>
      </c>
      <c r="O59" s="22">
        <v>53334052.869999997</v>
      </c>
      <c r="P59" s="22">
        <v>266</v>
      </c>
      <c r="Q59" s="22">
        <v>23425176.260000002</v>
      </c>
      <c r="R59" s="22">
        <f t="shared" si="2"/>
        <v>785</v>
      </c>
      <c r="S59" s="22">
        <f t="shared" si="3"/>
        <v>76759229.129999995</v>
      </c>
      <c r="T59" s="22">
        <f t="shared" si="4"/>
        <v>8538</v>
      </c>
      <c r="U59" s="22">
        <f t="shared" si="5"/>
        <v>168423820.83880001</v>
      </c>
      <c r="V59" s="11"/>
    </row>
    <row r="60" spans="1:22" s="5" customFormat="1">
      <c r="A60" s="18">
        <v>53</v>
      </c>
      <c r="B60" s="31" t="s">
        <v>126</v>
      </c>
      <c r="C60" s="1" t="s">
        <v>127</v>
      </c>
      <c r="D60" s="23">
        <v>200</v>
      </c>
      <c r="E60" s="23">
        <v>4759784.2</v>
      </c>
      <c r="F60" s="23">
        <v>1701</v>
      </c>
      <c r="G60" s="23">
        <v>29683562.059999999</v>
      </c>
      <c r="H60" s="23">
        <v>1549</v>
      </c>
      <c r="I60" s="23">
        <v>20770530.949999999</v>
      </c>
      <c r="J60" s="23">
        <v>3021</v>
      </c>
      <c r="K60" s="23">
        <v>30474717.890000001</v>
      </c>
      <c r="L60" s="21">
        <f t="shared" si="0"/>
        <v>6471</v>
      </c>
      <c r="M60" s="21">
        <f t="shared" si="1"/>
        <v>85688595.100000009</v>
      </c>
      <c r="N60" s="23">
        <v>436</v>
      </c>
      <c r="O60" s="23">
        <v>57978522.390000001</v>
      </c>
      <c r="P60" s="23">
        <v>105</v>
      </c>
      <c r="Q60" s="23">
        <v>23287625.940000001</v>
      </c>
      <c r="R60" s="21">
        <f t="shared" si="2"/>
        <v>541</v>
      </c>
      <c r="S60" s="21">
        <f t="shared" si="3"/>
        <v>81266148.329999998</v>
      </c>
      <c r="T60" s="21">
        <f t="shared" si="4"/>
        <v>7012</v>
      </c>
      <c r="U60" s="21">
        <f t="shared" si="5"/>
        <v>166954743.43000001</v>
      </c>
      <c r="V60" s="11"/>
    </row>
    <row r="61" spans="1:22" s="5" customFormat="1">
      <c r="A61" s="15">
        <v>54</v>
      </c>
      <c r="B61" s="30" t="s">
        <v>160</v>
      </c>
      <c r="C61" s="17" t="s">
        <v>161</v>
      </c>
      <c r="D61" s="22">
        <v>3</v>
      </c>
      <c r="E61" s="22">
        <v>697841.4</v>
      </c>
      <c r="F61" s="22">
        <v>61</v>
      </c>
      <c r="G61" s="22">
        <v>1930338.34</v>
      </c>
      <c r="H61" s="22">
        <v>130</v>
      </c>
      <c r="I61" s="22">
        <v>42421335.450000003</v>
      </c>
      <c r="J61" s="22">
        <v>629</v>
      </c>
      <c r="K61" s="22">
        <v>30336541.289999999</v>
      </c>
      <c r="L61" s="22">
        <f t="shared" si="0"/>
        <v>823</v>
      </c>
      <c r="M61" s="22">
        <f t="shared" si="1"/>
        <v>75386056.480000019</v>
      </c>
      <c r="N61" s="22">
        <v>148</v>
      </c>
      <c r="O61" s="22">
        <v>35550968.43</v>
      </c>
      <c r="P61" s="22">
        <v>60</v>
      </c>
      <c r="Q61" s="22">
        <v>46409555.979999997</v>
      </c>
      <c r="R61" s="22">
        <f t="shared" si="2"/>
        <v>208</v>
      </c>
      <c r="S61" s="22">
        <f t="shared" si="3"/>
        <v>81960524.409999996</v>
      </c>
      <c r="T61" s="22">
        <f t="shared" si="4"/>
        <v>1031</v>
      </c>
      <c r="U61" s="22">
        <f t="shared" si="5"/>
        <v>157346580.89000002</v>
      </c>
      <c r="V61" s="11"/>
    </row>
    <row r="62" spans="1:22" s="5" customFormat="1">
      <c r="A62" s="18">
        <v>55</v>
      </c>
      <c r="B62" s="31" t="s">
        <v>118</v>
      </c>
      <c r="C62" s="1" t="s">
        <v>119</v>
      </c>
      <c r="D62" s="23">
        <v>628</v>
      </c>
      <c r="E62" s="23">
        <v>33984729.509999998</v>
      </c>
      <c r="F62" s="23">
        <v>560</v>
      </c>
      <c r="G62" s="23">
        <v>25405225.190000001</v>
      </c>
      <c r="H62" s="23">
        <v>373</v>
      </c>
      <c r="I62" s="23">
        <v>7869938.6299999999</v>
      </c>
      <c r="J62" s="23">
        <v>405</v>
      </c>
      <c r="K62" s="23">
        <v>35462769.759999998</v>
      </c>
      <c r="L62" s="21">
        <f t="shared" si="0"/>
        <v>1966</v>
      </c>
      <c r="M62" s="21">
        <f t="shared" si="1"/>
        <v>102722663.09</v>
      </c>
      <c r="N62" s="23">
        <v>22</v>
      </c>
      <c r="O62" s="23">
        <v>35822154.549999997</v>
      </c>
      <c r="P62" s="23">
        <v>19</v>
      </c>
      <c r="Q62" s="23">
        <v>16822251.350000001</v>
      </c>
      <c r="R62" s="21">
        <f t="shared" si="2"/>
        <v>41</v>
      </c>
      <c r="S62" s="21">
        <f t="shared" si="3"/>
        <v>52644405.899999999</v>
      </c>
      <c r="T62" s="21">
        <f t="shared" si="4"/>
        <v>2007</v>
      </c>
      <c r="U62" s="21">
        <f t="shared" si="5"/>
        <v>155367068.99000001</v>
      </c>
      <c r="V62" s="11"/>
    </row>
    <row r="63" spans="1:22" s="5" customFormat="1">
      <c r="A63" s="15">
        <v>56</v>
      </c>
      <c r="B63" s="30" t="s">
        <v>148</v>
      </c>
      <c r="C63" s="17" t="s">
        <v>149</v>
      </c>
      <c r="D63" s="22">
        <v>27</v>
      </c>
      <c r="E63" s="22">
        <v>27741521.73</v>
      </c>
      <c r="F63" s="22">
        <v>45</v>
      </c>
      <c r="G63" s="22">
        <v>5966399.29</v>
      </c>
      <c r="H63" s="22">
        <v>57</v>
      </c>
      <c r="I63" s="22">
        <v>29453215.960000001</v>
      </c>
      <c r="J63" s="22">
        <v>55</v>
      </c>
      <c r="K63" s="22">
        <v>29841943.57</v>
      </c>
      <c r="L63" s="22">
        <f t="shared" si="0"/>
        <v>184</v>
      </c>
      <c r="M63" s="22">
        <f t="shared" si="1"/>
        <v>93003080.549999997</v>
      </c>
      <c r="N63" s="22">
        <v>30</v>
      </c>
      <c r="O63" s="22">
        <v>8652467</v>
      </c>
      <c r="P63" s="22">
        <v>26</v>
      </c>
      <c r="Q63" s="22">
        <v>30082454.109999999</v>
      </c>
      <c r="R63" s="22">
        <f t="shared" si="2"/>
        <v>56</v>
      </c>
      <c r="S63" s="22">
        <f t="shared" si="3"/>
        <v>38734921.109999999</v>
      </c>
      <c r="T63" s="22">
        <f t="shared" si="4"/>
        <v>240</v>
      </c>
      <c r="U63" s="22">
        <f t="shared" si="5"/>
        <v>131738001.66</v>
      </c>
      <c r="V63" s="11"/>
    </row>
    <row r="64" spans="1:22" s="5" customFormat="1">
      <c r="A64" s="18">
        <v>57</v>
      </c>
      <c r="B64" s="31" t="s">
        <v>92</v>
      </c>
      <c r="C64" s="1" t="s">
        <v>93</v>
      </c>
      <c r="D64" s="23"/>
      <c r="E64" s="23"/>
      <c r="F64" s="23"/>
      <c r="G64" s="23"/>
      <c r="H64" s="23">
        <v>27</v>
      </c>
      <c r="I64" s="23">
        <v>50704924.329999998</v>
      </c>
      <c r="J64" s="23">
        <v>6</v>
      </c>
      <c r="K64" s="23">
        <v>8315000</v>
      </c>
      <c r="L64" s="21">
        <f t="shared" si="0"/>
        <v>33</v>
      </c>
      <c r="M64" s="21">
        <f t="shared" si="1"/>
        <v>59019924.329999998</v>
      </c>
      <c r="N64" s="23">
        <v>2</v>
      </c>
      <c r="O64" s="23">
        <v>4850000</v>
      </c>
      <c r="P64" s="23">
        <v>19</v>
      </c>
      <c r="Q64" s="23">
        <v>46788000</v>
      </c>
      <c r="R64" s="21">
        <f t="shared" si="2"/>
        <v>21</v>
      </c>
      <c r="S64" s="21">
        <f t="shared" si="3"/>
        <v>51638000</v>
      </c>
      <c r="T64" s="21">
        <f t="shared" si="4"/>
        <v>54</v>
      </c>
      <c r="U64" s="21">
        <f t="shared" si="5"/>
        <v>110657924.33</v>
      </c>
      <c r="V64" s="11"/>
    </row>
    <row r="65" spans="1:22" s="5" customFormat="1">
      <c r="A65" s="15">
        <v>58</v>
      </c>
      <c r="B65" s="16" t="s">
        <v>124</v>
      </c>
      <c r="C65" s="17" t="s">
        <v>125</v>
      </c>
      <c r="D65" s="22">
        <v>32</v>
      </c>
      <c r="E65" s="22">
        <v>14384702.949999999</v>
      </c>
      <c r="F65" s="22">
        <v>108</v>
      </c>
      <c r="G65" s="22">
        <v>14990721.27</v>
      </c>
      <c r="H65" s="22">
        <v>15</v>
      </c>
      <c r="I65" s="22">
        <v>4336884.67</v>
      </c>
      <c r="J65" s="22">
        <v>60</v>
      </c>
      <c r="K65" s="22">
        <v>8652529.4499999993</v>
      </c>
      <c r="L65" s="22">
        <f t="shared" si="0"/>
        <v>215</v>
      </c>
      <c r="M65" s="22">
        <f t="shared" si="1"/>
        <v>42364838.340000004</v>
      </c>
      <c r="N65" s="22">
        <v>24</v>
      </c>
      <c r="O65" s="22">
        <v>32715250.98</v>
      </c>
      <c r="P65" s="22">
        <v>24</v>
      </c>
      <c r="Q65" s="22">
        <v>29708999.199999999</v>
      </c>
      <c r="R65" s="22">
        <f t="shared" si="2"/>
        <v>48</v>
      </c>
      <c r="S65" s="22">
        <f t="shared" si="3"/>
        <v>62424250.18</v>
      </c>
      <c r="T65" s="22">
        <f t="shared" si="4"/>
        <v>263</v>
      </c>
      <c r="U65" s="22">
        <f t="shared" si="5"/>
        <v>104789088.52000001</v>
      </c>
      <c r="V65" s="11"/>
    </row>
    <row r="66" spans="1:22" s="5" customFormat="1">
      <c r="A66" s="18">
        <v>59</v>
      </c>
      <c r="B66" s="31" t="s">
        <v>146</v>
      </c>
      <c r="C66" s="1" t="s">
        <v>147</v>
      </c>
      <c r="D66" s="23"/>
      <c r="E66" s="23"/>
      <c r="F66" s="23">
        <v>12</v>
      </c>
      <c r="G66" s="23">
        <v>4573342.45</v>
      </c>
      <c r="H66" s="23">
        <v>48</v>
      </c>
      <c r="I66" s="23">
        <v>3247695.04</v>
      </c>
      <c r="J66" s="23">
        <v>75</v>
      </c>
      <c r="K66" s="23">
        <v>42809827.149999999</v>
      </c>
      <c r="L66" s="21">
        <f t="shared" si="0"/>
        <v>135</v>
      </c>
      <c r="M66" s="21">
        <f t="shared" si="1"/>
        <v>50630864.640000001</v>
      </c>
      <c r="N66" s="23">
        <v>30</v>
      </c>
      <c r="O66" s="23">
        <v>47272033.859999999</v>
      </c>
      <c r="P66" s="23">
        <v>10</v>
      </c>
      <c r="Q66" s="23">
        <v>3121797.84</v>
      </c>
      <c r="R66" s="21">
        <f t="shared" si="2"/>
        <v>40</v>
      </c>
      <c r="S66" s="21">
        <f t="shared" si="3"/>
        <v>50393831.700000003</v>
      </c>
      <c r="T66" s="21">
        <f t="shared" si="4"/>
        <v>175</v>
      </c>
      <c r="U66" s="21">
        <f t="shared" si="5"/>
        <v>101024696.34</v>
      </c>
      <c r="V66" s="11"/>
    </row>
    <row r="67" spans="1:22" s="5" customFormat="1">
      <c r="A67" s="15">
        <v>60</v>
      </c>
      <c r="B67" s="30" t="s">
        <v>200</v>
      </c>
      <c r="C67" s="17" t="s">
        <v>201</v>
      </c>
      <c r="D67" s="22">
        <v>7</v>
      </c>
      <c r="E67" s="22">
        <v>128253.6</v>
      </c>
      <c r="F67" s="22">
        <v>7</v>
      </c>
      <c r="G67" s="22">
        <v>179240.15</v>
      </c>
      <c r="H67" s="22">
        <v>4784</v>
      </c>
      <c r="I67" s="22">
        <v>45512977.130000003</v>
      </c>
      <c r="J67" s="22">
        <v>613</v>
      </c>
      <c r="K67" s="22">
        <v>46685740.140000001</v>
      </c>
      <c r="L67" s="22">
        <f t="shared" si="0"/>
        <v>5411</v>
      </c>
      <c r="M67" s="22">
        <f t="shared" si="1"/>
        <v>92506211.020000011</v>
      </c>
      <c r="N67" s="22">
        <v>72</v>
      </c>
      <c r="O67" s="22">
        <v>4521426.18</v>
      </c>
      <c r="P67" s="22">
        <v>74</v>
      </c>
      <c r="Q67" s="22">
        <v>2546371</v>
      </c>
      <c r="R67" s="22">
        <f t="shared" si="2"/>
        <v>146</v>
      </c>
      <c r="S67" s="22">
        <f t="shared" si="3"/>
        <v>7067797.1799999997</v>
      </c>
      <c r="T67" s="22">
        <f t="shared" si="4"/>
        <v>5557</v>
      </c>
      <c r="U67" s="22">
        <f t="shared" si="5"/>
        <v>99574008.200000018</v>
      </c>
      <c r="V67" s="11"/>
    </row>
    <row r="68" spans="1:22" s="5" customFormat="1">
      <c r="A68" s="18">
        <v>61</v>
      </c>
      <c r="B68" s="31" t="s">
        <v>152</v>
      </c>
      <c r="C68" s="1" t="s">
        <v>153</v>
      </c>
      <c r="D68" s="23">
        <v>750</v>
      </c>
      <c r="E68" s="23">
        <v>29150923.449999999</v>
      </c>
      <c r="F68" s="23">
        <v>577</v>
      </c>
      <c r="G68" s="23">
        <v>18795419.949999999</v>
      </c>
      <c r="H68" s="23">
        <v>432</v>
      </c>
      <c r="I68" s="23">
        <v>8694735.5299999993</v>
      </c>
      <c r="J68" s="23">
        <v>291</v>
      </c>
      <c r="K68" s="23">
        <v>8850584.8800000008</v>
      </c>
      <c r="L68" s="21">
        <f t="shared" si="0"/>
        <v>2050</v>
      </c>
      <c r="M68" s="21">
        <f t="shared" si="1"/>
        <v>65491663.810000002</v>
      </c>
      <c r="N68" s="23">
        <v>13</v>
      </c>
      <c r="O68" s="23">
        <v>6277246.9100000001</v>
      </c>
      <c r="P68" s="23">
        <v>10</v>
      </c>
      <c r="Q68" s="23">
        <v>17027325.52</v>
      </c>
      <c r="R68" s="21">
        <f t="shared" si="2"/>
        <v>23</v>
      </c>
      <c r="S68" s="21">
        <f t="shared" si="3"/>
        <v>23304572.43</v>
      </c>
      <c r="T68" s="21">
        <f t="shared" si="4"/>
        <v>2073</v>
      </c>
      <c r="U68" s="21">
        <f t="shared" si="5"/>
        <v>88796236.24000001</v>
      </c>
      <c r="V68" s="11"/>
    </row>
    <row r="69" spans="1:22" s="5" customFormat="1">
      <c r="A69" s="15">
        <v>62</v>
      </c>
      <c r="B69" s="30" t="s">
        <v>164</v>
      </c>
      <c r="C69" s="17" t="s">
        <v>165</v>
      </c>
      <c r="D69" s="22">
        <v>128</v>
      </c>
      <c r="E69" s="22">
        <v>3400326.11</v>
      </c>
      <c r="F69" s="22">
        <v>1180</v>
      </c>
      <c r="G69" s="22">
        <v>27659578.670000002</v>
      </c>
      <c r="H69" s="22">
        <v>349</v>
      </c>
      <c r="I69" s="22">
        <v>7415146.2999999998</v>
      </c>
      <c r="J69" s="22">
        <v>932</v>
      </c>
      <c r="K69" s="22">
        <v>12824060.289999999</v>
      </c>
      <c r="L69" s="22">
        <f t="shared" si="0"/>
        <v>2589</v>
      </c>
      <c r="M69" s="22">
        <f t="shared" si="1"/>
        <v>51299111.370000005</v>
      </c>
      <c r="N69" s="22">
        <v>422</v>
      </c>
      <c r="O69" s="22">
        <v>32667243.52</v>
      </c>
      <c r="P69" s="22">
        <v>44</v>
      </c>
      <c r="Q69" s="22">
        <v>2946891</v>
      </c>
      <c r="R69" s="22">
        <f t="shared" si="2"/>
        <v>466</v>
      </c>
      <c r="S69" s="22">
        <f t="shared" si="3"/>
        <v>35614134.519999996</v>
      </c>
      <c r="T69" s="22">
        <f t="shared" si="4"/>
        <v>3055</v>
      </c>
      <c r="U69" s="22">
        <f t="shared" si="5"/>
        <v>86913245.890000001</v>
      </c>
      <c r="V69" s="11"/>
    </row>
    <row r="70" spans="1:22" s="5" customFormat="1">
      <c r="A70" s="18">
        <v>63</v>
      </c>
      <c r="B70" s="31" t="s">
        <v>156</v>
      </c>
      <c r="C70" s="1" t="s">
        <v>157</v>
      </c>
      <c r="D70" s="23">
        <v>63</v>
      </c>
      <c r="E70" s="23">
        <v>4417596.91</v>
      </c>
      <c r="F70" s="23">
        <v>249</v>
      </c>
      <c r="G70" s="23">
        <v>20379067.460000001</v>
      </c>
      <c r="H70" s="23">
        <v>43</v>
      </c>
      <c r="I70" s="23">
        <v>12740988.02</v>
      </c>
      <c r="J70" s="23">
        <v>160</v>
      </c>
      <c r="K70" s="23">
        <v>3971804.1</v>
      </c>
      <c r="L70" s="21">
        <f t="shared" si="0"/>
        <v>515</v>
      </c>
      <c r="M70" s="21">
        <f t="shared" si="1"/>
        <v>41509456.489999995</v>
      </c>
      <c r="N70" s="23">
        <v>218</v>
      </c>
      <c r="O70" s="23">
        <v>24736213.789999999</v>
      </c>
      <c r="P70" s="23">
        <v>91</v>
      </c>
      <c r="Q70" s="23">
        <v>17542175.84</v>
      </c>
      <c r="R70" s="21">
        <f t="shared" si="2"/>
        <v>309</v>
      </c>
      <c r="S70" s="21">
        <f t="shared" si="3"/>
        <v>42278389.629999995</v>
      </c>
      <c r="T70" s="21">
        <f t="shared" si="4"/>
        <v>824</v>
      </c>
      <c r="U70" s="21">
        <f t="shared" si="5"/>
        <v>83787846.11999999</v>
      </c>
      <c r="V70" s="11"/>
    </row>
    <row r="71" spans="1:22" s="5" customFormat="1">
      <c r="A71" s="15">
        <v>64</v>
      </c>
      <c r="B71" s="30" t="s">
        <v>140</v>
      </c>
      <c r="C71" s="17" t="s">
        <v>141</v>
      </c>
      <c r="D71" s="22">
        <v>3</v>
      </c>
      <c r="E71" s="22">
        <v>9939380.7300000004</v>
      </c>
      <c r="F71" s="22"/>
      <c r="G71" s="22"/>
      <c r="H71" s="22">
        <v>1</v>
      </c>
      <c r="I71" s="22">
        <v>72000</v>
      </c>
      <c r="J71" s="22">
        <v>38</v>
      </c>
      <c r="K71" s="22">
        <v>1474507.04</v>
      </c>
      <c r="L71" s="22">
        <f t="shared" si="0"/>
        <v>42</v>
      </c>
      <c r="M71" s="22">
        <f t="shared" si="1"/>
        <v>11485887.77</v>
      </c>
      <c r="N71" s="22">
        <v>3</v>
      </c>
      <c r="O71" s="22">
        <v>35368460</v>
      </c>
      <c r="P71" s="22">
        <v>3</v>
      </c>
      <c r="Q71" s="22">
        <v>31938491.280000001</v>
      </c>
      <c r="R71" s="22">
        <f t="shared" si="2"/>
        <v>6</v>
      </c>
      <c r="S71" s="22">
        <f t="shared" si="3"/>
        <v>67306951.280000001</v>
      </c>
      <c r="T71" s="22">
        <f t="shared" si="4"/>
        <v>48</v>
      </c>
      <c r="U71" s="22">
        <f t="shared" si="5"/>
        <v>78792839.049999997</v>
      </c>
      <c r="V71" s="11"/>
    </row>
    <row r="72" spans="1:22" s="5" customFormat="1">
      <c r="A72" s="18">
        <v>65</v>
      </c>
      <c r="B72" s="31" t="s">
        <v>154</v>
      </c>
      <c r="C72" s="1" t="s">
        <v>155</v>
      </c>
      <c r="D72" s="23">
        <v>104</v>
      </c>
      <c r="E72" s="23">
        <v>1716805.88</v>
      </c>
      <c r="F72" s="23">
        <v>929</v>
      </c>
      <c r="G72" s="23">
        <v>23429075.91</v>
      </c>
      <c r="H72" s="23">
        <v>484</v>
      </c>
      <c r="I72" s="23">
        <v>8952348.9199999999</v>
      </c>
      <c r="J72" s="23">
        <v>923</v>
      </c>
      <c r="K72" s="23">
        <v>10331447.66</v>
      </c>
      <c r="L72" s="21">
        <f t="shared" si="0"/>
        <v>2440</v>
      </c>
      <c r="M72" s="21">
        <f t="shared" si="1"/>
        <v>44429678.369999997</v>
      </c>
      <c r="N72" s="23">
        <v>441</v>
      </c>
      <c r="O72" s="23">
        <v>27576522.100000001</v>
      </c>
      <c r="P72" s="23">
        <v>40</v>
      </c>
      <c r="Q72" s="23">
        <v>4345180.6500000004</v>
      </c>
      <c r="R72" s="21">
        <f t="shared" si="2"/>
        <v>481</v>
      </c>
      <c r="S72" s="21">
        <f t="shared" si="3"/>
        <v>31921702.75</v>
      </c>
      <c r="T72" s="21">
        <f t="shared" si="4"/>
        <v>2921</v>
      </c>
      <c r="U72" s="21">
        <f t="shared" si="5"/>
        <v>76351381.120000005</v>
      </c>
      <c r="V72" s="11"/>
    </row>
    <row r="73" spans="1:22" s="5" customFormat="1">
      <c r="A73" s="15">
        <v>66</v>
      </c>
      <c r="B73" s="16" t="s">
        <v>150</v>
      </c>
      <c r="C73" s="17" t="s">
        <v>151</v>
      </c>
      <c r="D73" s="22"/>
      <c r="E73" s="22"/>
      <c r="F73" s="22"/>
      <c r="G73" s="22"/>
      <c r="H73" s="22">
        <v>3483</v>
      </c>
      <c r="I73" s="22">
        <v>36520076.009999998</v>
      </c>
      <c r="J73" s="22">
        <v>7567</v>
      </c>
      <c r="K73" s="22">
        <v>34397508.299999997</v>
      </c>
      <c r="L73" s="22">
        <f t="shared" ref="L73:L136" si="6">J73+H73+F73+D73</f>
        <v>11050</v>
      </c>
      <c r="M73" s="22">
        <f t="shared" ref="M73:M136" si="7">K73+I73+G73+E73</f>
        <v>70917584.310000002</v>
      </c>
      <c r="N73" s="22">
        <v>21</v>
      </c>
      <c r="O73" s="22">
        <v>1507450.26</v>
      </c>
      <c r="P73" s="22">
        <v>38</v>
      </c>
      <c r="Q73" s="22">
        <v>3652241.29</v>
      </c>
      <c r="R73" s="22">
        <f t="shared" ref="R73:R136" si="8">N73+P73</f>
        <v>59</v>
      </c>
      <c r="S73" s="22">
        <f t="shared" ref="S73:S136" si="9">O73+Q73</f>
        <v>5159691.55</v>
      </c>
      <c r="T73" s="22">
        <f t="shared" ref="T73:T136" si="10">R73+L73</f>
        <v>11109</v>
      </c>
      <c r="U73" s="22">
        <f t="shared" ref="U73:U136" si="11">S73+M73</f>
        <v>76077275.859999999</v>
      </c>
      <c r="V73" s="11"/>
    </row>
    <row r="74" spans="1:22" s="5" customFormat="1">
      <c r="A74" s="18">
        <v>67</v>
      </c>
      <c r="B74" s="31" t="s">
        <v>158</v>
      </c>
      <c r="C74" s="1" t="s">
        <v>159</v>
      </c>
      <c r="D74" s="23">
        <v>219</v>
      </c>
      <c r="E74" s="23">
        <v>4902682.13</v>
      </c>
      <c r="F74" s="23">
        <v>883</v>
      </c>
      <c r="G74" s="23">
        <v>25946895.370000001</v>
      </c>
      <c r="H74" s="23">
        <v>500</v>
      </c>
      <c r="I74" s="23">
        <v>6119304.3799999999</v>
      </c>
      <c r="J74" s="23">
        <v>464</v>
      </c>
      <c r="K74" s="23">
        <v>4703796.1500000004</v>
      </c>
      <c r="L74" s="21">
        <f t="shared" si="6"/>
        <v>2066</v>
      </c>
      <c r="M74" s="21">
        <f t="shared" si="7"/>
        <v>41672678.030000009</v>
      </c>
      <c r="N74" s="23">
        <v>303</v>
      </c>
      <c r="O74" s="23">
        <v>26642362.620000001</v>
      </c>
      <c r="P74" s="23">
        <v>79</v>
      </c>
      <c r="Q74" s="23">
        <v>7012682.7999999998</v>
      </c>
      <c r="R74" s="21">
        <f t="shared" si="8"/>
        <v>382</v>
      </c>
      <c r="S74" s="21">
        <f t="shared" si="9"/>
        <v>33655045.420000002</v>
      </c>
      <c r="T74" s="21">
        <f t="shared" si="10"/>
        <v>2448</v>
      </c>
      <c r="U74" s="21">
        <f t="shared" si="11"/>
        <v>75327723.450000018</v>
      </c>
      <c r="V74" s="11"/>
    </row>
    <row r="75" spans="1:22" s="5" customFormat="1">
      <c r="A75" s="15">
        <v>68</v>
      </c>
      <c r="B75" s="30" t="s">
        <v>88</v>
      </c>
      <c r="C75" s="17" t="s">
        <v>89</v>
      </c>
      <c r="D75" s="22">
        <v>12</v>
      </c>
      <c r="E75" s="22">
        <v>5091521.0599999996</v>
      </c>
      <c r="F75" s="22">
        <v>15</v>
      </c>
      <c r="G75" s="22">
        <v>1082371.8400000001</v>
      </c>
      <c r="H75" s="22">
        <v>20</v>
      </c>
      <c r="I75" s="22">
        <v>11682242.720000001</v>
      </c>
      <c r="J75" s="22">
        <v>43</v>
      </c>
      <c r="K75" s="22">
        <v>17862115.07</v>
      </c>
      <c r="L75" s="22">
        <f t="shared" si="6"/>
        <v>90</v>
      </c>
      <c r="M75" s="22">
        <f t="shared" si="7"/>
        <v>35718250.689999998</v>
      </c>
      <c r="N75" s="22">
        <v>24</v>
      </c>
      <c r="O75" s="22">
        <v>16078415</v>
      </c>
      <c r="P75" s="22">
        <v>27</v>
      </c>
      <c r="Q75" s="22">
        <v>13977617</v>
      </c>
      <c r="R75" s="22">
        <f t="shared" si="8"/>
        <v>51</v>
      </c>
      <c r="S75" s="22">
        <f t="shared" si="9"/>
        <v>30056032</v>
      </c>
      <c r="T75" s="22">
        <f t="shared" si="10"/>
        <v>141</v>
      </c>
      <c r="U75" s="22">
        <f t="shared" si="11"/>
        <v>65774282.689999998</v>
      </c>
      <c r="V75" s="11"/>
    </row>
    <row r="76" spans="1:22" s="5" customFormat="1">
      <c r="A76" s="18">
        <v>69</v>
      </c>
      <c r="B76" s="31" t="s">
        <v>170</v>
      </c>
      <c r="C76" s="1" t="s">
        <v>171</v>
      </c>
      <c r="D76" s="23">
        <v>3</v>
      </c>
      <c r="E76" s="23">
        <v>78410</v>
      </c>
      <c r="F76" s="23">
        <v>66</v>
      </c>
      <c r="G76" s="23">
        <v>16977028.109999999</v>
      </c>
      <c r="H76" s="23">
        <v>91</v>
      </c>
      <c r="I76" s="23">
        <v>9616288.5700000003</v>
      </c>
      <c r="J76" s="23">
        <v>138</v>
      </c>
      <c r="K76" s="23">
        <v>12926572.279999999</v>
      </c>
      <c r="L76" s="21">
        <f t="shared" si="6"/>
        <v>298</v>
      </c>
      <c r="M76" s="21">
        <f t="shared" si="7"/>
        <v>39598298.960000001</v>
      </c>
      <c r="N76" s="23">
        <v>64</v>
      </c>
      <c r="O76" s="23">
        <v>22368971</v>
      </c>
      <c r="P76" s="23">
        <v>17</v>
      </c>
      <c r="Q76" s="23">
        <v>2208000</v>
      </c>
      <c r="R76" s="21">
        <f t="shared" si="8"/>
        <v>81</v>
      </c>
      <c r="S76" s="21">
        <f t="shared" si="9"/>
        <v>24576971</v>
      </c>
      <c r="T76" s="21">
        <f t="shared" si="10"/>
        <v>379</v>
      </c>
      <c r="U76" s="21">
        <f t="shared" si="11"/>
        <v>64175269.960000001</v>
      </c>
      <c r="V76" s="11"/>
    </row>
    <row r="77" spans="1:22" s="5" customFormat="1">
      <c r="A77" s="15">
        <v>70</v>
      </c>
      <c r="B77" s="30" t="s">
        <v>144</v>
      </c>
      <c r="C77" s="17" t="s">
        <v>145</v>
      </c>
      <c r="D77" s="22">
        <v>12</v>
      </c>
      <c r="E77" s="22">
        <v>8266108.6900000004</v>
      </c>
      <c r="F77" s="22">
        <v>6</v>
      </c>
      <c r="G77" s="22">
        <v>3296509.71</v>
      </c>
      <c r="H77" s="22">
        <v>13</v>
      </c>
      <c r="I77" s="22">
        <v>7778381.21</v>
      </c>
      <c r="J77" s="22">
        <v>43</v>
      </c>
      <c r="K77" s="22">
        <v>19195015.530000001</v>
      </c>
      <c r="L77" s="22">
        <f t="shared" si="6"/>
        <v>74</v>
      </c>
      <c r="M77" s="22">
        <f t="shared" si="7"/>
        <v>38536015.140000001</v>
      </c>
      <c r="N77" s="22">
        <v>5</v>
      </c>
      <c r="O77" s="22">
        <v>17863093</v>
      </c>
      <c r="P77" s="22">
        <v>4</v>
      </c>
      <c r="Q77" s="22">
        <v>5363516</v>
      </c>
      <c r="R77" s="22">
        <f t="shared" si="8"/>
        <v>9</v>
      </c>
      <c r="S77" s="22">
        <f t="shared" si="9"/>
        <v>23226609</v>
      </c>
      <c r="T77" s="22">
        <f t="shared" si="10"/>
        <v>83</v>
      </c>
      <c r="U77" s="22">
        <f t="shared" si="11"/>
        <v>61762624.140000001</v>
      </c>
      <c r="V77" s="11"/>
    </row>
    <row r="78" spans="1:22" s="5" customFormat="1">
      <c r="A78" s="18">
        <v>71</v>
      </c>
      <c r="B78" s="31" t="s">
        <v>180</v>
      </c>
      <c r="C78" s="1" t="s">
        <v>181</v>
      </c>
      <c r="D78" s="23">
        <v>23</v>
      </c>
      <c r="E78" s="23">
        <v>420940.25</v>
      </c>
      <c r="F78" s="23">
        <v>552</v>
      </c>
      <c r="G78" s="23">
        <v>18544025.48</v>
      </c>
      <c r="H78" s="23">
        <v>193</v>
      </c>
      <c r="I78" s="23">
        <v>5789446.6500000004</v>
      </c>
      <c r="J78" s="23">
        <v>460</v>
      </c>
      <c r="K78" s="23">
        <v>6968809.7699999996</v>
      </c>
      <c r="L78" s="21">
        <f t="shared" si="6"/>
        <v>1228</v>
      </c>
      <c r="M78" s="21">
        <f t="shared" si="7"/>
        <v>31723222.149999999</v>
      </c>
      <c r="N78" s="23">
        <v>695</v>
      </c>
      <c r="O78" s="23">
        <v>23086224.879999999</v>
      </c>
      <c r="P78" s="23">
        <v>117</v>
      </c>
      <c r="Q78" s="23">
        <v>3790577.08</v>
      </c>
      <c r="R78" s="21">
        <f t="shared" si="8"/>
        <v>812</v>
      </c>
      <c r="S78" s="21">
        <f t="shared" si="9"/>
        <v>26876801.960000001</v>
      </c>
      <c r="T78" s="21">
        <f t="shared" si="10"/>
        <v>2040</v>
      </c>
      <c r="U78" s="21">
        <f t="shared" si="11"/>
        <v>58600024.109999999</v>
      </c>
      <c r="V78" s="11"/>
    </row>
    <row r="79" spans="1:22" s="5" customFormat="1">
      <c r="A79" s="15">
        <v>72</v>
      </c>
      <c r="B79" s="30" t="s">
        <v>188</v>
      </c>
      <c r="C79" s="17" t="s">
        <v>189</v>
      </c>
      <c r="D79" s="22">
        <v>53</v>
      </c>
      <c r="E79" s="22">
        <v>780733.8</v>
      </c>
      <c r="F79" s="22">
        <v>665</v>
      </c>
      <c r="G79" s="22">
        <v>17064131.370000001</v>
      </c>
      <c r="H79" s="22">
        <v>406</v>
      </c>
      <c r="I79" s="22">
        <v>5161757.5999999996</v>
      </c>
      <c r="J79" s="22">
        <v>871</v>
      </c>
      <c r="K79" s="22">
        <v>7724678.7599999998</v>
      </c>
      <c r="L79" s="22">
        <f t="shared" si="6"/>
        <v>1995</v>
      </c>
      <c r="M79" s="22">
        <f t="shared" si="7"/>
        <v>30731301.530000001</v>
      </c>
      <c r="N79" s="22">
        <v>834</v>
      </c>
      <c r="O79" s="22">
        <v>22296666.460000001</v>
      </c>
      <c r="P79" s="22">
        <v>102</v>
      </c>
      <c r="Q79" s="22">
        <v>3439752.64</v>
      </c>
      <c r="R79" s="22">
        <f t="shared" si="8"/>
        <v>936</v>
      </c>
      <c r="S79" s="22">
        <f t="shared" si="9"/>
        <v>25736419.100000001</v>
      </c>
      <c r="T79" s="22">
        <f t="shared" si="10"/>
        <v>2931</v>
      </c>
      <c r="U79" s="22">
        <f t="shared" si="11"/>
        <v>56467720.630000003</v>
      </c>
      <c r="V79" s="11"/>
    </row>
    <row r="80" spans="1:22" s="5" customFormat="1">
      <c r="A80" s="18">
        <v>73</v>
      </c>
      <c r="B80" s="31" t="s">
        <v>108</v>
      </c>
      <c r="C80" s="1" t="s">
        <v>109</v>
      </c>
      <c r="D80" s="23">
        <v>1</v>
      </c>
      <c r="E80" s="23">
        <v>36052.120000000003</v>
      </c>
      <c r="F80" s="23">
        <v>53</v>
      </c>
      <c r="G80" s="23">
        <v>7104300.9699999997</v>
      </c>
      <c r="H80" s="23">
        <v>120</v>
      </c>
      <c r="I80" s="23">
        <v>26674907.190000001</v>
      </c>
      <c r="J80" s="23">
        <v>86</v>
      </c>
      <c r="K80" s="23">
        <v>6821887.4699999997</v>
      </c>
      <c r="L80" s="21">
        <f t="shared" si="6"/>
        <v>260</v>
      </c>
      <c r="M80" s="21">
        <f t="shared" si="7"/>
        <v>40637147.75</v>
      </c>
      <c r="N80" s="23">
        <v>2</v>
      </c>
      <c r="O80" s="23">
        <v>7009.58</v>
      </c>
      <c r="P80" s="23">
        <v>4</v>
      </c>
      <c r="Q80" s="23">
        <v>12507171.449999999</v>
      </c>
      <c r="R80" s="21">
        <f t="shared" si="8"/>
        <v>6</v>
      </c>
      <c r="S80" s="21">
        <f t="shared" si="9"/>
        <v>12514181.029999999</v>
      </c>
      <c r="T80" s="21">
        <f t="shared" si="10"/>
        <v>266</v>
      </c>
      <c r="U80" s="21">
        <f t="shared" si="11"/>
        <v>53151328.780000001</v>
      </c>
      <c r="V80" s="11"/>
    </row>
    <row r="81" spans="1:22" s="5" customFormat="1">
      <c r="A81" s="15">
        <v>74</v>
      </c>
      <c r="B81" s="16" t="s">
        <v>178</v>
      </c>
      <c r="C81" s="17" t="s">
        <v>179</v>
      </c>
      <c r="D81" s="22">
        <v>111</v>
      </c>
      <c r="E81" s="22">
        <v>21962724.530000001</v>
      </c>
      <c r="F81" s="22">
        <v>34</v>
      </c>
      <c r="G81" s="22">
        <v>2869419.79</v>
      </c>
      <c r="H81" s="22">
        <v>7</v>
      </c>
      <c r="I81" s="22">
        <v>1017753.65</v>
      </c>
      <c r="J81" s="22">
        <v>53</v>
      </c>
      <c r="K81" s="22">
        <v>1608429.13</v>
      </c>
      <c r="L81" s="22">
        <f t="shared" si="6"/>
        <v>205</v>
      </c>
      <c r="M81" s="22">
        <f t="shared" si="7"/>
        <v>27458327.100000001</v>
      </c>
      <c r="N81" s="22">
        <v>2</v>
      </c>
      <c r="O81" s="22">
        <v>439574.57</v>
      </c>
      <c r="P81" s="22">
        <v>9</v>
      </c>
      <c r="Q81" s="22">
        <v>19195322.09</v>
      </c>
      <c r="R81" s="22">
        <f t="shared" si="8"/>
        <v>11</v>
      </c>
      <c r="S81" s="22">
        <f t="shared" si="9"/>
        <v>19634896.66</v>
      </c>
      <c r="T81" s="22">
        <f t="shared" si="10"/>
        <v>216</v>
      </c>
      <c r="U81" s="22">
        <f t="shared" si="11"/>
        <v>47093223.760000005</v>
      </c>
      <c r="V81" s="11"/>
    </row>
    <row r="82" spans="1:22" s="5" customFormat="1">
      <c r="A82" s="18">
        <v>75</v>
      </c>
      <c r="B82" s="31" t="s">
        <v>322</v>
      </c>
      <c r="C82" s="1" t="s">
        <v>323</v>
      </c>
      <c r="D82" s="23"/>
      <c r="E82" s="23"/>
      <c r="F82" s="23"/>
      <c r="G82" s="23"/>
      <c r="H82" s="23">
        <v>1</v>
      </c>
      <c r="I82" s="23">
        <v>53.65</v>
      </c>
      <c r="J82" s="23">
        <v>3</v>
      </c>
      <c r="K82" s="23">
        <v>4509.59</v>
      </c>
      <c r="L82" s="21">
        <f t="shared" si="6"/>
        <v>4</v>
      </c>
      <c r="M82" s="21">
        <f t="shared" si="7"/>
        <v>4563.24</v>
      </c>
      <c r="N82" s="23">
        <v>3</v>
      </c>
      <c r="O82" s="23">
        <v>2980720</v>
      </c>
      <c r="P82" s="23">
        <v>7</v>
      </c>
      <c r="Q82" s="23">
        <v>43480800</v>
      </c>
      <c r="R82" s="21">
        <f t="shared" si="8"/>
        <v>10</v>
      </c>
      <c r="S82" s="21">
        <f t="shared" si="9"/>
        <v>46461520</v>
      </c>
      <c r="T82" s="21">
        <f t="shared" si="10"/>
        <v>14</v>
      </c>
      <c r="U82" s="21">
        <f t="shared" si="11"/>
        <v>46466083.240000002</v>
      </c>
      <c r="V82" s="11"/>
    </row>
    <row r="83" spans="1:22" s="5" customFormat="1">
      <c r="A83" s="15">
        <v>76</v>
      </c>
      <c r="B83" s="30" t="s">
        <v>186</v>
      </c>
      <c r="C83" s="17" t="s">
        <v>187</v>
      </c>
      <c r="D83" s="22">
        <v>95</v>
      </c>
      <c r="E83" s="22">
        <v>7584534.5700000003</v>
      </c>
      <c r="F83" s="22">
        <v>353</v>
      </c>
      <c r="G83" s="22">
        <v>10158381.029999999</v>
      </c>
      <c r="H83" s="22">
        <v>453</v>
      </c>
      <c r="I83" s="22">
        <v>3320639.04</v>
      </c>
      <c r="J83" s="22">
        <v>617</v>
      </c>
      <c r="K83" s="22">
        <v>3791582.63</v>
      </c>
      <c r="L83" s="22">
        <f t="shared" si="6"/>
        <v>1518</v>
      </c>
      <c r="M83" s="22">
        <f t="shared" si="7"/>
        <v>24855137.27</v>
      </c>
      <c r="N83" s="22">
        <v>331</v>
      </c>
      <c r="O83" s="22">
        <v>10045223.529999999</v>
      </c>
      <c r="P83" s="22">
        <v>162</v>
      </c>
      <c r="Q83" s="22">
        <v>6960549.4800000004</v>
      </c>
      <c r="R83" s="22">
        <f t="shared" si="8"/>
        <v>493</v>
      </c>
      <c r="S83" s="22">
        <f t="shared" si="9"/>
        <v>17005773.009999998</v>
      </c>
      <c r="T83" s="22">
        <f t="shared" si="10"/>
        <v>2011</v>
      </c>
      <c r="U83" s="22">
        <f t="shared" si="11"/>
        <v>41860910.280000001</v>
      </c>
      <c r="V83" s="11"/>
    </row>
    <row r="84" spans="1:22" s="5" customFormat="1">
      <c r="A84" s="18">
        <v>77</v>
      </c>
      <c r="B84" s="31" t="s">
        <v>192</v>
      </c>
      <c r="C84" s="1" t="s">
        <v>193</v>
      </c>
      <c r="D84" s="23">
        <v>37</v>
      </c>
      <c r="E84" s="23">
        <v>616055.22</v>
      </c>
      <c r="F84" s="23">
        <v>275</v>
      </c>
      <c r="G84" s="23">
        <v>8028744.7999999998</v>
      </c>
      <c r="H84" s="23">
        <v>3676</v>
      </c>
      <c r="I84" s="23">
        <v>6934937.4100000001</v>
      </c>
      <c r="J84" s="23">
        <v>1511</v>
      </c>
      <c r="K84" s="23">
        <v>4273230.51</v>
      </c>
      <c r="L84" s="21">
        <f t="shared" si="6"/>
        <v>5499</v>
      </c>
      <c r="M84" s="21">
        <f t="shared" si="7"/>
        <v>19852967.939999998</v>
      </c>
      <c r="N84" s="23">
        <v>485</v>
      </c>
      <c r="O84" s="23">
        <v>12387518.84</v>
      </c>
      <c r="P84" s="23">
        <v>200</v>
      </c>
      <c r="Q84" s="23">
        <v>7640293.0199999996</v>
      </c>
      <c r="R84" s="21">
        <f t="shared" si="8"/>
        <v>685</v>
      </c>
      <c r="S84" s="21">
        <f t="shared" si="9"/>
        <v>20027811.859999999</v>
      </c>
      <c r="T84" s="21">
        <f t="shared" si="10"/>
        <v>6184</v>
      </c>
      <c r="U84" s="21">
        <f t="shared" si="11"/>
        <v>39880779.799999997</v>
      </c>
      <c r="V84" s="11"/>
    </row>
    <row r="85" spans="1:22" s="5" customFormat="1">
      <c r="A85" s="15">
        <v>78</v>
      </c>
      <c r="B85" s="30" t="s">
        <v>142</v>
      </c>
      <c r="C85" s="17" t="s">
        <v>143</v>
      </c>
      <c r="D85" s="22">
        <v>1</v>
      </c>
      <c r="E85" s="22">
        <v>7031200</v>
      </c>
      <c r="F85" s="22">
        <v>116</v>
      </c>
      <c r="G85" s="22">
        <v>13697481.550000001</v>
      </c>
      <c r="H85" s="22">
        <v>2</v>
      </c>
      <c r="I85" s="22">
        <v>104651.85</v>
      </c>
      <c r="J85" s="22">
        <v>93</v>
      </c>
      <c r="K85" s="22">
        <v>2017167.18</v>
      </c>
      <c r="L85" s="22">
        <f t="shared" si="6"/>
        <v>212</v>
      </c>
      <c r="M85" s="22">
        <f t="shared" si="7"/>
        <v>22850500.579999998</v>
      </c>
      <c r="N85" s="22">
        <v>7</v>
      </c>
      <c r="O85" s="22">
        <v>12389000</v>
      </c>
      <c r="P85" s="22">
        <v>1</v>
      </c>
      <c r="Q85" s="22">
        <v>4000000</v>
      </c>
      <c r="R85" s="22">
        <f t="shared" si="8"/>
        <v>8</v>
      </c>
      <c r="S85" s="22">
        <f t="shared" si="9"/>
        <v>16389000</v>
      </c>
      <c r="T85" s="22">
        <f t="shared" si="10"/>
        <v>220</v>
      </c>
      <c r="U85" s="22">
        <f t="shared" si="11"/>
        <v>39239500.579999998</v>
      </c>
      <c r="V85" s="11"/>
    </row>
    <row r="86" spans="1:22" s="5" customFormat="1">
      <c r="A86" s="18">
        <v>79</v>
      </c>
      <c r="B86" s="31" t="s">
        <v>172</v>
      </c>
      <c r="C86" s="1" t="s">
        <v>173</v>
      </c>
      <c r="D86" s="23">
        <v>49</v>
      </c>
      <c r="E86" s="23">
        <v>1228584.17</v>
      </c>
      <c r="F86" s="23">
        <v>231</v>
      </c>
      <c r="G86" s="23">
        <v>3383230.14</v>
      </c>
      <c r="H86" s="23">
        <v>1259</v>
      </c>
      <c r="I86" s="23">
        <v>9696811.0999999996</v>
      </c>
      <c r="J86" s="23">
        <v>1575</v>
      </c>
      <c r="K86" s="23">
        <v>11825249.66</v>
      </c>
      <c r="L86" s="21">
        <f t="shared" si="6"/>
        <v>3114</v>
      </c>
      <c r="M86" s="21">
        <f t="shared" si="7"/>
        <v>26133875.07</v>
      </c>
      <c r="N86" s="23">
        <v>276</v>
      </c>
      <c r="O86" s="23">
        <v>7031961.4500000002</v>
      </c>
      <c r="P86" s="23">
        <v>81</v>
      </c>
      <c r="Q86" s="23">
        <v>2741764.08</v>
      </c>
      <c r="R86" s="21">
        <f t="shared" si="8"/>
        <v>357</v>
      </c>
      <c r="S86" s="21">
        <f t="shared" si="9"/>
        <v>9773725.5300000012</v>
      </c>
      <c r="T86" s="21">
        <f t="shared" si="10"/>
        <v>3471</v>
      </c>
      <c r="U86" s="21">
        <f t="shared" si="11"/>
        <v>35907600.600000001</v>
      </c>
      <c r="V86" s="11"/>
    </row>
    <row r="87" spans="1:22" s="5" customFormat="1">
      <c r="A87" s="15">
        <v>80</v>
      </c>
      <c r="B87" s="30" t="s">
        <v>176</v>
      </c>
      <c r="C87" s="17" t="s">
        <v>177</v>
      </c>
      <c r="D87" s="22">
        <v>23</v>
      </c>
      <c r="E87" s="22">
        <v>1104260.52</v>
      </c>
      <c r="F87" s="22">
        <v>553</v>
      </c>
      <c r="G87" s="22">
        <v>12046844.369999999</v>
      </c>
      <c r="H87" s="22">
        <v>128</v>
      </c>
      <c r="I87" s="22">
        <v>1886463.86</v>
      </c>
      <c r="J87" s="22">
        <v>331</v>
      </c>
      <c r="K87" s="22">
        <v>2431606.17</v>
      </c>
      <c r="L87" s="22">
        <f t="shared" si="6"/>
        <v>1035</v>
      </c>
      <c r="M87" s="22">
        <f t="shared" si="7"/>
        <v>17469174.919999998</v>
      </c>
      <c r="N87" s="22">
        <v>366</v>
      </c>
      <c r="O87" s="22">
        <v>13233209.029999999</v>
      </c>
      <c r="P87" s="22">
        <v>30</v>
      </c>
      <c r="Q87" s="22">
        <v>1737202.77</v>
      </c>
      <c r="R87" s="22">
        <f t="shared" si="8"/>
        <v>396</v>
      </c>
      <c r="S87" s="22">
        <f t="shared" si="9"/>
        <v>14970411.799999999</v>
      </c>
      <c r="T87" s="22">
        <f t="shared" si="10"/>
        <v>1431</v>
      </c>
      <c r="U87" s="22">
        <f t="shared" si="11"/>
        <v>32439586.719999999</v>
      </c>
      <c r="V87" s="11"/>
    </row>
    <row r="88" spans="1:22" s="5" customFormat="1">
      <c r="A88" s="18">
        <v>81</v>
      </c>
      <c r="B88" s="31" t="s">
        <v>184</v>
      </c>
      <c r="C88" s="1" t="s">
        <v>185</v>
      </c>
      <c r="D88" s="23"/>
      <c r="E88" s="23"/>
      <c r="F88" s="23"/>
      <c r="G88" s="23"/>
      <c r="H88" s="23">
        <v>677</v>
      </c>
      <c r="I88" s="23">
        <v>8050370.1799999997</v>
      </c>
      <c r="J88" s="23">
        <v>1729</v>
      </c>
      <c r="K88" s="23">
        <v>11087385.109999999</v>
      </c>
      <c r="L88" s="21">
        <f t="shared" si="6"/>
        <v>2406</v>
      </c>
      <c r="M88" s="21">
        <f t="shared" si="7"/>
        <v>19137755.289999999</v>
      </c>
      <c r="N88" s="23">
        <v>572</v>
      </c>
      <c r="O88" s="23">
        <v>6272199.5199999996</v>
      </c>
      <c r="P88" s="23">
        <v>930</v>
      </c>
      <c r="Q88" s="23">
        <v>3398022.15</v>
      </c>
      <c r="R88" s="21">
        <f t="shared" si="8"/>
        <v>1502</v>
      </c>
      <c r="S88" s="21">
        <f t="shared" si="9"/>
        <v>9670221.6699999999</v>
      </c>
      <c r="T88" s="21">
        <f t="shared" si="10"/>
        <v>3908</v>
      </c>
      <c r="U88" s="21">
        <f t="shared" si="11"/>
        <v>28807976.960000001</v>
      </c>
      <c r="V88" s="11"/>
    </row>
    <row r="89" spans="1:22" s="5" customFormat="1">
      <c r="A89" s="15">
        <v>82</v>
      </c>
      <c r="B89" s="16" t="s">
        <v>168</v>
      </c>
      <c r="C89" s="17" t="s">
        <v>169</v>
      </c>
      <c r="D89" s="22">
        <v>19</v>
      </c>
      <c r="E89" s="22">
        <v>2736287.96</v>
      </c>
      <c r="F89" s="22">
        <v>16</v>
      </c>
      <c r="G89" s="22">
        <v>5793118.0800000001</v>
      </c>
      <c r="H89" s="22">
        <v>11</v>
      </c>
      <c r="I89" s="22">
        <v>208510.18</v>
      </c>
      <c r="J89" s="22">
        <v>21</v>
      </c>
      <c r="K89" s="22">
        <v>758772.23</v>
      </c>
      <c r="L89" s="22">
        <f t="shared" si="6"/>
        <v>67</v>
      </c>
      <c r="M89" s="22">
        <f t="shared" si="7"/>
        <v>9496688.4499999993</v>
      </c>
      <c r="N89" s="22">
        <v>13</v>
      </c>
      <c r="O89" s="22">
        <v>11289378</v>
      </c>
      <c r="P89" s="22">
        <v>10</v>
      </c>
      <c r="Q89" s="22">
        <v>7621686</v>
      </c>
      <c r="R89" s="22">
        <f t="shared" si="8"/>
        <v>23</v>
      </c>
      <c r="S89" s="22">
        <f t="shared" si="9"/>
        <v>18911064</v>
      </c>
      <c r="T89" s="22">
        <f t="shared" si="10"/>
        <v>90</v>
      </c>
      <c r="U89" s="22">
        <f t="shared" si="11"/>
        <v>28407752.449999999</v>
      </c>
      <c r="V89" s="11"/>
    </row>
    <row r="90" spans="1:22" s="5" customFormat="1">
      <c r="A90" s="18">
        <v>83</v>
      </c>
      <c r="B90" s="31" t="s">
        <v>190</v>
      </c>
      <c r="C90" s="1" t="s">
        <v>191</v>
      </c>
      <c r="D90" s="23">
        <v>3</v>
      </c>
      <c r="E90" s="23">
        <v>101183.53</v>
      </c>
      <c r="F90" s="23">
        <v>9</v>
      </c>
      <c r="G90" s="23">
        <v>80683.47</v>
      </c>
      <c r="H90" s="23">
        <v>289</v>
      </c>
      <c r="I90" s="23">
        <v>1573326.8</v>
      </c>
      <c r="J90" s="23">
        <v>325</v>
      </c>
      <c r="K90" s="23">
        <v>2100491.7599999998</v>
      </c>
      <c r="L90" s="21">
        <f t="shared" si="6"/>
        <v>626</v>
      </c>
      <c r="M90" s="21">
        <f t="shared" si="7"/>
        <v>3855685.5599999996</v>
      </c>
      <c r="N90" s="23">
        <v>359</v>
      </c>
      <c r="O90" s="23">
        <v>12355917.93</v>
      </c>
      <c r="P90" s="23">
        <v>93</v>
      </c>
      <c r="Q90" s="23">
        <v>11870071.58</v>
      </c>
      <c r="R90" s="21">
        <f t="shared" si="8"/>
        <v>452</v>
      </c>
      <c r="S90" s="21">
        <f t="shared" si="9"/>
        <v>24225989.509999998</v>
      </c>
      <c r="T90" s="21">
        <f t="shared" si="10"/>
        <v>1078</v>
      </c>
      <c r="U90" s="21">
        <f t="shared" si="11"/>
        <v>28081675.069999997</v>
      </c>
      <c r="V90" s="11"/>
    </row>
    <row r="91" spans="1:22" s="5" customFormat="1">
      <c r="A91" s="15">
        <v>84</v>
      </c>
      <c r="B91" s="30" t="s">
        <v>132</v>
      </c>
      <c r="C91" s="17" t="s">
        <v>133</v>
      </c>
      <c r="D91" s="22">
        <v>4</v>
      </c>
      <c r="E91" s="22">
        <v>618469.66</v>
      </c>
      <c r="F91" s="22">
        <v>3</v>
      </c>
      <c r="G91" s="22">
        <v>59207.44</v>
      </c>
      <c r="H91" s="22">
        <v>49</v>
      </c>
      <c r="I91" s="22">
        <v>1522598.36</v>
      </c>
      <c r="J91" s="22">
        <v>125</v>
      </c>
      <c r="K91" s="22">
        <v>15665788.35</v>
      </c>
      <c r="L91" s="22">
        <f t="shared" si="6"/>
        <v>181</v>
      </c>
      <c r="M91" s="22">
        <f t="shared" si="7"/>
        <v>17866063.810000002</v>
      </c>
      <c r="N91" s="22">
        <v>3</v>
      </c>
      <c r="O91" s="22">
        <v>10007935.24</v>
      </c>
      <c r="P91" s="22">
        <v>2</v>
      </c>
      <c r="Q91" s="22">
        <v>7965.16</v>
      </c>
      <c r="R91" s="22">
        <f t="shared" si="8"/>
        <v>5</v>
      </c>
      <c r="S91" s="22">
        <f t="shared" si="9"/>
        <v>10015900.4</v>
      </c>
      <c r="T91" s="22">
        <f t="shared" si="10"/>
        <v>186</v>
      </c>
      <c r="U91" s="22">
        <f t="shared" si="11"/>
        <v>27881964.210000001</v>
      </c>
      <c r="V91" s="11"/>
    </row>
    <row r="92" spans="1:22" s="5" customFormat="1">
      <c r="A92" s="18">
        <v>85</v>
      </c>
      <c r="B92" s="31" t="s">
        <v>112</v>
      </c>
      <c r="C92" s="1" t="s">
        <v>113</v>
      </c>
      <c r="D92" s="23">
        <v>1</v>
      </c>
      <c r="E92" s="23">
        <v>4600000</v>
      </c>
      <c r="F92" s="23">
        <v>12</v>
      </c>
      <c r="G92" s="23">
        <v>7940620.21</v>
      </c>
      <c r="H92" s="23">
        <v>5</v>
      </c>
      <c r="I92" s="23">
        <v>281218.37</v>
      </c>
      <c r="J92" s="23">
        <v>15</v>
      </c>
      <c r="K92" s="23">
        <v>800379.19</v>
      </c>
      <c r="L92" s="21">
        <f t="shared" si="6"/>
        <v>33</v>
      </c>
      <c r="M92" s="21">
        <f t="shared" si="7"/>
        <v>13622217.77</v>
      </c>
      <c r="N92" s="23"/>
      <c r="O92" s="23"/>
      <c r="P92" s="23">
        <v>1</v>
      </c>
      <c r="Q92" s="23">
        <v>10000000</v>
      </c>
      <c r="R92" s="21">
        <f t="shared" si="8"/>
        <v>1</v>
      </c>
      <c r="S92" s="21">
        <f t="shared" si="9"/>
        <v>10000000</v>
      </c>
      <c r="T92" s="21">
        <f t="shared" si="10"/>
        <v>34</v>
      </c>
      <c r="U92" s="21">
        <f t="shared" si="11"/>
        <v>23622217.77</v>
      </c>
      <c r="V92" s="11"/>
    </row>
    <row r="93" spans="1:22" s="5" customFormat="1">
      <c r="A93" s="15">
        <v>86</v>
      </c>
      <c r="B93" s="30" t="s">
        <v>228</v>
      </c>
      <c r="C93" s="17" t="s">
        <v>229</v>
      </c>
      <c r="D93" s="22">
        <v>54</v>
      </c>
      <c r="E93" s="22">
        <v>2913384.1</v>
      </c>
      <c r="F93" s="22">
        <v>2</v>
      </c>
      <c r="G93" s="22">
        <v>118678.88</v>
      </c>
      <c r="H93" s="22">
        <v>28</v>
      </c>
      <c r="I93" s="22">
        <v>7931101.3300000001</v>
      </c>
      <c r="J93" s="22">
        <v>24</v>
      </c>
      <c r="K93" s="22">
        <v>448028.27</v>
      </c>
      <c r="L93" s="22">
        <f t="shared" si="6"/>
        <v>108</v>
      </c>
      <c r="M93" s="22">
        <f t="shared" si="7"/>
        <v>11411192.58</v>
      </c>
      <c r="N93" s="22">
        <v>4</v>
      </c>
      <c r="O93" s="22">
        <v>467880.63</v>
      </c>
      <c r="P93" s="22">
        <v>24</v>
      </c>
      <c r="Q93" s="22">
        <v>10821240.67</v>
      </c>
      <c r="R93" s="22">
        <f t="shared" si="8"/>
        <v>28</v>
      </c>
      <c r="S93" s="22">
        <f t="shared" si="9"/>
        <v>11289121.300000001</v>
      </c>
      <c r="T93" s="22">
        <f t="shared" si="10"/>
        <v>136</v>
      </c>
      <c r="U93" s="22">
        <f t="shared" si="11"/>
        <v>22700313.880000003</v>
      </c>
      <c r="V93" s="11"/>
    </row>
    <row r="94" spans="1:22" s="5" customFormat="1">
      <c r="A94" s="18">
        <v>87</v>
      </c>
      <c r="B94" s="31" t="s">
        <v>198</v>
      </c>
      <c r="C94" s="1" t="s">
        <v>199</v>
      </c>
      <c r="D94" s="23">
        <v>41</v>
      </c>
      <c r="E94" s="23">
        <v>6305713.9199999999</v>
      </c>
      <c r="F94" s="23">
        <v>61</v>
      </c>
      <c r="G94" s="23">
        <v>3784656.85</v>
      </c>
      <c r="H94" s="23">
        <v>23</v>
      </c>
      <c r="I94" s="23">
        <v>2339411.64</v>
      </c>
      <c r="J94" s="23">
        <v>136</v>
      </c>
      <c r="K94" s="23">
        <v>3964399.85</v>
      </c>
      <c r="L94" s="21">
        <f t="shared" si="6"/>
        <v>261</v>
      </c>
      <c r="M94" s="21">
        <f t="shared" si="7"/>
        <v>16394182.26</v>
      </c>
      <c r="N94" s="23">
        <v>18</v>
      </c>
      <c r="O94" s="23">
        <v>1498020.9</v>
      </c>
      <c r="P94" s="23">
        <v>3</v>
      </c>
      <c r="Q94" s="23">
        <v>2512270</v>
      </c>
      <c r="R94" s="21">
        <f t="shared" si="8"/>
        <v>21</v>
      </c>
      <c r="S94" s="21">
        <f t="shared" si="9"/>
        <v>4010290.9</v>
      </c>
      <c r="T94" s="21">
        <f t="shared" si="10"/>
        <v>282</v>
      </c>
      <c r="U94" s="21">
        <f t="shared" si="11"/>
        <v>20404473.16</v>
      </c>
      <c r="V94" s="11"/>
    </row>
    <row r="95" spans="1:22" s="5" customFormat="1">
      <c r="A95" s="15">
        <v>88</v>
      </c>
      <c r="B95" s="30" t="s">
        <v>212</v>
      </c>
      <c r="C95" s="17" t="s">
        <v>213</v>
      </c>
      <c r="D95" s="22">
        <v>65</v>
      </c>
      <c r="E95" s="22">
        <v>6413750.9800000004</v>
      </c>
      <c r="F95" s="22">
        <v>81</v>
      </c>
      <c r="G95" s="22">
        <v>2746627.33</v>
      </c>
      <c r="H95" s="22">
        <v>33</v>
      </c>
      <c r="I95" s="22">
        <v>3110743.05</v>
      </c>
      <c r="J95" s="22">
        <v>34</v>
      </c>
      <c r="K95" s="22">
        <v>6599478.6200000001</v>
      </c>
      <c r="L95" s="22">
        <f t="shared" si="6"/>
        <v>213</v>
      </c>
      <c r="M95" s="22">
        <f t="shared" si="7"/>
        <v>18870599.98</v>
      </c>
      <c r="N95" s="22">
        <v>1</v>
      </c>
      <c r="O95" s="22">
        <v>1000000</v>
      </c>
      <c r="P95" s="22">
        <v>1</v>
      </c>
      <c r="Q95" s="22">
        <v>485960</v>
      </c>
      <c r="R95" s="22">
        <f t="shared" si="8"/>
        <v>2</v>
      </c>
      <c r="S95" s="22">
        <f t="shared" si="9"/>
        <v>1485960</v>
      </c>
      <c r="T95" s="22">
        <f t="shared" si="10"/>
        <v>215</v>
      </c>
      <c r="U95" s="22">
        <f t="shared" si="11"/>
        <v>20356559.98</v>
      </c>
      <c r="V95" s="11"/>
    </row>
    <row r="96" spans="1:22" s="5" customFormat="1">
      <c r="A96" s="18">
        <v>89</v>
      </c>
      <c r="B96" s="31" t="s">
        <v>238</v>
      </c>
      <c r="C96" s="1" t="s">
        <v>239</v>
      </c>
      <c r="D96" s="23">
        <v>4</v>
      </c>
      <c r="E96" s="23">
        <v>150767.69</v>
      </c>
      <c r="F96" s="23">
        <v>237</v>
      </c>
      <c r="G96" s="23">
        <v>8361267.8099999996</v>
      </c>
      <c r="H96" s="23">
        <v>21</v>
      </c>
      <c r="I96" s="23">
        <v>354226.68</v>
      </c>
      <c r="J96" s="23">
        <v>42</v>
      </c>
      <c r="K96" s="23">
        <v>265069.96999999997</v>
      </c>
      <c r="L96" s="21">
        <f t="shared" si="6"/>
        <v>304</v>
      </c>
      <c r="M96" s="21">
        <f t="shared" si="7"/>
        <v>9131332.1499999985</v>
      </c>
      <c r="N96" s="23">
        <v>149</v>
      </c>
      <c r="O96" s="23">
        <v>8759995.8300000001</v>
      </c>
      <c r="P96" s="23">
        <v>28</v>
      </c>
      <c r="Q96" s="23">
        <v>638652.42000000004</v>
      </c>
      <c r="R96" s="21">
        <f t="shared" si="8"/>
        <v>177</v>
      </c>
      <c r="S96" s="21">
        <f t="shared" si="9"/>
        <v>9398648.25</v>
      </c>
      <c r="T96" s="21">
        <f t="shared" si="10"/>
        <v>481</v>
      </c>
      <c r="U96" s="21">
        <f t="shared" si="11"/>
        <v>18529980.399999999</v>
      </c>
      <c r="V96" s="11"/>
    </row>
    <row r="97" spans="1:22" s="5" customFormat="1">
      <c r="A97" s="15">
        <v>90</v>
      </c>
      <c r="B97" s="16" t="s">
        <v>208</v>
      </c>
      <c r="C97" s="17" t="s">
        <v>209</v>
      </c>
      <c r="D97" s="22">
        <v>1</v>
      </c>
      <c r="E97" s="22">
        <v>33045</v>
      </c>
      <c r="F97" s="22">
        <v>90</v>
      </c>
      <c r="G97" s="22">
        <v>5497022.3600000003</v>
      </c>
      <c r="H97" s="22">
        <v>146</v>
      </c>
      <c r="I97" s="22">
        <v>365582.09</v>
      </c>
      <c r="J97" s="22">
        <v>169</v>
      </c>
      <c r="K97" s="22">
        <v>1544974.02</v>
      </c>
      <c r="L97" s="22">
        <f t="shared" si="6"/>
        <v>406</v>
      </c>
      <c r="M97" s="22">
        <f t="shared" si="7"/>
        <v>7440623.4700000007</v>
      </c>
      <c r="N97" s="22">
        <v>181</v>
      </c>
      <c r="O97" s="22">
        <v>8637316.2699999996</v>
      </c>
      <c r="P97" s="22">
        <v>37</v>
      </c>
      <c r="Q97" s="22">
        <v>2004896.53</v>
      </c>
      <c r="R97" s="22">
        <f t="shared" si="8"/>
        <v>218</v>
      </c>
      <c r="S97" s="22">
        <f t="shared" si="9"/>
        <v>10642212.799999999</v>
      </c>
      <c r="T97" s="22">
        <f t="shared" si="10"/>
        <v>624</v>
      </c>
      <c r="U97" s="22">
        <f t="shared" si="11"/>
        <v>18082836.27</v>
      </c>
      <c r="V97" s="11"/>
    </row>
    <row r="98" spans="1:22" s="5" customFormat="1">
      <c r="A98" s="18">
        <v>91</v>
      </c>
      <c r="B98" s="31" t="s">
        <v>202</v>
      </c>
      <c r="C98" s="1" t="s">
        <v>203</v>
      </c>
      <c r="D98" s="23">
        <v>182</v>
      </c>
      <c r="E98" s="23">
        <v>5012740.22</v>
      </c>
      <c r="F98" s="23">
        <v>68</v>
      </c>
      <c r="G98" s="23">
        <v>2992373.63</v>
      </c>
      <c r="H98" s="23">
        <v>49</v>
      </c>
      <c r="I98" s="23">
        <v>2229376.27</v>
      </c>
      <c r="J98" s="23">
        <v>23</v>
      </c>
      <c r="K98" s="23">
        <v>464323.58</v>
      </c>
      <c r="L98" s="21">
        <f t="shared" si="6"/>
        <v>322</v>
      </c>
      <c r="M98" s="21">
        <f t="shared" si="7"/>
        <v>10698813.699999999</v>
      </c>
      <c r="N98" s="23">
        <v>4</v>
      </c>
      <c r="O98" s="23">
        <v>1591789.44</v>
      </c>
      <c r="P98" s="23">
        <v>25</v>
      </c>
      <c r="Q98" s="23">
        <v>5504417.2300000004</v>
      </c>
      <c r="R98" s="21">
        <f t="shared" si="8"/>
        <v>29</v>
      </c>
      <c r="S98" s="21">
        <f t="shared" si="9"/>
        <v>7096206.6699999999</v>
      </c>
      <c r="T98" s="21">
        <f t="shared" si="10"/>
        <v>351</v>
      </c>
      <c r="U98" s="21">
        <f t="shared" si="11"/>
        <v>17795020.369999997</v>
      </c>
      <c r="V98" s="11"/>
    </row>
    <row r="99" spans="1:22" s="5" customFormat="1">
      <c r="A99" s="15">
        <v>92</v>
      </c>
      <c r="B99" s="30" t="s">
        <v>214</v>
      </c>
      <c r="C99" s="17" t="s">
        <v>215</v>
      </c>
      <c r="D99" s="22">
        <v>9</v>
      </c>
      <c r="E99" s="22">
        <v>257570.54</v>
      </c>
      <c r="F99" s="22">
        <v>128</v>
      </c>
      <c r="G99" s="22">
        <v>7100442.4699999997</v>
      </c>
      <c r="H99" s="22">
        <v>66</v>
      </c>
      <c r="I99" s="22">
        <v>804695.46</v>
      </c>
      <c r="J99" s="22">
        <v>96</v>
      </c>
      <c r="K99" s="22">
        <v>506907.54</v>
      </c>
      <c r="L99" s="22">
        <f t="shared" si="6"/>
        <v>299</v>
      </c>
      <c r="M99" s="22">
        <f t="shared" si="7"/>
        <v>8669616.0099999979</v>
      </c>
      <c r="N99" s="22">
        <v>177</v>
      </c>
      <c r="O99" s="22">
        <v>7546686.5999999996</v>
      </c>
      <c r="P99" s="22">
        <v>59</v>
      </c>
      <c r="Q99" s="22">
        <v>991058.75</v>
      </c>
      <c r="R99" s="22">
        <f t="shared" si="8"/>
        <v>236</v>
      </c>
      <c r="S99" s="22">
        <f t="shared" si="9"/>
        <v>8537745.3499999996</v>
      </c>
      <c r="T99" s="22">
        <f t="shared" si="10"/>
        <v>535</v>
      </c>
      <c r="U99" s="22">
        <f t="shared" si="11"/>
        <v>17207361.359999999</v>
      </c>
      <c r="V99" s="11"/>
    </row>
    <row r="100" spans="1:22" s="5" customFormat="1">
      <c r="A100" s="18">
        <v>93</v>
      </c>
      <c r="B100" s="31" t="s">
        <v>210</v>
      </c>
      <c r="C100" s="1" t="s">
        <v>211</v>
      </c>
      <c r="D100" s="23"/>
      <c r="E100" s="23"/>
      <c r="F100" s="23">
        <v>1</v>
      </c>
      <c r="G100" s="23">
        <v>18000</v>
      </c>
      <c r="H100" s="23">
        <v>729</v>
      </c>
      <c r="I100" s="23">
        <v>229725.86</v>
      </c>
      <c r="J100" s="23">
        <v>333</v>
      </c>
      <c r="K100" s="23">
        <v>168449.25</v>
      </c>
      <c r="L100" s="21">
        <f t="shared" si="6"/>
        <v>1063</v>
      </c>
      <c r="M100" s="21">
        <f t="shared" si="7"/>
        <v>416175.11</v>
      </c>
      <c r="N100" s="23">
        <v>48</v>
      </c>
      <c r="O100" s="23">
        <v>6596979.0199999996</v>
      </c>
      <c r="P100" s="23">
        <v>50</v>
      </c>
      <c r="Q100" s="23">
        <v>6657303.71</v>
      </c>
      <c r="R100" s="21">
        <f t="shared" si="8"/>
        <v>98</v>
      </c>
      <c r="S100" s="21">
        <f t="shared" si="9"/>
        <v>13254282.73</v>
      </c>
      <c r="T100" s="21">
        <f t="shared" si="10"/>
        <v>1161</v>
      </c>
      <c r="U100" s="21">
        <f t="shared" si="11"/>
        <v>13670457.84</v>
      </c>
      <c r="V100" s="11"/>
    </row>
    <row r="101" spans="1:22" s="5" customFormat="1">
      <c r="A101" s="15">
        <v>94</v>
      </c>
      <c r="B101" s="30" t="s">
        <v>260</v>
      </c>
      <c r="C101" s="17" t="s">
        <v>261</v>
      </c>
      <c r="D101" s="22">
        <v>18</v>
      </c>
      <c r="E101" s="22">
        <v>782939.72</v>
      </c>
      <c r="F101" s="22">
        <v>152</v>
      </c>
      <c r="G101" s="22">
        <v>4823879.05</v>
      </c>
      <c r="H101" s="22">
        <v>47</v>
      </c>
      <c r="I101" s="22">
        <v>356858.98</v>
      </c>
      <c r="J101" s="22">
        <v>36</v>
      </c>
      <c r="K101" s="22">
        <v>450517.04</v>
      </c>
      <c r="L101" s="22">
        <f t="shared" si="6"/>
        <v>253</v>
      </c>
      <c r="M101" s="22">
        <f t="shared" si="7"/>
        <v>6414194.79</v>
      </c>
      <c r="N101" s="22">
        <v>136</v>
      </c>
      <c r="O101" s="22">
        <v>5267157.58</v>
      </c>
      <c r="P101" s="22">
        <v>46</v>
      </c>
      <c r="Q101" s="22">
        <v>1132560.18</v>
      </c>
      <c r="R101" s="22">
        <f t="shared" si="8"/>
        <v>182</v>
      </c>
      <c r="S101" s="22">
        <f t="shared" si="9"/>
        <v>6399717.7599999998</v>
      </c>
      <c r="T101" s="22">
        <f t="shared" si="10"/>
        <v>435</v>
      </c>
      <c r="U101" s="22">
        <f t="shared" si="11"/>
        <v>12813912.550000001</v>
      </c>
      <c r="V101" s="11"/>
    </row>
    <row r="102" spans="1:22" s="5" customFormat="1">
      <c r="A102" s="18">
        <v>95</v>
      </c>
      <c r="B102" s="31" t="s">
        <v>218</v>
      </c>
      <c r="C102" s="1" t="s">
        <v>219</v>
      </c>
      <c r="D102" s="23">
        <v>4</v>
      </c>
      <c r="E102" s="23">
        <v>90344.02</v>
      </c>
      <c r="F102" s="23">
        <v>74</v>
      </c>
      <c r="G102" s="23">
        <v>841371.59</v>
      </c>
      <c r="H102" s="23">
        <v>85</v>
      </c>
      <c r="I102" s="23">
        <v>1869836.33</v>
      </c>
      <c r="J102" s="23">
        <v>352</v>
      </c>
      <c r="K102" s="23">
        <v>2246309.7200000002</v>
      </c>
      <c r="L102" s="21">
        <f t="shared" si="6"/>
        <v>515</v>
      </c>
      <c r="M102" s="21">
        <f t="shared" si="7"/>
        <v>5047861.66</v>
      </c>
      <c r="N102" s="23">
        <v>313</v>
      </c>
      <c r="O102" s="23">
        <v>3876764.07</v>
      </c>
      <c r="P102" s="23">
        <v>56</v>
      </c>
      <c r="Q102" s="23">
        <v>2662730.61</v>
      </c>
      <c r="R102" s="21">
        <f t="shared" si="8"/>
        <v>369</v>
      </c>
      <c r="S102" s="21">
        <f t="shared" si="9"/>
        <v>6539494.6799999997</v>
      </c>
      <c r="T102" s="21">
        <f t="shared" si="10"/>
        <v>884</v>
      </c>
      <c r="U102" s="21">
        <f t="shared" si="11"/>
        <v>11587356.34</v>
      </c>
      <c r="V102" s="11"/>
    </row>
    <row r="103" spans="1:22" s="5" customFormat="1">
      <c r="A103" s="15">
        <v>96</v>
      </c>
      <c r="B103" s="30" t="s">
        <v>174</v>
      </c>
      <c r="C103" s="17" t="s">
        <v>175</v>
      </c>
      <c r="D103" s="22">
        <v>11</v>
      </c>
      <c r="E103" s="22">
        <v>345565.78</v>
      </c>
      <c r="F103" s="22">
        <v>4</v>
      </c>
      <c r="G103" s="22">
        <v>25199.73</v>
      </c>
      <c r="H103" s="22">
        <v>1</v>
      </c>
      <c r="I103" s="22">
        <v>25529.72</v>
      </c>
      <c r="J103" s="22">
        <v>14</v>
      </c>
      <c r="K103" s="22">
        <v>8167542.0199999996</v>
      </c>
      <c r="L103" s="22">
        <f t="shared" si="6"/>
        <v>30</v>
      </c>
      <c r="M103" s="22">
        <f t="shared" si="7"/>
        <v>8563837.25</v>
      </c>
      <c r="N103" s="22">
        <v>1</v>
      </c>
      <c r="O103" s="22">
        <v>2750000</v>
      </c>
      <c r="P103" s="22"/>
      <c r="Q103" s="22"/>
      <c r="R103" s="22">
        <f t="shared" si="8"/>
        <v>1</v>
      </c>
      <c r="S103" s="22">
        <f t="shared" si="9"/>
        <v>2750000</v>
      </c>
      <c r="T103" s="22">
        <f t="shared" si="10"/>
        <v>31</v>
      </c>
      <c r="U103" s="22">
        <f t="shared" si="11"/>
        <v>11313837.25</v>
      </c>
      <c r="V103" s="11"/>
    </row>
    <row r="104" spans="1:22" s="5" customFormat="1">
      <c r="A104" s="18">
        <v>97</v>
      </c>
      <c r="B104" s="31" t="s">
        <v>162</v>
      </c>
      <c r="C104" s="1" t="s">
        <v>163</v>
      </c>
      <c r="D104" s="23"/>
      <c r="E104" s="23"/>
      <c r="F104" s="23"/>
      <c r="G104" s="23"/>
      <c r="H104" s="23">
        <v>42</v>
      </c>
      <c r="I104" s="23">
        <v>89802.64</v>
      </c>
      <c r="J104" s="23">
        <v>50</v>
      </c>
      <c r="K104" s="23">
        <v>119680.85</v>
      </c>
      <c r="L104" s="21">
        <f t="shared" si="6"/>
        <v>92</v>
      </c>
      <c r="M104" s="21">
        <f t="shared" si="7"/>
        <v>209483.49</v>
      </c>
      <c r="N104" s="23">
        <v>18</v>
      </c>
      <c r="O104" s="23">
        <v>5490326.6500000004</v>
      </c>
      <c r="P104" s="23">
        <v>22</v>
      </c>
      <c r="Q104" s="23">
        <v>5455389.5499999998</v>
      </c>
      <c r="R104" s="21">
        <f t="shared" si="8"/>
        <v>40</v>
      </c>
      <c r="S104" s="21">
        <f t="shared" si="9"/>
        <v>10945716.199999999</v>
      </c>
      <c r="T104" s="21">
        <f t="shared" si="10"/>
        <v>132</v>
      </c>
      <c r="U104" s="21">
        <f t="shared" si="11"/>
        <v>11155199.689999999</v>
      </c>
      <c r="V104" s="11"/>
    </row>
    <row r="105" spans="1:22" s="5" customFormat="1">
      <c r="A105" s="15">
        <v>98</v>
      </c>
      <c r="B105" s="16" t="s">
        <v>226</v>
      </c>
      <c r="C105" s="17" t="s">
        <v>227</v>
      </c>
      <c r="D105" s="22">
        <v>6</v>
      </c>
      <c r="E105" s="22">
        <v>112923.53</v>
      </c>
      <c r="F105" s="22">
        <v>153</v>
      </c>
      <c r="G105" s="22">
        <v>3876410.1</v>
      </c>
      <c r="H105" s="22">
        <v>82</v>
      </c>
      <c r="I105" s="22">
        <v>908987.78</v>
      </c>
      <c r="J105" s="22">
        <v>188</v>
      </c>
      <c r="K105" s="22">
        <v>1019287.67</v>
      </c>
      <c r="L105" s="22">
        <f t="shared" si="6"/>
        <v>429</v>
      </c>
      <c r="M105" s="22">
        <f t="shared" si="7"/>
        <v>5917609.080000001</v>
      </c>
      <c r="N105" s="22">
        <v>82</v>
      </c>
      <c r="O105" s="22">
        <v>4472785.75</v>
      </c>
      <c r="P105" s="22">
        <v>19</v>
      </c>
      <c r="Q105" s="22">
        <v>597968.87</v>
      </c>
      <c r="R105" s="22">
        <f t="shared" si="8"/>
        <v>101</v>
      </c>
      <c r="S105" s="22">
        <f t="shared" si="9"/>
        <v>5070754.62</v>
      </c>
      <c r="T105" s="22">
        <f t="shared" si="10"/>
        <v>530</v>
      </c>
      <c r="U105" s="22">
        <f t="shared" si="11"/>
        <v>10988363.700000001</v>
      </c>
      <c r="V105" s="11"/>
    </row>
    <row r="106" spans="1:22" s="5" customFormat="1">
      <c r="A106" s="18">
        <v>99</v>
      </c>
      <c r="B106" s="31" t="s">
        <v>222</v>
      </c>
      <c r="C106" s="1" t="s">
        <v>223</v>
      </c>
      <c r="D106" s="23">
        <v>3</v>
      </c>
      <c r="E106" s="23">
        <v>137339.65</v>
      </c>
      <c r="F106" s="23">
        <v>71</v>
      </c>
      <c r="G106" s="23">
        <v>2345297.73</v>
      </c>
      <c r="H106" s="23">
        <v>266</v>
      </c>
      <c r="I106" s="23">
        <v>1300031.77</v>
      </c>
      <c r="J106" s="23">
        <v>394</v>
      </c>
      <c r="K106" s="23">
        <v>1271428.6399999999</v>
      </c>
      <c r="L106" s="21">
        <f t="shared" si="6"/>
        <v>734</v>
      </c>
      <c r="M106" s="21">
        <f t="shared" si="7"/>
        <v>5054097.790000001</v>
      </c>
      <c r="N106" s="23">
        <v>260</v>
      </c>
      <c r="O106" s="23">
        <v>3865386.98</v>
      </c>
      <c r="P106" s="23">
        <v>146</v>
      </c>
      <c r="Q106" s="23">
        <v>1740304.72</v>
      </c>
      <c r="R106" s="21">
        <f t="shared" si="8"/>
        <v>406</v>
      </c>
      <c r="S106" s="21">
        <f t="shared" si="9"/>
        <v>5605691.7000000002</v>
      </c>
      <c r="T106" s="21">
        <f t="shared" si="10"/>
        <v>1140</v>
      </c>
      <c r="U106" s="21">
        <f t="shared" si="11"/>
        <v>10659789.490000002</v>
      </c>
      <c r="V106" s="11"/>
    </row>
    <row r="107" spans="1:22" s="5" customFormat="1">
      <c r="A107" s="15">
        <v>100</v>
      </c>
      <c r="B107" s="30" t="s">
        <v>220</v>
      </c>
      <c r="C107" s="17" t="s">
        <v>221</v>
      </c>
      <c r="D107" s="22">
        <v>2</v>
      </c>
      <c r="E107" s="22">
        <v>14243</v>
      </c>
      <c r="F107" s="22">
        <v>81</v>
      </c>
      <c r="G107" s="22">
        <v>2333410.13</v>
      </c>
      <c r="H107" s="22">
        <v>115</v>
      </c>
      <c r="I107" s="22">
        <v>530777.5</v>
      </c>
      <c r="J107" s="22">
        <v>73</v>
      </c>
      <c r="K107" s="22">
        <v>485168.38</v>
      </c>
      <c r="L107" s="22">
        <f t="shared" si="6"/>
        <v>271</v>
      </c>
      <c r="M107" s="22">
        <f t="shared" si="7"/>
        <v>3363599.01</v>
      </c>
      <c r="N107" s="22">
        <v>120</v>
      </c>
      <c r="O107" s="22">
        <v>4057188.99</v>
      </c>
      <c r="P107" s="22">
        <v>46</v>
      </c>
      <c r="Q107" s="22">
        <v>1793216.11</v>
      </c>
      <c r="R107" s="22">
        <f t="shared" si="8"/>
        <v>166</v>
      </c>
      <c r="S107" s="22">
        <f t="shared" si="9"/>
        <v>5850405.1000000006</v>
      </c>
      <c r="T107" s="22">
        <f t="shared" si="10"/>
        <v>437</v>
      </c>
      <c r="U107" s="22">
        <f t="shared" si="11"/>
        <v>9214004.1099999994</v>
      </c>
      <c r="V107" s="11"/>
    </row>
    <row r="108" spans="1:22" s="5" customFormat="1">
      <c r="A108" s="18">
        <v>101</v>
      </c>
      <c r="B108" s="31" t="s">
        <v>236</v>
      </c>
      <c r="C108" s="1" t="s">
        <v>237</v>
      </c>
      <c r="D108" s="23">
        <v>5</v>
      </c>
      <c r="E108" s="23">
        <v>94674.880000000005</v>
      </c>
      <c r="F108" s="23">
        <v>75</v>
      </c>
      <c r="G108" s="23">
        <v>2373891.66</v>
      </c>
      <c r="H108" s="23">
        <v>204</v>
      </c>
      <c r="I108" s="23">
        <v>1357683.24</v>
      </c>
      <c r="J108" s="23">
        <v>244</v>
      </c>
      <c r="K108" s="23">
        <v>1145962.75</v>
      </c>
      <c r="L108" s="21">
        <f t="shared" si="6"/>
        <v>528</v>
      </c>
      <c r="M108" s="21">
        <f t="shared" si="7"/>
        <v>4972212.53</v>
      </c>
      <c r="N108" s="23">
        <v>186</v>
      </c>
      <c r="O108" s="23">
        <v>3080340.52</v>
      </c>
      <c r="P108" s="23">
        <v>91</v>
      </c>
      <c r="Q108" s="23">
        <v>1056290.8</v>
      </c>
      <c r="R108" s="21">
        <f t="shared" si="8"/>
        <v>277</v>
      </c>
      <c r="S108" s="21">
        <f t="shared" si="9"/>
        <v>4136631.3200000003</v>
      </c>
      <c r="T108" s="21">
        <f t="shared" si="10"/>
        <v>805</v>
      </c>
      <c r="U108" s="21">
        <f t="shared" si="11"/>
        <v>9108843.8500000015</v>
      </c>
      <c r="V108" s="11"/>
    </row>
    <row r="109" spans="1:22" s="5" customFormat="1">
      <c r="A109" s="15">
        <v>102</v>
      </c>
      <c r="B109" s="30" t="s">
        <v>182</v>
      </c>
      <c r="C109" s="17" t="s">
        <v>183</v>
      </c>
      <c r="D109" s="22"/>
      <c r="E109" s="22"/>
      <c r="F109" s="22">
        <v>10</v>
      </c>
      <c r="G109" s="22">
        <v>5405300.1399999997</v>
      </c>
      <c r="H109" s="22">
        <v>9</v>
      </c>
      <c r="I109" s="22">
        <v>303154.58</v>
      </c>
      <c r="J109" s="22">
        <v>51</v>
      </c>
      <c r="K109" s="22">
        <v>226666.99</v>
      </c>
      <c r="L109" s="22">
        <f t="shared" si="6"/>
        <v>70</v>
      </c>
      <c r="M109" s="22">
        <f t="shared" si="7"/>
        <v>5935121.71</v>
      </c>
      <c r="N109" s="22">
        <v>1</v>
      </c>
      <c r="O109" s="22">
        <v>1458480</v>
      </c>
      <c r="P109" s="22">
        <v>2</v>
      </c>
      <c r="Q109" s="22">
        <v>1711600</v>
      </c>
      <c r="R109" s="22">
        <f t="shared" si="8"/>
        <v>3</v>
      </c>
      <c r="S109" s="22">
        <f t="shared" si="9"/>
        <v>3170080</v>
      </c>
      <c r="T109" s="22">
        <f t="shared" si="10"/>
        <v>73</v>
      </c>
      <c r="U109" s="22">
        <f t="shared" si="11"/>
        <v>9105201.7100000009</v>
      </c>
      <c r="V109" s="11"/>
    </row>
    <row r="110" spans="1:22" s="5" customFormat="1">
      <c r="A110" s="18">
        <v>103</v>
      </c>
      <c r="B110" s="31" t="s">
        <v>216</v>
      </c>
      <c r="C110" s="1" t="s">
        <v>217</v>
      </c>
      <c r="D110" s="23">
        <v>18</v>
      </c>
      <c r="E110" s="23">
        <v>339169</v>
      </c>
      <c r="F110" s="23">
        <v>77</v>
      </c>
      <c r="G110" s="23">
        <v>1183643.3899999999</v>
      </c>
      <c r="H110" s="23">
        <v>245</v>
      </c>
      <c r="I110" s="23">
        <v>900688.92</v>
      </c>
      <c r="J110" s="23">
        <v>539</v>
      </c>
      <c r="K110" s="23">
        <v>2553703.3199999998</v>
      </c>
      <c r="L110" s="21">
        <f t="shared" si="6"/>
        <v>879</v>
      </c>
      <c r="M110" s="21">
        <f t="shared" si="7"/>
        <v>4977204.63</v>
      </c>
      <c r="N110" s="23">
        <v>378</v>
      </c>
      <c r="O110" s="23">
        <v>3253746.21</v>
      </c>
      <c r="P110" s="23">
        <v>58</v>
      </c>
      <c r="Q110" s="23">
        <v>719583.91</v>
      </c>
      <c r="R110" s="21">
        <f t="shared" si="8"/>
        <v>436</v>
      </c>
      <c r="S110" s="21">
        <f t="shared" si="9"/>
        <v>3973330.12</v>
      </c>
      <c r="T110" s="21">
        <f t="shared" si="10"/>
        <v>1315</v>
      </c>
      <c r="U110" s="21">
        <f t="shared" si="11"/>
        <v>8950534.75</v>
      </c>
      <c r="V110" s="11"/>
    </row>
    <row r="111" spans="1:22" s="5" customFormat="1">
      <c r="A111" s="15">
        <v>104</v>
      </c>
      <c r="B111" s="16" t="s">
        <v>248</v>
      </c>
      <c r="C111" s="17" t="s">
        <v>249</v>
      </c>
      <c r="D111" s="22">
        <v>6</v>
      </c>
      <c r="E111" s="22">
        <v>547803.24</v>
      </c>
      <c r="F111" s="22">
        <v>38</v>
      </c>
      <c r="G111" s="22">
        <v>753953.8</v>
      </c>
      <c r="H111" s="22">
        <v>37</v>
      </c>
      <c r="I111" s="22">
        <v>1316320.6100000001</v>
      </c>
      <c r="J111" s="22">
        <v>155</v>
      </c>
      <c r="K111" s="22">
        <v>1388788.08</v>
      </c>
      <c r="L111" s="22">
        <f t="shared" si="6"/>
        <v>236</v>
      </c>
      <c r="M111" s="22">
        <f t="shared" si="7"/>
        <v>4006865.7300000004</v>
      </c>
      <c r="N111" s="22">
        <v>171</v>
      </c>
      <c r="O111" s="22">
        <v>2076076.45</v>
      </c>
      <c r="P111" s="22">
        <v>76</v>
      </c>
      <c r="Q111" s="22">
        <v>1794245.58</v>
      </c>
      <c r="R111" s="22">
        <f t="shared" si="8"/>
        <v>247</v>
      </c>
      <c r="S111" s="22">
        <f t="shared" si="9"/>
        <v>3870322.0300000003</v>
      </c>
      <c r="T111" s="22">
        <f t="shared" si="10"/>
        <v>483</v>
      </c>
      <c r="U111" s="22">
        <f t="shared" si="11"/>
        <v>7877187.7600000007</v>
      </c>
      <c r="V111" s="11"/>
    </row>
    <row r="112" spans="1:22" s="5" customFormat="1">
      <c r="A112" s="18">
        <v>105</v>
      </c>
      <c r="B112" s="31" t="s">
        <v>204</v>
      </c>
      <c r="C112" s="1" t="s">
        <v>205</v>
      </c>
      <c r="D112" s="23"/>
      <c r="E112" s="23"/>
      <c r="F112" s="23"/>
      <c r="G112" s="23"/>
      <c r="H112" s="23">
        <v>159</v>
      </c>
      <c r="I112" s="23">
        <v>1008133.6</v>
      </c>
      <c r="J112" s="23">
        <v>163</v>
      </c>
      <c r="K112" s="23">
        <v>1442581.07</v>
      </c>
      <c r="L112" s="21">
        <f t="shared" si="6"/>
        <v>322</v>
      </c>
      <c r="M112" s="21">
        <f t="shared" si="7"/>
        <v>2450714.67</v>
      </c>
      <c r="N112" s="23">
        <v>80</v>
      </c>
      <c r="O112" s="23">
        <v>2361764.65</v>
      </c>
      <c r="P112" s="23">
        <v>24</v>
      </c>
      <c r="Q112" s="23">
        <v>1929248.32</v>
      </c>
      <c r="R112" s="21">
        <f t="shared" si="8"/>
        <v>104</v>
      </c>
      <c r="S112" s="21">
        <f t="shared" si="9"/>
        <v>4291012.97</v>
      </c>
      <c r="T112" s="21">
        <f t="shared" si="10"/>
        <v>426</v>
      </c>
      <c r="U112" s="21">
        <f t="shared" si="11"/>
        <v>6741727.6399999997</v>
      </c>
      <c r="V112" s="11"/>
    </row>
    <row r="113" spans="1:22" s="5" customFormat="1">
      <c r="A113" s="15">
        <v>106</v>
      </c>
      <c r="B113" s="30" t="s">
        <v>240</v>
      </c>
      <c r="C113" s="17" t="s">
        <v>241</v>
      </c>
      <c r="D113" s="22">
        <v>10</v>
      </c>
      <c r="E113" s="22">
        <v>501931.75</v>
      </c>
      <c r="F113" s="22">
        <v>27</v>
      </c>
      <c r="G113" s="22">
        <v>459666.08</v>
      </c>
      <c r="H113" s="22">
        <v>81</v>
      </c>
      <c r="I113" s="22">
        <v>1719503.52</v>
      </c>
      <c r="J113" s="22">
        <v>61</v>
      </c>
      <c r="K113" s="22">
        <v>496398.61</v>
      </c>
      <c r="L113" s="22">
        <f t="shared" si="6"/>
        <v>179</v>
      </c>
      <c r="M113" s="22">
        <f t="shared" si="7"/>
        <v>3177499.96</v>
      </c>
      <c r="N113" s="22">
        <v>56</v>
      </c>
      <c r="O113" s="22">
        <v>922231.79</v>
      </c>
      <c r="P113" s="22">
        <v>46</v>
      </c>
      <c r="Q113" s="22">
        <v>2195755.64</v>
      </c>
      <c r="R113" s="22">
        <f t="shared" si="8"/>
        <v>102</v>
      </c>
      <c r="S113" s="22">
        <f t="shared" si="9"/>
        <v>3117987.43</v>
      </c>
      <c r="T113" s="22">
        <f t="shared" si="10"/>
        <v>281</v>
      </c>
      <c r="U113" s="22">
        <f t="shared" si="11"/>
        <v>6295487.3900000006</v>
      </c>
      <c r="V113" s="11"/>
    </row>
    <row r="114" spans="1:22" s="5" customFormat="1">
      <c r="A114" s="18">
        <v>107</v>
      </c>
      <c r="B114" s="31" t="s">
        <v>166</v>
      </c>
      <c r="C114" s="1" t="s">
        <v>167</v>
      </c>
      <c r="D114" s="23"/>
      <c r="E114" s="23"/>
      <c r="F114" s="23">
        <v>1</v>
      </c>
      <c r="G114" s="23">
        <v>28838.34</v>
      </c>
      <c r="H114" s="23">
        <v>4</v>
      </c>
      <c r="I114" s="23">
        <v>1926031.72</v>
      </c>
      <c r="J114" s="23">
        <v>16</v>
      </c>
      <c r="K114" s="23">
        <v>2219662.77</v>
      </c>
      <c r="L114" s="21">
        <f t="shared" si="6"/>
        <v>21</v>
      </c>
      <c r="M114" s="21">
        <f t="shared" si="7"/>
        <v>4174532.83</v>
      </c>
      <c r="N114" s="23"/>
      <c r="O114" s="23"/>
      <c r="P114" s="23">
        <v>1</v>
      </c>
      <c r="Q114" s="23">
        <v>2000000</v>
      </c>
      <c r="R114" s="21">
        <f t="shared" si="8"/>
        <v>1</v>
      </c>
      <c r="S114" s="21">
        <f t="shared" si="9"/>
        <v>2000000</v>
      </c>
      <c r="T114" s="21">
        <f t="shared" si="10"/>
        <v>22</v>
      </c>
      <c r="U114" s="21">
        <f t="shared" si="11"/>
        <v>6174532.8300000001</v>
      </c>
      <c r="V114" s="11"/>
    </row>
    <row r="115" spans="1:22" s="5" customFormat="1">
      <c r="A115" s="15">
        <v>108</v>
      </c>
      <c r="B115" s="30" t="s">
        <v>244</v>
      </c>
      <c r="C115" s="17" t="s">
        <v>245</v>
      </c>
      <c r="D115" s="22">
        <v>15</v>
      </c>
      <c r="E115" s="22">
        <v>458122.37</v>
      </c>
      <c r="F115" s="22">
        <v>29</v>
      </c>
      <c r="G115" s="22">
        <v>721989.01</v>
      </c>
      <c r="H115" s="22">
        <v>231</v>
      </c>
      <c r="I115" s="22">
        <v>1026523.27</v>
      </c>
      <c r="J115" s="22">
        <v>214</v>
      </c>
      <c r="K115" s="22">
        <v>1299082.1399999999</v>
      </c>
      <c r="L115" s="22">
        <f t="shared" si="6"/>
        <v>489</v>
      </c>
      <c r="M115" s="22">
        <f t="shared" si="7"/>
        <v>3505716.79</v>
      </c>
      <c r="N115" s="22">
        <v>97</v>
      </c>
      <c r="O115" s="22">
        <v>1388674.23</v>
      </c>
      <c r="P115" s="22">
        <v>46</v>
      </c>
      <c r="Q115" s="22">
        <v>953899.43</v>
      </c>
      <c r="R115" s="22">
        <f t="shared" si="8"/>
        <v>143</v>
      </c>
      <c r="S115" s="22">
        <f t="shared" si="9"/>
        <v>2342573.66</v>
      </c>
      <c r="T115" s="22">
        <f t="shared" si="10"/>
        <v>632</v>
      </c>
      <c r="U115" s="22">
        <f t="shared" si="11"/>
        <v>5848290.4500000002</v>
      </c>
      <c r="V115" s="11"/>
    </row>
    <row r="116" spans="1:22" s="5" customFormat="1">
      <c r="A116" s="18">
        <v>109</v>
      </c>
      <c r="B116" s="31" t="s">
        <v>266</v>
      </c>
      <c r="C116" s="1" t="s">
        <v>267</v>
      </c>
      <c r="D116" s="23"/>
      <c r="E116" s="23"/>
      <c r="F116" s="23">
        <v>43</v>
      </c>
      <c r="G116" s="23">
        <v>2156655.71</v>
      </c>
      <c r="H116" s="23">
        <v>16</v>
      </c>
      <c r="I116" s="23">
        <v>259174.36</v>
      </c>
      <c r="J116" s="23">
        <v>28</v>
      </c>
      <c r="K116" s="23">
        <v>499890.06</v>
      </c>
      <c r="L116" s="21">
        <f t="shared" si="6"/>
        <v>87</v>
      </c>
      <c r="M116" s="21">
        <f t="shared" si="7"/>
        <v>2915720.13</v>
      </c>
      <c r="N116" s="23">
        <v>44</v>
      </c>
      <c r="O116" s="23">
        <v>2587334.4300000002</v>
      </c>
      <c r="P116" s="23">
        <v>14</v>
      </c>
      <c r="Q116" s="23">
        <v>189986.94</v>
      </c>
      <c r="R116" s="21">
        <f t="shared" si="8"/>
        <v>58</v>
      </c>
      <c r="S116" s="21">
        <f t="shared" si="9"/>
        <v>2777321.37</v>
      </c>
      <c r="T116" s="21">
        <f t="shared" si="10"/>
        <v>145</v>
      </c>
      <c r="U116" s="21">
        <f t="shared" si="11"/>
        <v>5693041.5</v>
      </c>
      <c r="V116" s="11"/>
    </row>
    <row r="117" spans="1:22" s="5" customFormat="1">
      <c r="A117" s="15">
        <v>110</v>
      </c>
      <c r="B117" s="16" t="s">
        <v>230</v>
      </c>
      <c r="C117" s="17" t="s">
        <v>231</v>
      </c>
      <c r="D117" s="22"/>
      <c r="E117" s="22"/>
      <c r="F117" s="22">
        <v>2</v>
      </c>
      <c r="G117" s="22">
        <v>17947.349999999999</v>
      </c>
      <c r="H117" s="22">
        <v>103</v>
      </c>
      <c r="I117" s="22">
        <v>264183.23</v>
      </c>
      <c r="J117" s="22">
        <v>179</v>
      </c>
      <c r="K117" s="22">
        <v>727240.07</v>
      </c>
      <c r="L117" s="22">
        <f t="shared" si="6"/>
        <v>284</v>
      </c>
      <c r="M117" s="22">
        <f t="shared" si="7"/>
        <v>1009370.6499999999</v>
      </c>
      <c r="N117" s="22">
        <v>152</v>
      </c>
      <c r="O117" s="22">
        <v>2501217.84</v>
      </c>
      <c r="P117" s="22">
        <v>56</v>
      </c>
      <c r="Q117" s="22">
        <v>2018990.53</v>
      </c>
      <c r="R117" s="22">
        <f t="shared" si="8"/>
        <v>208</v>
      </c>
      <c r="S117" s="22">
        <f t="shared" si="9"/>
        <v>4520208.37</v>
      </c>
      <c r="T117" s="22">
        <f t="shared" si="10"/>
        <v>492</v>
      </c>
      <c r="U117" s="22">
        <f t="shared" si="11"/>
        <v>5529579.0199999996</v>
      </c>
      <c r="V117" s="11"/>
    </row>
    <row r="118" spans="1:22" s="5" customFormat="1">
      <c r="A118" s="18">
        <v>111</v>
      </c>
      <c r="B118" s="31" t="s">
        <v>232</v>
      </c>
      <c r="C118" s="1" t="s">
        <v>233</v>
      </c>
      <c r="D118" s="23"/>
      <c r="E118" s="23"/>
      <c r="F118" s="23">
        <v>49</v>
      </c>
      <c r="G118" s="23">
        <v>1718668.25</v>
      </c>
      <c r="H118" s="23">
        <v>58</v>
      </c>
      <c r="I118" s="23">
        <v>498081.76</v>
      </c>
      <c r="J118" s="23">
        <v>99</v>
      </c>
      <c r="K118" s="23">
        <v>456159.62</v>
      </c>
      <c r="L118" s="21">
        <f t="shared" si="6"/>
        <v>206</v>
      </c>
      <c r="M118" s="21">
        <f t="shared" si="7"/>
        <v>2672909.63</v>
      </c>
      <c r="N118" s="23">
        <v>92</v>
      </c>
      <c r="O118" s="23">
        <v>2099483.29</v>
      </c>
      <c r="P118" s="23">
        <v>14</v>
      </c>
      <c r="Q118" s="23">
        <v>421524.57</v>
      </c>
      <c r="R118" s="21">
        <f t="shared" si="8"/>
        <v>106</v>
      </c>
      <c r="S118" s="21">
        <f t="shared" si="9"/>
        <v>2521007.86</v>
      </c>
      <c r="T118" s="21">
        <f t="shared" si="10"/>
        <v>312</v>
      </c>
      <c r="U118" s="21">
        <f t="shared" si="11"/>
        <v>5193917.49</v>
      </c>
      <c r="V118" s="11"/>
    </row>
    <row r="119" spans="1:22" s="5" customFormat="1">
      <c r="A119" s="15">
        <v>112</v>
      </c>
      <c r="B119" s="30" t="s">
        <v>252</v>
      </c>
      <c r="C119" s="17" t="s">
        <v>253</v>
      </c>
      <c r="D119" s="22">
        <v>8</v>
      </c>
      <c r="E119" s="22">
        <v>59758.6</v>
      </c>
      <c r="F119" s="22">
        <v>21</v>
      </c>
      <c r="G119" s="22">
        <v>194962.9</v>
      </c>
      <c r="H119" s="22">
        <v>236</v>
      </c>
      <c r="I119" s="22">
        <v>2295165.69</v>
      </c>
      <c r="J119" s="22">
        <v>118</v>
      </c>
      <c r="K119" s="22">
        <v>627604.51</v>
      </c>
      <c r="L119" s="22">
        <f t="shared" si="6"/>
        <v>383</v>
      </c>
      <c r="M119" s="22">
        <f t="shared" si="7"/>
        <v>3177491.7</v>
      </c>
      <c r="N119" s="22">
        <v>14</v>
      </c>
      <c r="O119" s="22">
        <v>127316.09</v>
      </c>
      <c r="P119" s="22">
        <v>40</v>
      </c>
      <c r="Q119" s="22">
        <v>1663410.46</v>
      </c>
      <c r="R119" s="22">
        <f t="shared" si="8"/>
        <v>54</v>
      </c>
      <c r="S119" s="22">
        <f t="shared" si="9"/>
        <v>1790726.55</v>
      </c>
      <c r="T119" s="22">
        <f t="shared" si="10"/>
        <v>437</v>
      </c>
      <c r="U119" s="22">
        <f t="shared" si="11"/>
        <v>4968218.25</v>
      </c>
      <c r="V119" s="11"/>
    </row>
    <row r="120" spans="1:22" s="5" customFormat="1">
      <c r="A120" s="18">
        <v>113</v>
      </c>
      <c r="B120" s="31" t="s">
        <v>246</v>
      </c>
      <c r="C120" s="1" t="s">
        <v>247</v>
      </c>
      <c r="D120" s="23">
        <v>38</v>
      </c>
      <c r="E120" s="23">
        <v>1749888.12</v>
      </c>
      <c r="F120" s="23">
        <v>16</v>
      </c>
      <c r="G120" s="23">
        <v>544014.39</v>
      </c>
      <c r="H120" s="23">
        <v>12</v>
      </c>
      <c r="I120" s="23">
        <v>253806.3</v>
      </c>
      <c r="J120" s="23">
        <v>30</v>
      </c>
      <c r="K120" s="23">
        <v>125183.56</v>
      </c>
      <c r="L120" s="21">
        <f t="shared" si="6"/>
        <v>96</v>
      </c>
      <c r="M120" s="21">
        <f t="shared" si="7"/>
        <v>2672892.37</v>
      </c>
      <c r="N120" s="23">
        <v>2</v>
      </c>
      <c r="O120" s="23">
        <v>210000</v>
      </c>
      <c r="P120" s="23">
        <v>12</v>
      </c>
      <c r="Q120" s="23">
        <v>1566350</v>
      </c>
      <c r="R120" s="21">
        <f t="shared" si="8"/>
        <v>14</v>
      </c>
      <c r="S120" s="21">
        <f t="shared" si="9"/>
        <v>1776350</v>
      </c>
      <c r="T120" s="21">
        <f t="shared" si="10"/>
        <v>110</v>
      </c>
      <c r="U120" s="21">
        <f t="shared" si="11"/>
        <v>4449242.37</v>
      </c>
      <c r="V120" s="11"/>
    </row>
    <row r="121" spans="1:22" s="5" customFormat="1">
      <c r="A121" s="15">
        <v>114</v>
      </c>
      <c r="B121" s="30" t="s">
        <v>268</v>
      </c>
      <c r="C121" s="17" t="s">
        <v>269</v>
      </c>
      <c r="D121" s="22">
        <v>2</v>
      </c>
      <c r="E121" s="22">
        <v>17875.91</v>
      </c>
      <c r="F121" s="22">
        <v>35</v>
      </c>
      <c r="G121" s="22">
        <v>384534.88</v>
      </c>
      <c r="H121" s="22">
        <v>71</v>
      </c>
      <c r="I121" s="22">
        <v>995687.36</v>
      </c>
      <c r="J121" s="22">
        <v>163</v>
      </c>
      <c r="K121" s="22">
        <v>874716.22</v>
      </c>
      <c r="L121" s="22">
        <f t="shared" si="6"/>
        <v>271</v>
      </c>
      <c r="M121" s="22">
        <f t="shared" si="7"/>
        <v>2272814.37</v>
      </c>
      <c r="N121" s="22">
        <v>124</v>
      </c>
      <c r="O121" s="22">
        <v>1201603.1499999999</v>
      </c>
      <c r="P121" s="22">
        <v>34</v>
      </c>
      <c r="Q121" s="22">
        <v>954242.69</v>
      </c>
      <c r="R121" s="22">
        <f t="shared" si="8"/>
        <v>158</v>
      </c>
      <c r="S121" s="22">
        <f t="shared" si="9"/>
        <v>2155845.84</v>
      </c>
      <c r="T121" s="22">
        <f t="shared" si="10"/>
        <v>429</v>
      </c>
      <c r="U121" s="22">
        <f t="shared" si="11"/>
        <v>4428660.21</v>
      </c>
      <c r="V121" s="11"/>
    </row>
    <row r="122" spans="1:22" s="5" customFormat="1">
      <c r="A122" s="18">
        <v>115</v>
      </c>
      <c r="B122" s="31" t="s">
        <v>206</v>
      </c>
      <c r="C122" s="1" t="s">
        <v>207</v>
      </c>
      <c r="D122" s="23">
        <v>6</v>
      </c>
      <c r="E122" s="23">
        <v>143882.54999999999</v>
      </c>
      <c r="F122" s="23">
        <v>17</v>
      </c>
      <c r="G122" s="23">
        <v>340584.04</v>
      </c>
      <c r="H122" s="23">
        <v>97</v>
      </c>
      <c r="I122" s="23">
        <v>1170870.1499999999</v>
      </c>
      <c r="J122" s="23">
        <v>169</v>
      </c>
      <c r="K122" s="23">
        <v>950655.27</v>
      </c>
      <c r="L122" s="21">
        <f t="shared" si="6"/>
        <v>289</v>
      </c>
      <c r="M122" s="21">
        <f t="shared" si="7"/>
        <v>2605992.0099999998</v>
      </c>
      <c r="N122" s="23">
        <v>64</v>
      </c>
      <c r="O122" s="23">
        <v>812281.28</v>
      </c>
      <c r="P122" s="23">
        <v>30</v>
      </c>
      <c r="Q122" s="23">
        <v>838259.72</v>
      </c>
      <c r="R122" s="21">
        <f t="shared" si="8"/>
        <v>94</v>
      </c>
      <c r="S122" s="21">
        <f t="shared" si="9"/>
        <v>1650541</v>
      </c>
      <c r="T122" s="21">
        <f t="shared" si="10"/>
        <v>383</v>
      </c>
      <c r="U122" s="21">
        <f t="shared" si="11"/>
        <v>4256533.01</v>
      </c>
      <c r="V122" s="11"/>
    </row>
    <row r="123" spans="1:22" s="5" customFormat="1">
      <c r="A123" s="15">
        <v>116</v>
      </c>
      <c r="B123" s="30" t="s">
        <v>258</v>
      </c>
      <c r="C123" s="17" t="s">
        <v>259</v>
      </c>
      <c r="D123" s="22">
        <v>1</v>
      </c>
      <c r="E123" s="22">
        <v>4775</v>
      </c>
      <c r="F123" s="22">
        <v>29</v>
      </c>
      <c r="G123" s="22">
        <v>299554.53999999998</v>
      </c>
      <c r="H123" s="22">
        <v>70</v>
      </c>
      <c r="I123" s="22">
        <v>1469040.29</v>
      </c>
      <c r="J123" s="22">
        <v>112</v>
      </c>
      <c r="K123" s="22">
        <v>404267.04</v>
      </c>
      <c r="L123" s="22">
        <f t="shared" si="6"/>
        <v>212</v>
      </c>
      <c r="M123" s="22">
        <f t="shared" si="7"/>
        <v>2177636.87</v>
      </c>
      <c r="N123" s="22">
        <v>121</v>
      </c>
      <c r="O123" s="22">
        <v>648882.27</v>
      </c>
      <c r="P123" s="22">
        <v>30</v>
      </c>
      <c r="Q123" s="22">
        <v>1409832.96</v>
      </c>
      <c r="R123" s="22">
        <f t="shared" si="8"/>
        <v>151</v>
      </c>
      <c r="S123" s="22">
        <f t="shared" si="9"/>
        <v>2058715.23</v>
      </c>
      <c r="T123" s="22">
        <f t="shared" si="10"/>
        <v>363</v>
      </c>
      <c r="U123" s="22">
        <f t="shared" si="11"/>
        <v>4236352.0999999996</v>
      </c>
      <c r="V123" s="11"/>
    </row>
    <row r="124" spans="1:22" s="5" customFormat="1">
      <c r="A124" s="18">
        <v>117</v>
      </c>
      <c r="B124" s="31" t="s">
        <v>242</v>
      </c>
      <c r="C124" s="1" t="s">
        <v>243</v>
      </c>
      <c r="D124" s="23"/>
      <c r="E124" s="23"/>
      <c r="F124" s="23"/>
      <c r="G124" s="23"/>
      <c r="H124" s="23">
        <v>290</v>
      </c>
      <c r="I124" s="23">
        <v>1036224.66</v>
      </c>
      <c r="J124" s="23">
        <v>278</v>
      </c>
      <c r="K124" s="23">
        <v>1440267.32</v>
      </c>
      <c r="L124" s="21">
        <f t="shared" si="6"/>
        <v>568</v>
      </c>
      <c r="M124" s="21">
        <f t="shared" si="7"/>
        <v>2476491.98</v>
      </c>
      <c r="N124" s="23">
        <v>82</v>
      </c>
      <c r="O124" s="23">
        <v>1151149.72</v>
      </c>
      <c r="P124" s="23">
        <v>34</v>
      </c>
      <c r="Q124" s="23">
        <v>396745.68</v>
      </c>
      <c r="R124" s="21">
        <f t="shared" si="8"/>
        <v>116</v>
      </c>
      <c r="S124" s="21">
        <f t="shared" si="9"/>
        <v>1547895.4</v>
      </c>
      <c r="T124" s="21">
        <f t="shared" si="10"/>
        <v>684</v>
      </c>
      <c r="U124" s="21">
        <f t="shared" si="11"/>
        <v>4024387.38</v>
      </c>
      <c r="V124" s="11"/>
    </row>
    <row r="125" spans="1:22" s="5" customFormat="1">
      <c r="A125" s="15">
        <v>118</v>
      </c>
      <c r="B125" s="16" t="s">
        <v>274</v>
      </c>
      <c r="C125" s="17" t="s">
        <v>275</v>
      </c>
      <c r="D125" s="22">
        <v>34</v>
      </c>
      <c r="E125" s="22">
        <v>1024097.64</v>
      </c>
      <c r="F125" s="22">
        <v>17</v>
      </c>
      <c r="G125" s="22">
        <v>361681.61</v>
      </c>
      <c r="H125" s="22">
        <v>16</v>
      </c>
      <c r="I125" s="22">
        <v>410950.96</v>
      </c>
      <c r="J125" s="22">
        <v>27</v>
      </c>
      <c r="K125" s="22">
        <v>195559.26</v>
      </c>
      <c r="L125" s="22">
        <f t="shared" si="6"/>
        <v>94</v>
      </c>
      <c r="M125" s="22">
        <f t="shared" si="7"/>
        <v>1992289.47</v>
      </c>
      <c r="N125" s="22">
        <v>39</v>
      </c>
      <c r="O125" s="22">
        <v>557241.87</v>
      </c>
      <c r="P125" s="22">
        <v>51</v>
      </c>
      <c r="Q125" s="22">
        <v>1435049.47</v>
      </c>
      <c r="R125" s="22">
        <f t="shared" si="8"/>
        <v>90</v>
      </c>
      <c r="S125" s="22">
        <f t="shared" si="9"/>
        <v>1992291.3399999999</v>
      </c>
      <c r="T125" s="22">
        <f t="shared" si="10"/>
        <v>184</v>
      </c>
      <c r="U125" s="22">
        <f t="shared" si="11"/>
        <v>3984580.8099999996</v>
      </c>
      <c r="V125" s="11"/>
    </row>
    <row r="126" spans="1:22" s="5" customFormat="1">
      <c r="A126" s="18">
        <v>119</v>
      </c>
      <c r="B126" s="31" t="s">
        <v>290</v>
      </c>
      <c r="C126" s="1" t="s">
        <v>291</v>
      </c>
      <c r="D126" s="23"/>
      <c r="E126" s="23"/>
      <c r="F126" s="23">
        <v>17</v>
      </c>
      <c r="G126" s="23">
        <v>461152.83</v>
      </c>
      <c r="H126" s="23">
        <v>5</v>
      </c>
      <c r="I126" s="23">
        <v>26031.51</v>
      </c>
      <c r="J126" s="23">
        <v>17</v>
      </c>
      <c r="K126" s="23">
        <v>1396235.98</v>
      </c>
      <c r="L126" s="21">
        <f t="shared" si="6"/>
        <v>39</v>
      </c>
      <c r="M126" s="21">
        <f t="shared" si="7"/>
        <v>1883420.32</v>
      </c>
      <c r="N126" s="23">
        <v>30</v>
      </c>
      <c r="O126" s="23">
        <v>1848231.97</v>
      </c>
      <c r="P126" s="23">
        <v>5</v>
      </c>
      <c r="Q126" s="23">
        <v>26031.51</v>
      </c>
      <c r="R126" s="21">
        <f t="shared" si="8"/>
        <v>35</v>
      </c>
      <c r="S126" s="21">
        <f t="shared" si="9"/>
        <v>1874263.48</v>
      </c>
      <c r="T126" s="21">
        <f t="shared" si="10"/>
        <v>74</v>
      </c>
      <c r="U126" s="21">
        <f t="shared" si="11"/>
        <v>3757683.8</v>
      </c>
      <c r="V126" s="11"/>
    </row>
    <row r="127" spans="1:22" s="5" customFormat="1">
      <c r="A127" s="15">
        <v>120</v>
      </c>
      <c r="B127" s="30" t="s">
        <v>262</v>
      </c>
      <c r="C127" s="17" t="s">
        <v>263</v>
      </c>
      <c r="D127" s="22">
        <v>12</v>
      </c>
      <c r="E127" s="22">
        <v>87577.13</v>
      </c>
      <c r="F127" s="22">
        <v>57</v>
      </c>
      <c r="G127" s="22">
        <v>832445.67</v>
      </c>
      <c r="H127" s="22">
        <v>146</v>
      </c>
      <c r="I127" s="22">
        <v>373071.65</v>
      </c>
      <c r="J127" s="22">
        <v>191</v>
      </c>
      <c r="K127" s="22">
        <v>764066.01</v>
      </c>
      <c r="L127" s="22">
        <f t="shared" si="6"/>
        <v>406</v>
      </c>
      <c r="M127" s="22">
        <f t="shared" si="7"/>
        <v>2057160.46</v>
      </c>
      <c r="N127" s="22">
        <v>109</v>
      </c>
      <c r="O127" s="22">
        <v>1362048.38</v>
      </c>
      <c r="P127" s="22">
        <v>48</v>
      </c>
      <c r="Q127" s="22">
        <v>219602.25</v>
      </c>
      <c r="R127" s="22">
        <f t="shared" si="8"/>
        <v>157</v>
      </c>
      <c r="S127" s="22">
        <f t="shared" si="9"/>
        <v>1581650.63</v>
      </c>
      <c r="T127" s="22">
        <f t="shared" si="10"/>
        <v>563</v>
      </c>
      <c r="U127" s="22">
        <f t="shared" si="11"/>
        <v>3638811.09</v>
      </c>
      <c r="V127" s="11"/>
    </row>
    <row r="128" spans="1:22" s="5" customFormat="1">
      <c r="A128" s="18">
        <v>121</v>
      </c>
      <c r="B128" s="31" t="s">
        <v>250</v>
      </c>
      <c r="C128" s="1" t="s">
        <v>251</v>
      </c>
      <c r="D128" s="23">
        <v>2</v>
      </c>
      <c r="E128" s="23">
        <v>14969</v>
      </c>
      <c r="F128" s="23">
        <v>8</v>
      </c>
      <c r="G128" s="23">
        <v>140534.39999999999</v>
      </c>
      <c r="H128" s="23">
        <v>273</v>
      </c>
      <c r="I128" s="23">
        <v>1245561.21</v>
      </c>
      <c r="J128" s="23">
        <v>197</v>
      </c>
      <c r="K128" s="23">
        <v>712730.06</v>
      </c>
      <c r="L128" s="21">
        <f t="shared" si="6"/>
        <v>480</v>
      </c>
      <c r="M128" s="21">
        <f t="shared" si="7"/>
        <v>2113794.67</v>
      </c>
      <c r="N128" s="23">
        <v>38</v>
      </c>
      <c r="O128" s="23">
        <v>345125.73</v>
      </c>
      <c r="P128" s="23">
        <v>22</v>
      </c>
      <c r="Q128" s="23">
        <v>756660.82</v>
      </c>
      <c r="R128" s="21">
        <f t="shared" si="8"/>
        <v>60</v>
      </c>
      <c r="S128" s="21">
        <f t="shared" si="9"/>
        <v>1101786.5499999998</v>
      </c>
      <c r="T128" s="21">
        <f t="shared" si="10"/>
        <v>540</v>
      </c>
      <c r="U128" s="21">
        <f t="shared" si="11"/>
        <v>3215581.2199999997</v>
      </c>
      <c r="V128" s="11"/>
    </row>
    <row r="129" spans="1:22" s="5" customFormat="1">
      <c r="A129" s="15">
        <v>122</v>
      </c>
      <c r="B129" s="30" t="s">
        <v>256</v>
      </c>
      <c r="C129" s="17" t="s">
        <v>257</v>
      </c>
      <c r="D129" s="22"/>
      <c r="E129" s="22"/>
      <c r="F129" s="22">
        <v>12</v>
      </c>
      <c r="G129" s="22">
        <v>85372.85</v>
      </c>
      <c r="H129" s="22">
        <v>209</v>
      </c>
      <c r="I129" s="22">
        <v>1255078.69</v>
      </c>
      <c r="J129" s="22">
        <v>269</v>
      </c>
      <c r="K129" s="22">
        <v>1458405.06</v>
      </c>
      <c r="L129" s="22">
        <f t="shared" si="6"/>
        <v>490</v>
      </c>
      <c r="M129" s="22">
        <f t="shared" si="7"/>
        <v>2798856.6</v>
      </c>
      <c r="N129" s="22">
        <v>128</v>
      </c>
      <c r="O129" s="22">
        <v>300212.03999999998</v>
      </c>
      <c r="P129" s="22">
        <v>25</v>
      </c>
      <c r="Q129" s="22">
        <v>43179.79</v>
      </c>
      <c r="R129" s="22">
        <f t="shared" si="8"/>
        <v>153</v>
      </c>
      <c r="S129" s="22">
        <f t="shared" si="9"/>
        <v>343391.82999999996</v>
      </c>
      <c r="T129" s="22">
        <f t="shared" si="10"/>
        <v>643</v>
      </c>
      <c r="U129" s="22">
        <f t="shared" si="11"/>
        <v>3142248.43</v>
      </c>
      <c r="V129" s="11"/>
    </row>
    <row r="130" spans="1:22" s="5" customFormat="1">
      <c r="A130" s="18">
        <v>123</v>
      </c>
      <c r="B130" s="31" t="s">
        <v>254</v>
      </c>
      <c r="C130" s="1" t="s">
        <v>255</v>
      </c>
      <c r="D130" s="23">
        <v>4</v>
      </c>
      <c r="E130" s="23">
        <v>141795.65</v>
      </c>
      <c r="F130" s="23">
        <v>30</v>
      </c>
      <c r="G130" s="23">
        <v>417625.25</v>
      </c>
      <c r="H130" s="23">
        <v>64</v>
      </c>
      <c r="I130" s="23">
        <v>235994.53</v>
      </c>
      <c r="J130" s="23">
        <v>160</v>
      </c>
      <c r="K130" s="23">
        <v>933919.79</v>
      </c>
      <c r="L130" s="21">
        <f t="shared" si="6"/>
        <v>258</v>
      </c>
      <c r="M130" s="21">
        <f t="shared" si="7"/>
        <v>1729335.22</v>
      </c>
      <c r="N130" s="23">
        <v>92</v>
      </c>
      <c r="O130" s="23">
        <v>1185273.2</v>
      </c>
      <c r="P130" s="23">
        <v>6</v>
      </c>
      <c r="Q130" s="23">
        <v>208788.31</v>
      </c>
      <c r="R130" s="21">
        <f t="shared" si="8"/>
        <v>98</v>
      </c>
      <c r="S130" s="21">
        <f t="shared" si="9"/>
        <v>1394061.51</v>
      </c>
      <c r="T130" s="21">
        <f t="shared" si="10"/>
        <v>356</v>
      </c>
      <c r="U130" s="21">
        <f t="shared" si="11"/>
        <v>3123396.73</v>
      </c>
      <c r="V130" s="11"/>
    </row>
    <row r="131" spans="1:22" s="5" customFormat="1">
      <c r="A131" s="15">
        <v>124</v>
      </c>
      <c r="B131" s="30" t="s">
        <v>224</v>
      </c>
      <c r="C131" s="17" t="s">
        <v>225</v>
      </c>
      <c r="D131" s="22"/>
      <c r="E131" s="22"/>
      <c r="F131" s="22"/>
      <c r="G131" s="22"/>
      <c r="H131" s="22">
        <v>33</v>
      </c>
      <c r="I131" s="22">
        <v>312002.55</v>
      </c>
      <c r="J131" s="22">
        <v>92</v>
      </c>
      <c r="K131" s="22">
        <v>1284550.07</v>
      </c>
      <c r="L131" s="22">
        <f t="shared" si="6"/>
        <v>125</v>
      </c>
      <c r="M131" s="22">
        <f t="shared" si="7"/>
        <v>1596552.62</v>
      </c>
      <c r="N131" s="22">
        <v>3</v>
      </c>
      <c r="O131" s="22">
        <v>1206796.7</v>
      </c>
      <c r="P131" s="22">
        <v>3</v>
      </c>
      <c r="Q131" s="22">
        <v>250753.02</v>
      </c>
      <c r="R131" s="22">
        <f t="shared" si="8"/>
        <v>6</v>
      </c>
      <c r="S131" s="22">
        <f t="shared" si="9"/>
        <v>1457549.72</v>
      </c>
      <c r="T131" s="22">
        <f t="shared" si="10"/>
        <v>131</v>
      </c>
      <c r="U131" s="22">
        <f t="shared" si="11"/>
        <v>3054102.34</v>
      </c>
      <c r="V131" s="11"/>
    </row>
    <row r="132" spans="1:22" s="5" customFormat="1">
      <c r="A132" s="18">
        <v>125</v>
      </c>
      <c r="B132" s="31" t="s">
        <v>304</v>
      </c>
      <c r="C132" s="1" t="s">
        <v>305</v>
      </c>
      <c r="D132" s="23"/>
      <c r="E132" s="23"/>
      <c r="F132" s="23">
        <v>27</v>
      </c>
      <c r="G132" s="23">
        <v>876462.1</v>
      </c>
      <c r="H132" s="23">
        <v>4</v>
      </c>
      <c r="I132" s="23">
        <v>220560.1</v>
      </c>
      <c r="J132" s="23">
        <v>8</v>
      </c>
      <c r="K132" s="23">
        <v>69989.55</v>
      </c>
      <c r="L132" s="21">
        <f t="shared" si="6"/>
        <v>39</v>
      </c>
      <c r="M132" s="21">
        <f t="shared" si="7"/>
        <v>1167011.75</v>
      </c>
      <c r="N132" s="23">
        <v>24</v>
      </c>
      <c r="O132" s="23">
        <v>949529.67</v>
      </c>
      <c r="P132" s="23">
        <v>5</v>
      </c>
      <c r="Q132" s="23">
        <v>228045.22</v>
      </c>
      <c r="R132" s="21">
        <f t="shared" si="8"/>
        <v>29</v>
      </c>
      <c r="S132" s="21">
        <f t="shared" si="9"/>
        <v>1177574.8900000001</v>
      </c>
      <c r="T132" s="21">
        <f t="shared" si="10"/>
        <v>68</v>
      </c>
      <c r="U132" s="21">
        <f t="shared" si="11"/>
        <v>2344586.64</v>
      </c>
      <c r="V132" s="11"/>
    </row>
    <row r="133" spans="1:22" s="5" customFormat="1">
      <c r="A133" s="15">
        <v>126</v>
      </c>
      <c r="B133" s="30" t="s">
        <v>196</v>
      </c>
      <c r="C133" s="17" t="s">
        <v>197</v>
      </c>
      <c r="D133" s="22"/>
      <c r="E133" s="22"/>
      <c r="F133" s="22"/>
      <c r="G133" s="22"/>
      <c r="H133" s="22">
        <v>123</v>
      </c>
      <c r="I133" s="22">
        <v>1036922.69</v>
      </c>
      <c r="J133" s="22"/>
      <c r="K133" s="22"/>
      <c r="L133" s="22">
        <f t="shared" si="6"/>
        <v>123</v>
      </c>
      <c r="M133" s="22">
        <f t="shared" si="7"/>
        <v>1036922.69</v>
      </c>
      <c r="N133" s="22">
        <v>1</v>
      </c>
      <c r="O133" s="22">
        <v>26283.16</v>
      </c>
      <c r="P133" s="22">
        <v>105</v>
      </c>
      <c r="Q133" s="22">
        <v>1063205.8500000001</v>
      </c>
      <c r="R133" s="22">
        <f t="shared" si="8"/>
        <v>106</v>
      </c>
      <c r="S133" s="22">
        <f t="shared" si="9"/>
        <v>1089489.01</v>
      </c>
      <c r="T133" s="22">
        <f t="shared" si="10"/>
        <v>229</v>
      </c>
      <c r="U133" s="22">
        <f t="shared" si="11"/>
        <v>2126411.7000000002</v>
      </c>
      <c r="V133" s="11"/>
    </row>
    <row r="134" spans="1:22" s="5" customFormat="1">
      <c r="A134" s="18">
        <v>127</v>
      </c>
      <c r="B134" s="31" t="s">
        <v>284</v>
      </c>
      <c r="C134" s="1" t="s">
        <v>285</v>
      </c>
      <c r="D134" s="23">
        <v>3</v>
      </c>
      <c r="E134" s="23">
        <v>80364.95</v>
      </c>
      <c r="F134" s="23">
        <v>35</v>
      </c>
      <c r="G134" s="23">
        <v>429263.18</v>
      </c>
      <c r="H134" s="23">
        <v>30</v>
      </c>
      <c r="I134" s="23">
        <v>165907.71</v>
      </c>
      <c r="J134" s="23">
        <v>41</v>
      </c>
      <c r="K134" s="23">
        <v>239092.42</v>
      </c>
      <c r="L134" s="21">
        <f t="shared" si="6"/>
        <v>109</v>
      </c>
      <c r="M134" s="21">
        <f t="shared" si="7"/>
        <v>914628.26</v>
      </c>
      <c r="N134" s="23">
        <v>68</v>
      </c>
      <c r="O134" s="23">
        <v>662645.61</v>
      </c>
      <c r="P134" s="23">
        <v>28</v>
      </c>
      <c r="Q134" s="23">
        <v>244603.1</v>
      </c>
      <c r="R134" s="21">
        <f t="shared" si="8"/>
        <v>96</v>
      </c>
      <c r="S134" s="21">
        <f t="shared" si="9"/>
        <v>907248.71</v>
      </c>
      <c r="T134" s="21">
        <f t="shared" si="10"/>
        <v>205</v>
      </c>
      <c r="U134" s="21">
        <f t="shared" si="11"/>
        <v>1821876.97</v>
      </c>
      <c r="V134" s="11"/>
    </row>
    <row r="135" spans="1:22" s="5" customFormat="1">
      <c r="A135" s="15">
        <v>128</v>
      </c>
      <c r="B135" s="30" t="s">
        <v>278</v>
      </c>
      <c r="C135" s="17" t="s">
        <v>279</v>
      </c>
      <c r="D135" s="22">
        <v>5</v>
      </c>
      <c r="E135" s="22">
        <v>71552</v>
      </c>
      <c r="F135" s="22">
        <v>1</v>
      </c>
      <c r="G135" s="22">
        <v>7158.15</v>
      </c>
      <c r="H135" s="22">
        <v>79</v>
      </c>
      <c r="I135" s="22">
        <v>462978.91</v>
      </c>
      <c r="J135" s="22">
        <v>89</v>
      </c>
      <c r="K135" s="22">
        <v>483750.84</v>
      </c>
      <c r="L135" s="22">
        <f t="shared" si="6"/>
        <v>174</v>
      </c>
      <c r="M135" s="22">
        <f t="shared" si="7"/>
        <v>1025439.9</v>
      </c>
      <c r="N135" s="22">
        <v>33</v>
      </c>
      <c r="O135" s="22">
        <v>357254.26</v>
      </c>
      <c r="P135" s="22">
        <v>26</v>
      </c>
      <c r="Q135" s="22">
        <v>407024.6</v>
      </c>
      <c r="R135" s="22">
        <f t="shared" si="8"/>
        <v>59</v>
      </c>
      <c r="S135" s="22">
        <f t="shared" si="9"/>
        <v>764278.86</v>
      </c>
      <c r="T135" s="22">
        <f t="shared" si="10"/>
        <v>233</v>
      </c>
      <c r="U135" s="22">
        <f t="shared" si="11"/>
        <v>1789718.76</v>
      </c>
      <c r="V135" s="11"/>
    </row>
    <row r="136" spans="1:22" s="5" customFormat="1">
      <c r="A136" s="18">
        <v>129</v>
      </c>
      <c r="B136" s="31" t="s">
        <v>280</v>
      </c>
      <c r="C136" s="1" t="s">
        <v>281</v>
      </c>
      <c r="D136" s="23"/>
      <c r="E136" s="23"/>
      <c r="F136" s="23">
        <v>3</v>
      </c>
      <c r="G136" s="23">
        <v>239046.04</v>
      </c>
      <c r="H136" s="23">
        <v>17</v>
      </c>
      <c r="I136" s="23">
        <v>192990.07999999999</v>
      </c>
      <c r="J136" s="23">
        <v>66</v>
      </c>
      <c r="K136" s="23">
        <v>347348.39</v>
      </c>
      <c r="L136" s="21">
        <f t="shared" si="6"/>
        <v>86</v>
      </c>
      <c r="M136" s="21">
        <f t="shared" si="7"/>
        <v>779384.51</v>
      </c>
      <c r="N136" s="23">
        <v>71</v>
      </c>
      <c r="O136" s="23">
        <v>665451.04</v>
      </c>
      <c r="P136" s="23">
        <v>16</v>
      </c>
      <c r="Q136" s="23">
        <v>272046.69</v>
      </c>
      <c r="R136" s="21">
        <f t="shared" si="8"/>
        <v>87</v>
      </c>
      <c r="S136" s="21">
        <f t="shared" si="9"/>
        <v>937497.73</v>
      </c>
      <c r="T136" s="21">
        <f t="shared" si="10"/>
        <v>173</v>
      </c>
      <c r="U136" s="21">
        <f t="shared" si="11"/>
        <v>1716882.24</v>
      </c>
      <c r="V136" s="11"/>
    </row>
    <row r="137" spans="1:22" s="5" customFormat="1">
      <c r="A137" s="15">
        <v>130</v>
      </c>
      <c r="B137" s="30" t="s">
        <v>282</v>
      </c>
      <c r="C137" s="17" t="s">
        <v>283</v>
      </c>
      <c r="D137" s="22"/>
      <c r="E137" s="22"/>
      <c r="F137" s="22">
        <v>2</v>
      </c>
      <c r="G137" s="22">
        <v>3290</v>
      </c>
      <c r="H137" s="22">
        <v>24</v>
      </c>
      <c r="I137" s="22">
        <v>359715.79</v>
      </c>
      <c r="J137" s="22">
        <v>117</v>
      </c>
      <c r="K137" s="22">
        <v>432504.79</v>
      </c>
      <c r="L137" s="22">
        <f t="shared" ref="L137:L165" si="12">J137+H137+F137+D137</f>
        <v>143</v>
      </c>
      <c r="M137" s="22">
        <f t="shared" ref="M137:M165" si="13">K137+I137+G137+E137</f>
        <v>795510.58</v>
      </c>
      <c r="N137" s="22">
        <v>102</v>
      </c>
      <c r="O137" s="22">
        <v>369804.06</v>
      </c>
      <c r="P137" s="22">
        <v>11</v>
      </c>
      <c r="Q137" s="22">
        <v>302900</v>
      </c>
      <c r="R137" s="22">
        <f t="shared" ref="R137:R165" si="14">N137+P137</f>
        <v>113</v>
      </c>
      <c r="S137" s="22">
        <f t="shared" ref="S137:S165" si="15">O137+Q137</f>
        <v>672704.06</v>
      </c>
      <c r="T137" s="22">
        <f t="shared" ref="T137:T165" si="16">R137+L137</f>
        <v>256</v>
      </c>
      <c r="U137" s="22">
        <f t="shared" ref="U137:U165" si="17">S137+M137</f>
        <v>1468214.6400000001</v>
      </c>
      <c r="V137" s="11"/>
    </row>
    <row r="138" spans="1:22" s="5" customFormat="1">
      <c r="A138" s="18">
        <v>131</v>
      </c>
      <c r="B138" s="31" t="s">
        <v>264</v>
      </c>
      <c r="C138" s="1" t="s">
        <v>265</v>
      </c>
      <c r="D138" s="23">
        <v>1</v>
      </c>
      <c r="E138" s="23">
        <v>171</v>
      </c>
      <c r="F138" s="23">
        <v>2</v>
      </c>
      <c r="G138" s="23">
        <v>23365.360000000001</v>
      </c>
      <c r="H138" s="23">
        <v>84</v>
      </c>
      <c r="I138" s="23">
        <v>240328.69</v>
      </c>
      <c r="J138" s="23">
        <v>153</v>
      </c>
      <c r="K138" s="23">
        <v>549137.56999999995</v>
      </c>
      <c r="L138" s="21">
        <f t="shared" si="12"/>
        <v>240</v>
      </c>
      <c r="M138" s="21">
        <f t="shared" si="13"/>
        <v>813002.62</v>
      </c>
      <c r="N138" s="23">
        <v>76</v>
      </c>
      <c r="O138" s="23">
        <v>405260.46</v>
      </c>
      <c r="P138" s="23">
        <v>4</v>
      </c>
      <c r="Q138" s="23">
        <v>95411.33</v>
      </c>
      <c r="R138" s="21">
        <f t="shared" si="14"/>
        <v>80</v>
      </c>
      <c r="S138" s="21">
        <f t="shared" si="15"/>
        <v>500671.79000000004</v>
      </c>
      <c r="T138" s="21">
        <f t="shared" si="16"/>
        <v>320</v>
      </c>
      <c r="U138" s="21">
        <f t="shared" si="17"/>
        <v>1313674.4100000001</v>
      </c>
      <c r="V138" s="11"/>
    </row>
    <row r="139" spans="1:22" s="5" customFormat="1">
      <c r="A139" s="15">
        <v>132</v>
      </c>
      <c r="B139" s="30" t="s">
        <v>138</v>
      </c>
      <c r="C139" s="17" t="s">
        <v>139</v>
      </c>
      <c r="D139" s="22"/>
      <c r="E139" s="22"/>
      <c r="F139" s="22"/>
      <c r="G139" s="22"/>
      <c r="H139" s="22">
        <v>5</v>
      </c>
      <c r="I139" s="22">
        <v>49237.31</v>
      </c>
      <c r="J139" s="22">
        <v>19</v>
      </c>
      <c r="K139" s="22">
        <v>678368.34</v>
      </c>
      <c r="L139" s="22">
        <f t="shared" si="12"/>
        <v>24</v>
      </c>
      <c r="M139" s="22">
        <f t="shared" si="13"/>
        <v>727605.64999999991</v>
      </c>
      <c r="N139" s="22">
        <v>3</v>
      </c>
      <c r="O139" s="22">
        <v>570000</v>
      </c>
      <c r="P139" s="22"/>
      <c r="Q139" s="22"/>
      <c r="R139" s="22">
        <f t="shared" si="14"/>
        <v>3</v>
      </c>
      <c r="S139" s="22">
        <f t="shared" si="15"/>
        <v>570000</v>
      </c>
      <c r="T139" s="22">
        <f t="shared" si="16"/>
        <v>27</v>
      </c>
      <c r="U139" s="22">
        <f t="shared" si="17"/>
        <v>1297605.6499999999</v>
      </c>
      <c r="V139" s="11"/>
    </row>
    <row r="140" spans="1:22" s="5" customFormat="1">
      <c r="A140" s="18">
        <v>133</v>
      </c>
      <c r="B140" s="31" t="s">
        <v>288</v>
      </c>
      <c r="C140" s="1" t="s">
        <v>289</v>
      </c>
      <c r="D140" s="23"/>
      <c r="E140" s="23"/>
      <c r="F140" s="23"/>
      <c r="G140" s="23"/>
      <c r="H140" s="23">
        <v>102</v>
      </c>
      <c r="I140" s="23">
        <v>457197.61</v>
      </c>
      <c r="J140" s="23">
        <v>115</v>
      </c>
      <c r="K140" s="23">
        <v>279142.19</v>
      </c>
      <c r="L140" s="21">
        <f t="shared" si="12"/>
        <v>217</v>
      </c>
      <c r="M140" s="21">
        <f t="shared" si="13"/>
        <v>736339.8</v>
      </c>
      <c r="N140" s="23">
        <v>45</v>
      </c>
      <c r="O140" s="23">
        <v>131306.84</v>
      </c>
      <c r="P140" s="23">
        <v>43</v>
      </c>
      <c r="Q140" s="23">
        <v>327399.5</v>
      </c>
      <c r="R140" s="21">
        <f t="shared" si="14"/>
        <v>88</v>
      </c>
      <c r="S140" s="21">
        <f t="shared" si="15"/>
        <v>458706.33999999997</v>
      </c>
      <c r="T140" s="21">
        <f t="shared" si="16"/>
        <v>305</v>
      </c>
      <c r="U140" s="21">
        <f t="shared" si="17"/>
        <v>1195046.1400000001</v>
      </c>
      <c r="V140" s="11"/>
    </row>
    <row r="141" spans="1:22" s="5" customFormat="1">
      <c r="A141" s="15">
        <v>134</v>
      </c>
      <c r="B141" s="30" t="s">
        <v>332</v>
      </c>
      <c r="C141" s="17" t="s">
        <v>333</v>
      </c>
      <c r="D141" s="22"/>
      <c r="E141" s="22"/>
      <c r="F141" s="22"/>
      <c r="G141" s="22"/>
      <c r="H141" s="22">
        <v>8</v>
      </c>
      <c r="I141" s="22">
        <v>226530.29</v>
      </c>
      <c r="J141" s="22">
        <v>9</v>
      </c>
      <c r="K141" s="22">
        <v>300316.59999999998</v>
      </c>
      <c r="L141" s="22">
        <f t="shared" si="12"/>
        <v>17</v>
      </c>
      <c r="M141" s="22">
        <f t="shared" si="13"/>
        <v>526846.89</v>
      </c>
      <c r="N141" s="22">
        <v>9</v>
      </c>
      <c r="O141" s="22">
        <v>300316.59999999998</v>
      </c>
      <c r="P141" s="22">
        <v>8</v>
      </c>
      <c r="Q141" s="22">
        <v>226530.29</v>
      </c>
      <c r="R141" s="22">
        <f t="shared" si="14"/>
        <v>17</v>
      </c>
      <c r="S141" s="22">
        <f t="shared" si="15"/>
        <v>526846.89</v>
      </c>
      <c r="T141" s="22">
        <f t="shared" si="16"/>
        <v>34</v>
      </c>
      <c r="U141" s="22">
        <f t="shared" si="17"/>
        <v>1053693.78</v>
      </c>
      <c r="V141" s="11"/>
    </row>
    <row r="142" spans="1:22" s="5" customFormat="1">
      <c r="A142" s="18">
        <v>135</v>
      </c>
      <c r="B142" s="31" t="s">
        <v>286</v>
      </c>
      <c r="C142" s="1" t="s">
        <v>287</v>
      </c>
      <c r="D142" s="23"/>
      <c r="E142" s="23"/>
      <c r="F142" s="23">
        <v>1</v>
      </c>
      <c r="G142" s="23">
        <v>39302</v>
      </c>
      <c r="H142" s="23">
        <v>265</v>
      </c>
      <c r="I142" s="23">
        <v>132729.20000000001</v>
      </c>
      <c r="J142" s="23">
        <v>320</v>
      </c>
      <c r="K142" s="23">
        <v>453572.76</v>
      </c>
      <c r="L142" s="21">
        <f t="shared" si="12"/>
        <v>586</v>
      </c>
      <c r="M142" s="21">
        <f t="shared" si="13"/>
        <v>625603.96</v>
      </c>
      <c r="N142" s="23">
        <v>48</v>
      </c>
      <c r="O142" s="23">
        <v>384223.98</v>
      </c>
      <c r="P142" s="23">
        <v>3</v>
      </c>
      <c r="Q142" s="23">
        <v>35000</v>
      </c>
      <c r="R142" s="21">
        <f t="shared" si="14"/>
        <v>51</v>
      </c>
      <c r="S142" s="21">
        <f t="shared" si="15"/>
        <v>419223.98</v>
      </c>
      <c r="T142" s="21">
        <f t="shared" si="16"/>
        <v>637</v>
      </c>
      <c r="U142" s="21">
        <f t="shared" si="17"/>
        <v>1044827.94</v>
      </c>
      <c r="V142" s="11"/>
    </row>
    <row r="143" spans="1:22" s="5" customFormat="1">
      <c r="A143" s="15">
        <v>136</v>
      </c>
      <c r="B143" s="30" t="s">
        <v>294</v>
      </c>
      <c r="C143" s="17" t="s">
        <v>295</v>
      </c>
      <c r="D143" s="22"/>
      <c r="E143" s="22"/>
      <c r="F143" s="22"/>
      <c r="G143" s="22"/>
      <c r="H143" s="22">
        <v>236</v>
      </c>
      <c r="I143" s="22">
        <v>307166.36</v>
      </c>
      <c r="J143" s="22">
        <v>177</v>
      </c>
      <c r="K143" s="22">
        <v>440222.07</v>
      </c>
      <c r="L143" s="22">
        <f t="shared" si="12"/>
        <v>413</v>
      </c>
      <c r="M143" s="22">
        <f t="shared" si="13"/>
        <v>747388.42999999993</v>
      </c>
      <c r="N143" s="22">
        <v>47</v>
      </c>
      <c r="O143" s="22">
        <v>188330.44</v>
      </c>
      <c r="P143" s="22">
        <v>6</v>
      </c>
      <c r="Q143" s="22">
        <v>24850</v>
      </c>
      <c r="R143" s="22">
        <f t="shared" si="14"/>
        <v>53</v>
      </c>
      <c r="S143" s="22">
        <f t="shared" si="15"/>
        <v>213180.44</v>
      </c>
      <c r="T143" s="22">
        <f t="shared" si="16"/>
        <v>466</v>
      </c>
      <c r="U143" s="22">
        <f t="shared" si="17"/>
        <v>960568.86999999988</v>
      </c>
      <c r="V143" s="11"/>
    </row>
    <row r="144" spans="1:22" s="5" customFormat="1">
      <c r="A144" s="18">
        <v>137</v>
      </c>
      <c r="B144" s="31" t="s">
        <v>302</v>
      </c>
      <c r="C144" s="1" t="s">
        <v>303</v>
      </c>
      <c r="D144" s="23"/>
      <c r="E144" s="23"/>
      <c r="F144" s="23"/>
      <c r="G144" s="23"/>
      <c r="H144" s="23">
        <v>39</v>
      </c>
      <c r="I144" s="23">
        <v>88057.94</v>
      </c>
      <c r="J144" s="23">
        <v>46</v>
      </c>
      <c r="K144" s="23">
        <v>337659.97</v>
      </c>
      <c r="L144" s="21">
        <f t="shared" si="12"/>
        <v>85</v>
      </c>
      <c r="M144" s="21">
        <f t="shared" si="13"/>
        <v>425717.91</v>
      </c>
      <c r="N144" s="23">
        <v>26</v>
      </c>
      <c r="O144" s="23">
        <v>309298.36</v>
      </c>
      <c r="P144" s="23">
        <v>23</v>
      </c>
      <c r="Q144" s="23">
        <v>70606.039999999994</v>
      </c>
      <c r="R144" s="21">
        <f t="shared" si="14"/>
        <v>49</v>
      </c>
      <c r="S144" s="21">
        <f t="shared" si="15"/>
        <v>379904.39999999997</v>
      </c>
      <c r="T144" s="21">
        <f t="shared" si="16"/>
        <v>134</v>
      </c>
      <c r="U144" s="21">
        <f t="shared" si="17"/>
        <v>805622.30999999994</v>
      </c>
      <c r="V144" s="11"/>
    </row>
    <row r="145" spans="1:22" s="5" customFormat="1">
      <c r="A145" s="15">
        <v>138</v>
      </c>
      <c r="B145" s="30" t="s">
        <v>272</v>
      </c>
      <c r="C145" s="17" t="s">
        <v>273</v>
      </c>
      <c r="D145" s="22">
        <v>3</v>
      </c>
      <c r="E145" s="22">
        <v>137384.99</v>
      </c>
      <c r="F145" s="22"/>
      <c r="G145" s="22"/>
      <c r="H145" s="22">
        <v>371</v>
      </c>
      <c r="I145" s="22">
        <v>222785.16</v>
      </c>
      <c r="J145" s="22">
        <v>13</v>
      </c>
      <c r="K145" s="22">
        <v>98442.6</v>
      </c>
      <c r="L145" s="22">
        <f t="shared" si="12"/>
        <v>387</v>
      </c>
      <c r="M145" s="22">
        <f t="shared" si="13"/>
        <v>458612.75</v>
      </c>
      <c r="N145" s="22"/>
      <c r="O145" s="22"/>
      <c r="P145" s="22">
        <v>4</v>
      </c>
      <c r="Q145" s="22">
        <v>340000</v>
      </c>
      <c r="R145" s="22">
        <f t="shared" si="14"/>
        <v>4</v>
      </c>
      <c r="S145" s="22">
        <f t="shared" si="15"/>
        <v>340000</v>
      </c>
      <c r="T145" s="22">
        <f t="shared" si="16"/>
        <v>391</v>
      </c>
      <c r="U145" s="22">
        <f t="shared" si="17"/>
        <v>798612.75</v>
      </c>
      <c r="V145" s="11"/>
    </row>
    <row r="146" spans="1:22" s="5" customFormat="1">
      <c r="A146" s="18">
        <v>139</v>
      </c>
      <c r="B146" s="31" t="s">
        <v>292</v>
      </c>
      <c r="C146" s="1" t="s">
        <v>293</v>
      </c>
      <c r="D146" s="23"/>
      <c r="E146" s="23"/>
      <c r="F146" s="23"/>
      <c r="G146" s="23"/>
      <c r="H146" s="23">
        <v>96</v>
      </c>
      <c r="I146" s="23">
        <v>191590.31</v>
      </c>
      <c r="J146" s="23">
        <v>96</v>
      </c>
      <c r="K146" s="23">
        <v>238935.01</v>
      </c>
      <c r="L146" s="23">
        <f t="shared" si="12"/>
        <v>192</v>
      </c>
      <c r="M146" s="23">
        <f t="shared" si="13"/>
        <v>430525.32</v>
      </c>
      <c r="N146" s="23">
        <v>20</v>
      </c>
      <c r="O146" s="23">
        <v>59533.01</v>
      </c>
      <c r="P146" s="23"/>
      <c r="Q146" s="23"/>
      <c r="R146" s="21">
        <f t="shared" si="14"/>
        <v>20</v>
      </c>
      <c r="S146" s="21">
        <f t="shared" si="15"/>
        <v>59533.01</v>
      </c>
      <c r="T146" s="23">
        <f t="shared" si="16"/>
        <v>212</v>
      </c>
      <c r="U146" s="23">
        <f t="shared" si="17"/>
        <v>490058.33</v>
      </c>
      <c r="V146" s="11"/>
    </row>
    <row r="147" spans="1:22" s="5" customFormat="1">
      <c r="A147" s="15">
        <v>140</v>
      </c>
      <c r="B147" s="30" t="s">
        <v>296</v>
      </c>
      <c r="C147" s="17" t="s">
        <v>297</v>
      </c>
      <c r="D147" s="22"/>
      <c r="E147" s="22"/>
      <c r="F147" s="22"/>
      <c r="G147" s="22"/>
      <c r="H147" s="22">
        <v>109</v>
      </c>
      <c r="I147" s="22">
        <v>276083.74</v>
      </c>
      <c r="J147" s="22">
        <v>86</v>
      </c>
      <c r="K147" s="22">
        <v>132629.16</v>
      </c>
      <c r="L147" s="22">
        <f t="shared" si="12"/>
        <v>195</v>
      </c>
      <c r="M147" s="22">
        <f t="shared" si="13"/>
        <v>408712.9</v>
      </c>
      <c r="N147" s="22"/>
      <c r="O147" s="22"/>
      <c r="P147" s="22">
        <v>8</v>
      </c>
      <c r="Q147" s="22">
        <v>77969.210000000006</v>
      </c>
      <c r="R147" s="22">
        <f t="shared" si="14"/>
        <v>8</v>
      </c>
      <c r="S147" s="22">
        <f t="shared" si="15"/>
        <v>77969.210000000006</v>
      </c>
      <c r="T147" s="22">
        <f t="shared" si="16"/>
        <v>203</v>
      </c>
      <c r="U147" s="22">
        <f t="shared" si="17"/>
        <v>486682.11000000004</v>
      </c>
      <c r="V147" s="11"/>
    </row>
    <row r="148" spans="1:22" s="5" customFormat="1">
      <c r="A148" s="18">
        <v>141</v>
      </c>
      <c r="B148" s="31" t="s">
        <v>298</v>
      </c>
      <c r="C148" s="1" t="s">
        <v>299</v>
      </c>
      <c r="D148" s="23"/>
      <c r="E148" s="23"/>
      <c r="F148" s="23"/>
      <c r="G148" s="23"/>
      <c r="H148" s="23">
        <v>193</v>
      </c>
      <c r="I148" s="23">
        <v>167941.81</v>
      </c>
      <c r="J148" s="23">
        <v>155</v>
      </c>
      <c r="K148" s="23">
        <v>213307.3</v>
      </c>
      <c r="L148" s="21">
        <f t="shared" si="12"/>
        <v>348</v>
      </c>
      <c r="M148" s="21">
        <f t="shared" si="13"/>
        <v>381249.11</v>
      </c>
      <c r="N148" s="23">
        <v>11</v>
      </c>
      <c r="O148" s="23">
        <v>51000.23</v>
      </c>
      <c r="P148" s="23">
        <v>2</v>
      </c>
      <c r="Q148" s="23">
        <v>19791.5</v>
      </c>
      <c r="R148" s="21">
        <f t="shared" si="14"/>
        <v>13</v>
      </c>
      <c r="S148" s="21">
        <f t="shared" si="15"/>
        <v>70791.73000000001</v>
      </c>
      <c r="T148" s="21">
        <f t="shared" si="16"/>
        <v>361</v>
      </c>
      <c r="U148" s="21">
        <f t="shared" si="17"/>
        <v>452040.83999999997</v>
      </c>
      <c r="V148" s="11"/>
    </row>
    <row r="149" spans="1:22" s="5" customFormat="1">
      <c r="A149" s="15">
        <v>142</v>
      </c>
      <c r="B149" s="16" t="s">
        <v>312</v>
      </c>
      <c r="C149" s="17" t="s">
        <v>313</v>
      </c>
      <c r="D149" s="22"/>
      <c r="E149" s="22"/>
      <c r="F149" s="22"/>
      <c r="G149" s="22"/>
      <c r="H149" s="22">
        <v>61</v>
      </c>
      <c r="I149" s="22">
        <v>45610.85</v>
      </c>
      <c r="J149" s="22">
        <v>64</v>
      </c>
      <c r="K149" s="22">
        <v>202909.28</v>
      </c>
      <c r="L149" s="22">
        <f t="shared" si="12"/>
        <v>125</v>
      </c>
      <c r="M149" s="22">
        <f t="shared" si="13"/>
        <v>248520.13</v>
      </c>
      <c r="N149" s="22">
        <v>15</v>
      </c>
      <c r="O149" s="22">
        <v>178559.98</v>
      </c>
      <c r="P149" s="22">
        <v>1</v>
      </c>
      <c r="Q149" s="22">
        <v>12000</v>
      </c>
      <c r="R149" s="22">
        <f t="shared" si="14"/>
        <v>16</v>
      </c>
      <c r="S149" s="22">
        <f t="shared" si="15"/>
        <v>190559.98</v>
      </c>
      <c r="T149" s="22">
        <f t="shared" si="16"/>
        <v>141</v>
      </c>
      <c r="U149" s="22">
        <f t="shared" si="17"/>
        <v>439080.11</v>
      </c>
      <c r="V149" s="11"/>
    </row>
    <row r="150" spans="1:22" s="5" customFormat="1">
      <c r="A150" s="18">
        <v>143</v>
      </c>
      <c r="B150" s="31" t="s">
        <v>308</v>
      </c>
      <c r="C150" s="1" t="s">
        <v>309</v>
      </c>
      <c r="D150" s="23"/>
      <c r="E150" s="23"/>
      <c r="F150" s="23"/>
      <c r="G150" s="23"/>
      <c r="H150" s="23">
        <v>3</v>
      </c>
      <c r="I150" s="23">
        <v>5381</v>
      </c>
      <c r="J150" s="23">
        <v>23</v>
      </c>
      <c r="K150" s="23">
        <v>131252.32</v>
      </c>
      <c r="L150" s="21">
        <f t="shared" si="12"/>
        <v>26</v>
      </c>
      <c r="M150" s="21">
        <f t="shared" si="13"/>
        <v>136633.32</v>
      </c>
      <c r="N150" s="23">
        <v>11</v>
      </c>
      <c r="O150" s="23">
        <v>120162.52</v>
      </c>
      <c r="P150" s="23">
        <v>2</v>
      </c>
      <c r="Q150" s="23">
        <v>3381</v>
      </c>
      <c r="R150" s="21">
        <f t="shared" si="14"/>
        <v>13</v>
      </c>
      <c r="S150" s="21">
        <f t="shared" si="15"/>
        <v>123543.52</v>
      </c>
      <c r="T150" s="21">
        <f t="shared" si="16"/>
        <v>39</v>
      </c>
      <c r="U150" s="21">
        <f t="shared" si="17"/>
        <v>260176.84000000003</v>
      </c>
      <c r="V150" s="11"/>
    </row>
    <row r="151" spans="1:22" s="5" customFormat="1">
      <c r="A151" s="15">
        <v>144</v>
      </c>
      <c r="B151" s="30" t="s">
        <v>314</v>
      </c>
      <c r="C151" s="17" t="s">
        <v>315</v>
      </c>
      <c r="D151" s="22"/>
      <c r="E151" s="22"/>
      <c r="F151" s="22"/>
      <c r="G151" s="22"/>
      <c r="H151" s="22">
        <v>44</v>
      </c>
      <c r="I151" s="22">
        <v>28926.17</v>
      </c>
      <c r="J151" s="22">
        <v>56</v>
      </c>
      <c r="K151" s="22">
        <v>126988.99</v>
      </c>
      <c r="L151" s="22">
        <f t="shared" si="12"/>
        <v>100</v>
      </c>
      <c r="M151" s="22">
        <f t="shared" si="13"/>
        <v>155915.16</v>
      </c>
      <c r="N151" s="22">
        <v>9</v>
      </c>
      <c r="O151" s="22">
        <v>97210.05</v>
      </c>
      <c r="P151" s="22"/>
      <c r="Q151" s="22"/>
      <c r="R151" s="22">
        <f t="shared" si="14"/>
        <v>9</v>
      </c>
      <c r="S151" s="22">
        <f t="shared" si="15"/>
        <v>97210.05</v>
      </c>
      <c r="T151" s="22">
        <f t="shared" si="16"/>
        <v>109</v>
      </c>
      <c r="U151" s="22">
        <f t="shared" si="17"/>
        <v>253125.21000000002</v>
      </c>
      <c r="V151" s="11"/>
    </row>
    <row r="152" spans="1:22" s="5" customFormat="1">
      <c r="A152" s="18">
        <v>145</v>
      </c>
      <c r="B152" s="31" t="s">
        <v>310</v>
      </c>
      <c r="C152" s="1" t="s">
        <v>311</v>
      </c>
      <c r="D152" s="23"/>
      <c r="E152" s="23"/>
      <c r="F152" s="23"/>
      <c r="G152" s="23"/>
      <c r="H152" s="23">
        <v>12</v>
      </c>
      <c r="I152" s="23">
        <v>20591.89</v>
      </c>
      <c r="J152" s="23">
        <v>40</v>
      </c>
      <c r="K152" s="23">
        <v>90272.45</v>
      </c>
      <c r="L152" s="21">
        <f t="shared" si="12"/>
        <v>52</v>
      </c>
      <c r="M152" s="21">
        <f t="shared" si="13"/>
        <v>110864.34</v>
      </c>
      <c r="N152" s="23">
        <v>31</v>
      </c>
      <c r="O152" s="23">
        <v>83388.850000000006</v>
      </c>
      <c r="P152" s="23">
        <v>1</v>
      </c>
      <c r="Q152" s="23">
        <v>10880.1</v>
      </c>
      <c r="R152" s="21">
        <f t="shared" si="14"/>
        <v>32</v>
      </c>
      <c r="S152" s="21">
        <f t="shared" si="15"/>
        <v>94268.950000000012</v>
      </c>
      <c r="T152" s="21">
        <f t="shared" si="16"/>
        <v>84</v>
      </c>
      <c r="U152" s="21">
        <f t="shared" si="17"/>
        <v>205133.29</v>
      </c>
      <c r="V152" s="11"/>
    </row>
    <row r="153" spans="1:22" s="5" customFormat="1">
      <c r="A153" s="15">
        <v>146</v>
      </c>
      <c r="B153" s="16" t="s">
        <v>270</v>
      </c>
      <c r="C153" s="17" t="s">
        <v>271</v>
      </c>
      <c r="D153" s="22"/>
      <c r="E153" s="22"/>
      <c r="F153" s="22"/>
      <c r="G153" s="22"/>
      <c r="H153" s="22">
        <v>8</v>
      </c>
      <c r="I153" s="22">
        <v>104783</v>
      </c>
      <c r="J153" s="22">
        <v>6</v>
      </c>
      <c r="K153" s="22">
        <v>36444.74</v>
      </c>
      <c r="L153" s="22">
        <f t="shared" si="12"/>
        <v>14</v>
      </c>
      <c r="M153" s="22">
        <f t="shared" si="13"/>
        <v>141227.74</v>
      </c>
      <c r="N153" s="22"/>
      <c r="O153" s="22"/>
      <c r="P153" s="22"/>
      <c r="Q153" s="22"/>
      <c r="R153" s="22">
        <f t="shared" si="14"/>
        <v>0</v>
      </c>
      <c r="S153" s="22">
        <f t="shared" si="15"/>
        <v>0</v>
      </c>
      <c r="T153" s="22">
        <f t="shared" si="16"/>
        <v>14</v>
      </c>
      <c r="U153" s="22">
        <f t="shared" si="17"/>
        <v>141227.74</v>
      </c>
      <c r="V153" s="11"/>
    </row>
    <row r="154" spans="1:22" s="5" customFormat="1">
      <c r="A154" s="18">
        <v>147</v>
      </c>
      <c r="B154" s="31" t="s">
        <v>276</v>
      </c>
      <c r="C154" s="1" t="s">
        <v>277</v>
      </c>
      <c r="D154" s="23"/>
      <c r="E154" s="23"/>
      <c r="F154" s="23"/>
      <c r="G154" s="23"/>
      <c r="H154" s="23">
        <v>40</v>
      </c>
      <c r="I154" s="23">
        <v>28107.64</v>
      </c>
      <c r="J154" s="23">
        <v>35</v>
      </c>
      <c r="K154" s="23">
        <v>72131.42</v>
      </c>
      <c r="L154" s="21">
        <f t="shared" si="12"/>
        <v>75</v>
      </c>
      <c r="M154" s="21">
        <f t="shared" si="13"/>
        <v>100239.06</v>
      </c>
      <c r="N154" s="23">
        <v>16</v>
      </c>
      <c r="O154" s="23">
        <v>38861.83</v>
      </c>
      <c r="P154" s="23"/>
      <c r="Q154" s="23"/>
      <c r="R154" s="21">
        <f t="shared" si="14"/>
        <v>16</v>
      </c>
      <c r="S154" s="21">
        <f t="shared" si="15"/>
        <v>38861.83</v>
      </c>
      <c r="T154" s="21">
        <f t="shared" si="16"/>
        <v>91</v>
      </c>
      <c r="U154" s="21">
        <f t="shared" si="17"/>
        <v>139100.89000000001</v>
      </c>
      <c r="V154" s="11"/>
    </row>
    <row r="155" spans="1:22" s="5" customFormat="1">
      <c r="A155" s="15">
        <v>148</v>
      </c>
      <c r="B155" s="30" t="s">
        <v>316</v>
      </c>
      <c r="C155" s="17" t="s">
        <v>317</v>
      </c>
      <c r="D155" s="22"/>
      <c r="E155" s="22"/>
      <c r="F155" s="22"/>
      <c r="G155" s="22"/>
      <c r="H155" s="22">
        <v>37</v>
      </c>
      <c r="I155" s="22">
        <v>41069.25</v>
      </c>
      <c r="J155" s="22">
        <v>36</v>
      </c>
      <c r="K155" s="22">
        <v>44317.9</v>
      </c>
      <c r="L155" s="22">
        <f t="shared" si="12"/>
        <v>73</v>
      </c>
      <c r="M155" s="22">
        <f t="shared" si="13"/>
        <v>85387.15</v>
      </c>
      <c r="N155" s="22"/>
      <c r="O155" s="22"/>
      <c r="P155" s="22"/>
      <c r="Q155" s="22"/>
      <c r="R155" s="22">
        <f t="shared" si="14"/>
        <v>0</v>
      </c>
      <c r="S155" s="22">
        <f t="shared" si="15"/>
        <v>0</v>
      </c>
      <c r="T155" s="22">
        <f t="shared" si="16"/>
        <v>73</v>
      </c>
      <c r="U155" s="22">
        <f t="shared" si="17"/>
        <v>85387.15</v>
      </c>
      <c r="V155" s="11"/>
    </row>
    <row r="156" spans="1:22" s="5" customFormat="1">
      <c r="A156" s="18">
        <v>149</v>
      </c>
      <c r="B156" s="31" t="s">
        <v>306</v>
      </c>
      <c r="C156" s="1" t="s">
        <v>307</v>
      </c>
      <c r="D156" s="23"/>
      <c r="E156" s="23"/>
      <c r="F156" s="23"/>
      <c r="G156" s="23"/>
      <c r="H156" s="23">
        <v>37</v>
      </c>
      <c r="I156" s="23">
        <v>22885.85</v>
      </c>
      <c r="J156" s="23">
        <v>49</v>
      </c>
      <c r="K156" s="23">
        <v>53201.9</v>
      </c>
      <c r="L156" s="21">
        <f t="shared" si="12"/>
        <v>86</v>
      </c>
      <c r="M156" s="21">
        <f t="shared" si="13"/>
        <v>76087.75</v>
      </c>
      <c r="N156" s="23">
        <v>7</v>
      </c>
      <c r="O156" s="23">
        <v>787.16</v>
      </c>
      <c r="P156" s="23"/>
      <c r="Q156" s="23"/>
      <c r="R156" s="21">
        <f t="shared" si="14"/>
        <v>7</v>
      </c>
      <c r="S156" s="21">
        <f t="shared" si="15"/>
        <v>787.16</v>
      </c>
      <c r="T156" s="21">
        <f t="shared" si="16"/>
        <v>93</v>
      </c>
      <c r="U156" s="21">
        <f t="shared" si="17"/>
        <v>76874.91</v>
      </c>
      <c r="V156" s="11"/>
    </row>
    <row r="157" spans="1:22" s="5" customFormat="1">
      <c r="A157" s="15">
        <v>150</v>
      </c>
      <c r="B157" s="30" t="s">
        <v>318</v>
      </c>
      <c r="C157" s="17" t="s">
        <v>319</v>
      </c>
      <c r="D157" s="22"/>
      <c r="E157" s="22"/>
      <c r="F157" s="22"/>
      <c r="G157" s="22"/>
      <c r="H157" s="22">
        <v>2</v>
      </c>
      <c r="I157" s="22">
        <v>12687.69</v>
      </c>
      <c r="J157" s="22">
        <v>10</v>
      </c>
      <c r="K157" s="22">
        <v>33093.120000000003</v>
      </c>
      <c r="L157" s="22">
        <f t="shared" si="12"/>
        <v>12</v>
      </c>
      <c r="M157" s="22">
        <f t="shared" si="13"/>
        <v>45780.810000000005</v>
      </c>
      <c r="N157" s="22">
        <v>8</v>
      </c>
      <c r="O157" s="22">
        <v>27950.37</v>
      </c>
      <c r="P157" s="22"/>
      <c r="Q157" s="22"/>
      <c r="R157" s="22">
        <f t="shared" si="14"/>
        <v>8</v>
      </c>
      <c r="S157" s="22">
        <f t="shared" si="15"/>
        <v>27950.37</v>
      </c>
      <c r="T157" s="22">
        <f t="shared" si="16"/>
        <v>20</v>
      </c>
      <c r="U157" s="22">
        <f t="shared" si="17"/>
        <v>73731.180000000008</v>
      </c>
      <c r="V157" s="11"/>
    </row>
    <row r="158" spans="1:22" s="5" customFormat="1">
      <c r="A158" s="18">
        <v>151</v>
      </c>
      <c r="B158" s="31" t="s">
        <v>320</v>
      </c>
      <c r="C158" s="1" t="s">
        <v>321</v>
      </c>
      <c r="D158" s="23"/>
      <c r="E158" s="23"/>
      <c r="F158" s="23"/>
      <c r="G158" s="23"/>
      <c r="H158" s="23"/>
      <c r="I158" s="23"/>
      <c r="J158" s="23">
        <v>5</v>
      </c>
      <c r="K158" s="23">
        <v>25509.05</v>
      </c>
      <c r="L158" s="21">
        <f t="shared" si="12"/>
        <v>5</v>
      </c>
      <c r="M158" s="21">
        <f t="shared" si="13"/>
        <v>25509.05</v>
      </c>
      <c r="N158" s="23"/>
      <c r="O158" s="23"/>
      <c r="P158" s="23"/>
      <c r="Q158" s="23"/>
      <c r="R158" s="21">
        <f t="shared" si="14"/>
        <v>0</v>
      </c>
      <c r="S158" s="21">
        <f t="shared" si="15"/>
        <v>0</v>
      </c>
      <c r="T158" s="21">
        <f t="shared" si="16"/>
        <v>5</v>
      </c>
      <c r="U158" s="21">
        <f t="shared" si="17"/>
        <v>25509.05</v>
      </c>
      <c r="V158" s="11"/>
    </row>
    <row r="159" spans="1:22" s="5" customFormat="1">
      <c r="A159" s="15">
        <v>152</v>
      </c>
      <c r="B159" s="16" t="s">
        <v>324</v>
      </c>
      <c r="C159" s="17" t="s">
        <v>325</v>
      </c>
      <c r="D159" s="22"/>
      <c r="E159" s="22"/>
      <c r="F159" s="22"/>
      <c r="G159" s="22"/>
      <c r="H159" s="22">
        <v>4</v>
      </c>
      <c r="I159" s="22">
        <v>17972.52</v>
      </c>
      <c r="J159" s="22">
        <v>5</v>
      </c>
      <c r="K159" s="22">
        <v>2364.02</v>
      </c>
      <c r="L159" s="22">
        <f t="shared" si="12"/>
        <v>9</v>
      </c>
      <c r="M159" s="22">
        <f t="shared" si="13"/>
        <v>20336.54</v>
      </c>
      <c r="N159" s="22">
        <v>5</v>
      </c>
      <c r="O159" s="22">
        <v>1639.61</v>
      </c>
      <c r="P159" s="22"/>
      <c r="Q159" s="22"/>
      <c r="R159" s="22">
        <f t="shared" si="14"/>
        <v>5</v>
      </c>
      <c r="S159" s="22">
        <f t="shared" si="15"/>
        <v>1639.61</v>
      </c>
      <c r="T159" s="22">
        <f t="shared" si="16"/>
        <v>14</v>
      </c>
      <c r="U159" s="22">
        <f t="shared" si="17"/>
        <v>21976.15</v>
      </c>
      <c r="V159" s="11"/>
    </row>
    <row r="160" spans="1:22" s="5" customFormat="1">
      <c r="A160" s="18">
        <v>153</v>
      </c>
      <c r="B160" s="31" t="s">
        <v>326</v>
      </c>
      <c r="C160" s="1" t="s">
        <v>327</v>
      </c>
      <c r="D160" s="23"/>
      <c r="E160" s="23"/>
      <c r="F160" s="23"/>
      <c r="G160" s="23"/>
      <c r="H160" s="23"/>
      <c r="I160" s="23"/>
      <c r="J160" s="23"/>
      <c r="K160" s="23"/>
      <c r="L160" s="21">
        <f t="shared" si="12"/>
        <v>0</v>
      </c>
      <c r="M160" s="21">
        <f t="shared" si="13"/>
        <v>0</v>
      </c>
      <c r="N160" s="23">
        <v>1</v>
      </c>
      <c r="O160" s="23">
        <v>6500</v>
      </c>
      <c r="P160" s="23">
        <v>1</v>
      </c>
      <c r="Q160" s="23">
        <v>6500</v>
      </c>
      <c r="R160" s="21">
        <f t="shared" si="14"/>
        <v>2</v>
      </c>
      <c r="S160" s="21">
        <f t="shared" si="15"/>
        <v>13000</v>
      </c>
      <c r="T160" s="21">
        <f t="shared" si="16"/>
        <v>2</v>
      </c>
      <c r="U160" s="21">
        <f t="shared" si="17"/>
        <v>13000</v>
      </c>
      <c r="V160" s="11"/>
    </row>
    <row r="161" spans="1:22" s="5" customFormat="1">
      <c r="A161" s="15">
        <v>154</v>
      </c>
      <c r="B161" s="30" t="s">
        <v>234</v>
      </c>
      <c r="C161" s="17" t="s">
        <v>235</v>
      </c>
      <c r="D161" s="22"/>
      <c r="E161" s="22"/>
      <c r="F161" s="22"/>
      <c r="G161" s="22"/>
      <c r="H161" s="22"/>
      <c r="I161" s="22"/>
      <c r="J161" s="22">
        <v>1</v>
      </c>
      <c r="K161" s="22">
        <v>1050.1500000000001</v>
      </c>
      <c r="L161" s="22">
        <f t="shared" si="12"/>
        <v>1</v>
      </c>
      <c r="M161" s="22">
        <f t="shared" si="13"/>
        <v>1050.1500000000001</v>
      </c>
      <c r="N161" s="22">
        <v>1</v>
      </c>
      <c r="O161" s="22">
        <v>10000</v>
      </c>
      <c r="P161" s="22"/>
      <c r="Q161" s="22"/>
      <c r="R161" s="22">
        <f t="shared" si="14"/>
        <v>1</v>
      </c>
      <c r="S161" s="22">
        <f t="shared" si="15"/>
        <v>10000</v>
      </c>
      <c r="T161" s="22">
        <f t="shared" si="16"/>
        <v>2</v>
      </c>
      <c r="U161" s="22">
        <f t="shared" si="17"/>
        <v>11050.15</v>
      </c>
      <c r="V161" s="11"/>
    </row>
    <row r="162" spans="1:22" s="5" customFormat="1">
      <c r="A162" s="18">
        <v>155</v>
      </c>
      <c r="B162" s="31" t="s">
        <v>328</v>
      </c>
      <c r="C162" s="1" t="s">
        <v>329</v>
      </c>
      <c r="D162" s="23"/>
      <c r="E162" s="23"/>
      <c r="F162" s="23"/>
      <c r="G162" s="23"/>
      <c r="H162" s="23">
        <v>1</v>
      </c>
      <c r="I162" s="23">
        <v>8500</v>
      </c>
      <c r="J162" s="23">
        <v>3</v>
      </c>
      <c r="K162" s="23">
        <v>2535.7600000000002</v>
      </c>
      <c r="L162" s="21">
        <f t="shared" si="12"/>
        <v>4</v>
      </c>
      <c r="M162" s="21">
        <f t="shared" si="13"/>
        <v>11035.76</v>
      </c>
      <c r="N162" s="23"/>
      <c r="O162" s="23"/>
      <c r="P162" s="23"/>
      <c r="Q162" s="23"/>
      <c r="R162" s="21">
        <f t="shared" si="14"/>
        <v>0</v>
      </c>
      <c r="S162" s="21">
        <f t="shared" si="15"/>
        <v>0</v>
      </c>
      <c r="T162" s="21">
        <f t="shared" si="16"/>
        <v>4</v>
      </c>
      <c r="U162" s="21">
        <f t="shared" si="17"/>
        <v>11035.76</v>
      </c>
      <c r="V162" s="11"/>
    </row>
    <row r="163" spans="1:22" s="5" customFormat="1">
      <c r="A163" s="15">
        <v>156</v>
      </c>
      <c r="B163" s="30" t="s">
        <v>335</v>
      </c>
      <c r="C163" s="17" t="s">
        <v>336</v>
      </c>
      <c r="D163" s="22"/>
      <c r="E163" s="22"/>
      <c r="F163" s="22"/>
      <c r="G163" s="22"/>
      <c r="H163" s="22"/>
      <c r="I163" s="22"/>
      <c r="J163" s="22"/>
      <c r="K163" s="22"/>
      <c r="L163" s="22">
        <f t="shared" si="12"/>
        <v>0</v>
      </c>
      <c r="M163" s="22">
        <f t="shared" si="13"/>
        <v>0</v>
      </c>
      <c r="N163" s="22">
        <v>1</v>
      </c>
      <c r="O163" s="22">
        <v>5000</v>
      </c>
      <c r="P163" s="22"/>
      <c r="Q163" s="22"/>
      <c r="R163" s="22">
        <f t="shared" si="14"/>
        <v>1</v>
      </c>
      <c r="S163" s="22">
        <f t="shared" si="15"/>
        <v>5000</v>
      </c>
      <c r="T163" s="22">
        <f t="shared" si="16"/>
        <v>1</v>
      </c>
      <c r="U163" s="22">
        <f t="shared" si="17"/>
        <v>5000</v>
      </c>
      <c r="V163" s="11"/>
    </row>
    <row r="164" spans="1:22" s="5" customFormat="1">
      <c r="A164" s="18">
        <v>157</v>
      </c>
      <c r="B164" s="31" t="s">
        <v>330</v>
      </c>
      <c r="C164" s="1" t="s">
        <v>331</v>
      </c>
      <c r="D164" s="23"/>
      <c r="E164" s="23"/>
      <c r="F164" s="23"/>
      <c r="G164" s="23"/>
      <c r="H164" s="23"/>
      <c r="I164" s="23"/>
      <c r="J164" s="23">
        <v>5</v>
      </c>
      <c r="K164" s="23">
        <v>1243.56</v>
      </c>
      <c r="L164" s="21">
        <f t="shared" si="12"/>
        <v>5</v>
      </c>
      <c r="M164" s="21">
        <f t="shared" si="13"/>
        <v>1243.56</v>
      </c>
      <c r="N164" s="23"/>
      <c r="O164" s="23"/>
      <c r="P164" s="23"/>
      <c r="Q164" s="23"/>
      <c r="R164" s="21">
        <f t="shared" si="14"/>
        <v>0</v>
      </c>
      <c r="S164" s="21">
        <f t="shared" si="15"/>
        <v>0</v>
      </c>
      <c r="T164" s="21">
        <f t="shared" si="16"/>
        <v>5</v>
      </c>
      <c r="U164" s="21">
        <f t="shared" si="17"/>
        <v>1243.56</v>
      </c>
      <c r="V164" s="11"/>
    </row>
    <row r="165" spans="1:22" s="5" customFormat="1">
      <c r="A165" s="15">
        <v>158</v>
      </c>
      <c r="B165" s="30" t="s">
        <v>300</v>
      </c>
      <c r="C165" s="17" t="s">
        <v>301</v>
      </c>
      <c r="D165" s="22"/>
      <c r="E165" s="22"/>
      <c r="F165" s="22"/>
      <c r="G165" s="22"/>
      <c r="H165" s="22"/>
      <c r="I165" s="22"/>
      <c r="J165" s="22">
        <v>1</v>
      </c>
      <c r="K165" s="22">
        <v>83.63</v>
      </c>
      <c r="L165" s="22">
        <f t="shared" si="12"/>
        <v>1</v>
      </c>
      <c r="M165" s="22">
        <f t="shared" si="13"/>
        <v>83.63</v>
      </c>
      <c r="N165" s="22"/>
      <c r="O165" s="22"/>
      <c r="P165" s="22"/>
      <c r="Q165" s="22"/>
      <c r="R165" s="22">
        <f t="shared" si="14"/>
        <v>0</v>
      </c>
      <c r="S165" s="22">
        <f t="shared" si="15"/>
        <v>0</v>
      </c>
      <c r="T165" s="22">
        <f t="shared" si="16"/>
        <v>1</v>
      </c>
      <c r="U165" s="22">
        <f t="shared" si="17"/>
        <v>83.63</v>
      </c>
      <c r="V165" s="11"/>
    </row>
    <row r="166" spans="1:22" s="5" customFormat="1" ht="13.5" thickBot="1">
      <c r="A166" s="18"/>
      <c r="B166" s="31"/>
      <c r="C166" s="1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1"/>
      <c r="S166" s="21"/>
      <c r="T166" s="23"/>
      <c r="U166" s="23"/>
      <c r="V166" s="11"/>
    </row>
    <row r="167" spans="1:22" s="5" customFormat="1" ht="14.25" thickTop="1" thickBot="1">
      <c r="A167" s="51" t="s">
        <v>0</v>
      </c>
      <c r="B167" s="51"/>
      <c r="C167" s="52"/>
      <c r="D167" s="27">
        <f t="shared" ref="D167:U167" si="18">SUM(D8:D166)</f>
        <v>37226</v>
      </c>
      <c r="E167" s="27">
        <f t="shared" si="18"/>
        <v>12262011032.6591</v>
      </c>
      <c r="F167" s="27">
        <f t="shared" si="18"/>
        <v>105823</v>
      </c>
      <c r="G167" s="27">
        <f t="shared" si="18"/>
        <v>12398158192.555399</v>
      </c>
      <c r="H167" s="27">
        <f t="shared" si="18"/>
        <v>374664</v>
      </c>
      <c r="I167" s="27">
        <f t="shared" si="18"/>
        <v>42215710054.035622</v>
      </c>
      <c r="J167" s="27">
        <f t="shared" si="18"/>
        <v>293361</v>
      </c>
      <c r="K167" s="27">
        <f t="shared" si="18"/>
        <v>39285360266.463699</v>
      </c>
      <c r="L167" s="27">
        <f t="shared" si="18"/>
        <v>811074</v>
      </c>
      <c r="M167" s="27">
        <f t="shared" si="18"/>
        <v>106161239545.71379</v>
      </c>
      <c r="N167" s="27">
        <f t="shared" si="18"/>
        <v>22853</v>
      </c>
      <c r="O167" s="27">
        <f t="shared" si="18"/>
        <v>48334834939.829987</v>
      </c>
      <c r="P167" s="27">
        <f t="shared" si="18"/>
        <v>22853</v>
      </c>
      <c r="Q167" s="27">
        <f t="shared" si="18"/>
        <v>48348979923.960014</v>
      </c>
      <c r="R167" s="27">
        <f t="shared" si="18"/>
        <v>45706</v>
      </c>
      <c r="S167" s="27">
        <f t="shared" si="18"/>
        <v>96683814863.789932</v>
      </c>
      <c r="T167" s="27">
        <f t="shared" si="18"/>
        <v>856780</v>
      </c>
      <c r="U167" s="27">
        <f t="shared" si="18"/>
        <v>202845054409.50369</v>
      </c>
    </row>
    <row r="168" spans="1:22" s="5" customFormat="1" ht="13.5" customHeight="1" thickTop="1">
      <c r="A168" s="7" t="s">
        <v>337</v>
      </c>
      <c r="B168" s="9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5" t="s">
        <v>12</v>
      </c>
      <c r="U168" s="5" t="s">
        <v>12</v>
      </c>
      <c r="V168" s="11"/>
    </row>
    <row r="169" spans="1:22" ht="12.75" customHeight="1">
      <c r="A169" s="7" t="s">
        <v>20</v>
      </c>
      <c r="T169" s="6" t="s">
        <v>12</v>
      </c>
      <c r="U169" s="6" t="s">
        <v>12</v>
      </c>
      <c r="V169" s="11"/>
    </row>
    <row r="170" spans="1:22" ht="13.5" customHeight="1">
      <c r="A170" s="7" t="s">
        <v>21</v>
      </c>
      <c r="E170" s="8"/>
      <c r="F170" s="8"/>
      <c r="G170" s="8"/>
      <c r="H170" s="8"/>
      <c r="T170" s="6" t="s">
        <v>12</v>
      </c>
      <c r="U170" s="6" t="s">
        <v>12</v>
      </c>
      <c r="V170" s="11"/>
    </row>
    <row r="171" spans="1:22">
      <c r="B171" s="6"/>
      <c r="E171" s="26"/>
      <c r="F171" s="24"/>
      <c r="G171" s="24"/>
      <c r="H171" s="24"/>
      <c r="I171" s="24"/>
      <c r="J171" s="24"/>
      <c r="K171" s="24"/>
      <c r="L171" s="24"/>
      <c r="M171" s="24"/>
      <c r="N171" s="26"/>
      <c r="O171" s="26"/>
      <c r="V171" s="11"/>
    </row>
  </sheetData>
  <mergeCells count="13">
    <mergeCell ref="A167:C167"/>
    <mergeCell ref="J6:K6"/>
    <mergeCell ref="L6:M6"/>
    <mergeCell ref="N6:O6"/>
    <mergeCell ref="P6:Q6"/>
    <mergeCell ref="R6:S6"/>
    <mergeCell ref="T6:U6"/>
    <mergeCell ref="A6:A7"/>
    <mergeCell ref="B6:B7"/>
    <mergeCell ref="C6:C7"/>
    <mergeCell ref="D6:E6"/>
    <mergeCell ref="F6:G6"/>
    <mergeCell ref="H6:I6"/>
  </mergeCells>
  <pageMargins left="0.511811024" right="0.511811024" top="0.78740157499999996" bottom="0.78740157499999996" header="0.31496062000000002" footer="0.31496062000000002"/>
  <pageSetup paperSize="9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JAN 2021</vt:lpstr>
    </vt:vector>
  </TitlesOfParts>
  <Company>Banco Central do Brasil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DECAM.DURAES</dc:creator>
  <cp:lastModifiedBy>Glenn Frank Di Fiore</cp:lastModifiedBy>
  <cp:lastPrinted>2020-04-09T11:22:45Z</cp:lastPrinted>
  <dcterms:created xsi:type="dcterms:W3CDTF">2002-04-23T11:03:15Z</dcterms:created>
  <dcterms:modified xsi:type="dcterms:W3CDTF">2021-02-11T02:40:13Z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