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MEC\RELATÓRIOS E BOLETINS\2- MENSAIS\Rankings Internet\IFs\2023\2023-01\"/>
    </mc:Choice>
  </mc:AlternateContent>
  <xr:revisionPtr revIDLastSave="0" documentId="13_ncr:1_{60928D2D-F9A5-4299-83BF-310B68AEF61C}" xr6:coauthVersionLast="47" xr6:coauthVersionMax="47" xr10:uidLastSave="{00000000-0000-0000-0000-000000000000}"/>
  <bookViews>
    <workbookView xWindow="28680" yWindow="-120" windowWidth="16440" windowHeight="28440" xr2:uid="{00000000-000D-0000-FFFF-FFFF00000000}"/>
  </bookViews>
  <sheets>
    <sheet name="JAN 2023" sheetId="8" r:id="rId1"/>
    <sheet name="Jan-Jan 2023" sheetId="9" r:id="rId2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1" i="9" l="1"/>
  <c r="R151" i="9"/>
  <c r="M151" i="9"/>
  <c r="L151" i="9"/>
  <c r="S150" i="9"/>
  <c r="R150" i="9"/>
  <c r="M150" i="9"/>
  <c r="L150" i="9"/>
  <c r="S149" i="9"/>
  <c r="R149" i="9"/>
  <c r="M149" i="9"/>
  <c r="L149" i="9"/>
  <c r="S148" i="9"/>
  <c r="R148" i="9"/>
  <c r="M148" i="9"/>
  <c r="L148" i="9"/>
  <c r="S145" i="8"/>
  <c r="R145" i="8"/>
  <c r="M145" i="8"/>
  <c r="L145" i="8"/>
  <c r="S144" i="8"/>
  <c r="R144" i="8"/>
  <c r="M144" i="8"/>
  <c r="L144" i="8"/>
  <c r="T144" i="8" s="1"/>
  <c r="S143" i="8"/>
  <c r="R143" i="8"/>
  <c r="M143" i="8"/>
  <c r="L143" i="8"/>
  <c r="T143" i="8" s="1"/>
  <c r="S142" i="8"/>
  <c r="R142" i="8"/>
  <c r="M142" i="8"/>
  <c r="L142" i="8"/>
  <c r="T142" i="8" s="1"/>
  <c r="S20" i="9"/>
  <c r="R20" i="9"/>
  <c r="M20" i="9"/>
  <c r="L20" i="9"/>
  <c r="S19" i="9"/>
  <c r="R19" i="9"/>
  <c r="M19" i="9"/>
  <c r="L19" i="9"/>
  <c r="S18" i="9"/>
  <c r="R18" i="9"/>
  <c r="M18" i="9"/>
  <c r="L18" i="9"/>
  <c r="S17" i="9"/>
  <c r="R17" i="9"/>
  <c r="M17" i="9"/>
  <c r="L17" i="9"/>
  <c r="S16" i="9"/>
  <c r="R16" i="9"/>
  <c r="M16" i="9"/>
  <c r="L16" i="9"/>
  <c r="S15" i="9"/>
  <c r="R15" i="9"/>
  <c r="M15" i="9"/>
  <c r="L15" i="9"/>
  <c r="S14" i="9"/>
  <c r="R14" i="9"/>
  <c r="M14" i="9"/>
  <c r="L14" i="9"/>
  <c r="S13" i="9"/>
  <c r="R13" i="9"/>
  <c r="M13" i="9"/>
  <c r="L13" i="9"/>
  <c r="S20" i="8"/>
  <c r="R20" i="8"/>
  <c r="M20" i="8"/>
  <c r="L20" i="8"/>
  <c r="T20" i="8" s="1"/>
  <c r="S19" i="8"/>
  <c r="R19" i="8"/>
  <c r="M19" i="8"/>
  <c r="L19" i="8"/>
  <c r="T19" i="8" s="1"/>
  <c r="S18" i="8"/>
  <c r="R18" i="8"/>
  <c r="M18" i="8"/>
  <c r="L18" i="8"/>
  <c r="T18" i="8" s="1"/>
  <c r="S17" i="8"/>
  <c r="R17" i="8"/>
  <c r="M17" i="8"/>
  <c r="L17" i="8"/>
  <c r="T17" i="8" s="1"/>
  <c r="S16" i="8"/>
  <c r="R16" i="8"/>
  <c r="M16" i="8"/>
  <c r="L16" i="8"/>
  <c r="T16" i="8" s="1"/>
  <c r="S15" i="8"/>
  <c r="R15" i="8"/>
  <c r="M15" i="8"/>
  <c r="L15" i="8"/>
  <c r="T15" i="8" s="1"/>
  <c r="S14" i="8"/>
  <c r="R14" i="8"/>
  <c r="M14" i="8"/>
  <c r="L14" i="8"/>
  <c r="T14" i="8" s="1"/>
  <c r="S13" i="8"/>
  <c r="R13" i="8"/>
  <c r="M13" i="8"/>
  <c r="L13" i="8"/>
  <c r="T13" i="8" s="1"/>
  <c r="T148" i="9" l="1"/>
  <c r="T149" i="9"/>
  <c r="T150" i="9"/>
  <c r="T151" i="9"/>
  <c r="T145" i="8"/>
  <c r="U142" i="8"/>
  <c r="U143" i="8"/>
  <c r="U144" i="8"/>
  <c r="U148" i="9"/>
  <c r="U149" i="9"/>
  <c r="U150" i="9"/>
  <c r="U151" i="9"/>
  <c r="U145" i="8"/>
  <c r="U13" i="8"/>
  <c r="U14" i="8"/>
  <c r="U15" i="8"/>
  <c r="U16" i="8"/>
  <c r="U17" i="8"/>
  <c r="U18" i="8"/>
  <c r="U19" i="8"/>
  <c r="U20" i="8"/>
  <c r="T13" i="9"/>
  <c r="T14" i="9"/>
  <c r="T15" i="9"/>
  <c r="T16" i="9"/>
  <c r="T17" i="9"/>
  <c r="T18" i="9"/>
  <c r="T19" i="9"/>
  <c r="T20" i="9"/>
  <c r="U13" i="9"/>
  <c r="U14" i="9"/>
  <c r="U15" i="9"/>
  <c r="U16" i="9"/>
  <c r="U17" i="9"/>
  <c r="U18" i="9"/>
  <c r="U19" i="9"/>
  <c r="U20" i="9"/>
  <c r="S30" i="9"/>
  <c r="R30" i="9"/>
  <c r="M30" i="9"/>
  <c r="L30" i="9"/>
  <c r="S29" i="9"/>
  <c r="R29" i="9"/>
  <c r="M29" i="9"/>
  <c r="L29" i="9"/>
  <c r="S28" i="9"/>
  <c r="R28" i="9"/>
  <c r="M28" i="9"/>
  <c r="L28" i="9"/>
  <c r="S27" i="9"/>
  <c r="R27" i="9"/>
  <c r="M27" i="9"/>
  <c r="L27" i="9"/>
  <c r="S26" i="9"/>
  <c r="R26" i="9"/>
  <c r="M26" i="9"/>
  <c r="L26" i="9"/>
  <c r="S25" i="9"/>
  <c r="R25" i="9"/>
  <c r="M25" i="9"/>
  <c r="L25" i="9"/>
  <c r="S155" i="8"/>
  <c r="R155" i="8"/>
  <c r="M155" i="8"/>
  <c r="L155" i="8"/>
  <c r="S154" i="8"/>
  <c r="R154" i="8"/>
  <c r="M154" i="8"/>
  <c r="L154" i="8"/>
  <c r="S153" i="8"/>
  <c r="R153" i="8"/>
  <c r="M153" i="8"/>
  <c r="L153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T25" i="9" l="1"/>
  <c r="T26" i="9"/>
  <c r="T27" i="9"/>
  <c r="T28" i="9"/>
  <c r="T29" i="9"/>
  <c r="T30" i="9"/>
  <c r="T150" i="8"/>
  <c r="T151" i="8"/>
  <c r="T152" i="8"/>
  <c r="T153" i="8"/>
  <c r="T154" i="8"/>
  <c r="T155" i="8"/>
  <c r="U154" i="8"/>
  <c r="U150" i="8"/>
  <c r="U151" i="8"/>
  <c r="U152" i="8"/>
  <c r="U153" i="8"/>
  <c r="U155" i="8"/>
  <c r="U25" i="9"/>
  <c r="U26" i="9"/>
  <c r="U27" i="9"/>
  <c r="U28" i="9"/>
  <c r="U29" i="9"/>
  <c r="U30" i="9"/>
  <c r="S40" i="9"/>
  <c r="R40" i="9"/>
  <c r="M40" i="9"/>
  <c r="L40" i="9"/>
  <c r="S39" i="9"/>
  <c r="R39" i="9"/>
  <c r="M39" i="9"/>
  <c r="L39" i="9"/>
  <c r="S38" i="9"/>
  <c r="R38" i="9"/>
  <c r="M38" i="9"/>
  <c r="L38" i="9"/>
  <c r="S37" i="9"/>
  <c r="R37" i="9"/>
  <c r="M37" i="9"/>
  <c r="L37" i="9"/>
  <c r="S163" i="8"/>
  <c r="R163" i="8"/>
  <c r="M163" i="8"/>
  <c r="L163" i="8"/>
  <c r="S162" i="8"/>
  <c r="R162" i="8"/>
  <c r="M162" i="8"/>
  <c r="L162" i="8"/>
  <c r="S161" i="8"/>
  <c r="R161" i="8"/>
  <c r="M161" i="8"/>
  <c r="L161" i="8"/>
  <c r="S160" i="8"/>
  <c r="R160" i="8"/>
  <c r="M160" i="8"/>
  <c r="L160" i="8"/>
  <c r="T37" i="9" l="1"/>
  <c r="T38" i="9"/>
  <c r="T39" i="9"/>
  <c r="T40" i="9"/>
  <c r="U37" i="9"/>
  <c r="U38" i="9"/>
  <c r="U39" i="9"/>
  <c r="U40" i="9"/>
  <c r="T160" i="8"/>
  <c r="T161" i="8"/>
  <c r="T162" i="8"/>
  <c r="T163" i="8"/>
  <c r="U160" i="8"/>
  <c r="U161" i="8"/>
  <c r="U162" i="8"/>
  <c r="U163" i="8"/>
  <c r="S47" i="9"/>
  <c r="R47" i="9"/>
  <c r="M47" i="9"/>
  <c r="L47" i="9"/>
  <c r="S46" i="9"/>
  <c r="R46" i="9"/>
  <c r="M46" i="9"/>
  <c r="L46" i="9"/>
  <c r="S45" i="9"/>
  <c r="R45" i="9"/>
  <c r="M45" i="9"/>
  <c r="L45" i="9"/>
  <c r="S44" i="9"/>
  <c r="R44" i="9"/>
  <c r="M44" i="9"/>
  <c r="L44" i="9"/>
  <c r="S43" i="9"/>
  <c r="R43" i="9"/>
  <c r="M43" i="9"/>
  <c r="L43" i="9"/>
  <c r="S42" i="9"/>
  <c r="R42" i="9"/>
  <c r="M42" i="9"/>
  <c r="L42" i="9"/>
  <c r="S164" i="8"/>
  <c r="R164" i="8"/>
  <c r="M164" i="8"/>
  <c r="L164" i="8"/>
  <c r="S159" i="8"/>
  <c r="R159" i="8"/>
  <c r="M159" i="8"/>
  <c r="L159" i="8"/>
  <c r="S158" i="8"/>
  <c r="R158" i="8"/>
  <c r="M158" i="8"/>
  <c r="L158" i="8"/>
  <c r="S157" i="8"/>
  <c r="R157" i="8"/>
  <c r="M157" i="8"/>
  <c r="L157" i="8"/>
  <c r="T42" i="9" l="1"/>
  <c r="T43" i="9"/>
  <c r="T44" i="9"/>
  <c r="T45" i="9"/>
  <c r="T46" i="9"/>
  <c r="T47" i="9"/>
  <c r="T157" i="8"/>
  <c r="T158" i="8"/>
  <c r="T159" i="8"/>
  <c r="T164" i="8"/>
  <c r="U157" i="8"/>
  <c r="U158" i="8"/>
  <c r="U159" i="8"/>
  <c r="U164" i="8"/>
  <c r="U43" i="9"/>
  <c r="U45" i="9"/>
  <c r="U47" i="9"/>
  <c r="U42" i="9"/>
  <c r="U44" i="9"/>
  <c r="U46" i="9"/>
  <c r="S55" i="9"/>
  <c r="R55" i="9"/>
  <c r="M55" i="9"/>
  <c r="L55" i="9"/>
  <c r="S54" i="9"/>
  <c r="R54" i="9"/>
  <c r="M54" i="9"/>
  <c r="L54" i="9"/>
  <c r="S53" i="9"/>
  <c r="R53" i="9"/>
  <c r="M53" i="9"/>
  <c r="L53" i="9"/>
  <c r="S52" i="9"/>
  <c r="R52" i="9"/>
  <c r="M52" i="9"/>
  <c r="L52" i="9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T119" i="8" l="1"/>
  <c r="T116" i="8"/>
  <c r="T117" i="8"/>
  <c r="T118" i="8"/>
  <c r="U116" i="8"/>
  <c r="U117" i="8"/>
  <c r="U118" i="8"/>
  <c r="U119" i="8"/>
  <c r="T52" i="9"/>
  <c r="T53" i="9"/>
  <c r="T54" i="9"/>
  <c r="T55" i="9"/>
  <c r="U52" i="9"/>
  <c r="U53" i="9"/>
  <c r="U54" i="9"/>
  <c r="U55" i="9"/>
  <c r="R12" i="9"/>
  <c r="S12" i="9"/>
  <c r="R21" i="9"/>
  <c r="S21" i="9"/>
  <c r="R22" i="9"/>
  <c r="S22" i="9"/>
  <c r="R23" i="9"/>
  <c r="S23" i="9"/>
  <c r="R24" i="9"/>
  <c r="S24" i="9"/>
  <c r="R31" i="9"/>
  <c r="S31" i="9"/>
  <c r="R32" i="9"/>
  <c r="S32" i="9"/>
  <c r="R33" i="9"/>
  <c r="S33" i="9"/>
  <c r="R34" i="9"/>
  <c r="S34" i="9"/>
  <c r="R35" i="9"/>
  <c r="S35" i="9"/>
  <c r="R36" i="9"/>
  <c r="S36" i="9"/>
  <c r="R41" i="9"/>
  <c r="S41" i="9"/>
  <c r="R48" i="9"/>
  <c r="S48" i="9"/>
  <c r="R49" i="9"/>
  <c r="S49" i="9"/>
  <c r="R50" i="9"/>
  <c r="S50" i="9"/>
  <c r="R51" i="9"/>
  <c r="S51" i="9"/>
  <c r="R56" i="9"/>
  <c r="S56" i="9"/>
  <c r="R57" i="9"/>
  <c r="S57" i="9"/>
  <c r="R58" i="9"/>
  <c r="S58" i="9"/>
  <c r="R59" i="9"/>
  <c r="S59" i="9"/>
  <c r="R60" i="9"/>
  <c r="S60" i="9"/>
  <c r="R61" i="9"/>
  <c r="S61" i="9"/>
  <c r="R62" i="9"/>
  <c r="S62" i="9"/>
  <c r="R63" i="9"/>
  <c r="S63" i="9"/>
  <c r="R64" i="9"/>
  <c r="S64" i="9"/>
  <c r="R65" i="9"/>
  <c r="S65" i="9"/>
  <c r="R66" i="9"/>
  <c r="S66" i="9"/>
  <c r="R67" i="9"/>
  <c r="S67" i="9"/>
  <c r="R68" i="9"/>
  <c r="S68" i="9"/>
  <c r="R69" i="9"/>
  <c r="S69" i="9"/>
  <c r="R70" i="9"/>
  <c r="S70" i="9"/>
  <c r="R71" i="9"/>
  <c r="S71" i="9"/>
  <c r="R72" i="9"/>
  <c r="S72" i="9"/>
  <c r="R73" i="9"/>
  <c r="S73" i="9"/>
  <c r="R74" i="9"/>
  <c r="S74" i="9"/>
  <c r="R75" i="9"/>
  <c r="S75" i="9"/>
  <c r="R76" i="9"/>
  <c r="S76" i="9"/>
  <c r="R77" i="9"/>
  <c r="S77" i="9"/>
  <c r="R78" i="9"/>
  <c r="S78" i="9"/>
  <c r="R79" i="9"/>
  <c r="S79" i="9"/>
  <c r="R80" i="9"/>
  <c r="S80" i="9"/>
  <c r="R81" i="9"/>
  <c r="S81" i="9"/>
  <c r="R82" i="9"/>
  <c r="S82" i="9"/>
  <c r="R83" i="9"/>
  <c r="S83" i="9"/>
  <c r="R84" i="9"/>
  <c r="S84" i="9"/>
  <c r="R85" i="9"/>
  <c r="S85" i="9"/>
  <c r="R86" i="9"/>
  <c r="S86" i="9"/>
  <c r="R87" i="9"/>
  <c r="S87" i="9"/>
  <c r="R88" i="9"/>
  <c r="S88" i="9"/>
  <c r="R89" i="9"/>
  <c r="S89" i="9"/>
  <c r="R90" i="9"/>
  <c r="S90" i="9"/>
  <c r="R91" i="9"/>
  <c r="S91" i="9"/>
  <c r="R92" i="9"/>
  <c r="S92" i="9"/>
  <c r="R93" i="9"/>
  <c r="S93" i="9"/>
  <c r="R94" i="9"/>
  <c r="S94" i="9"/>
  <c r="R95" i="9"/>
  <c r="S95" i="9"/>
  <c r="R96" i="9"/>
  <c r="S96" i="9"/>
  <c r="R97" i="9"/>
  <c r="S97" i="9"/>
  <c r="R98" i="9"/>
  <c r="S98" i="9"/>
  <c r="R99" i="9"/>
  <c r="S99" i="9"/>
  <c r="R100" i="9"/>
  <c r="S100" i="9"/>
  <c r="R101" i="9"/>
  <c r="S101" i="9"/>
  <c r="R102" i="9"/>
  <c r="S102" i="9"/>
  <c r="R103" i="9"/>
  <c r="S103" i="9"/>
  <c r="R104" i="9"/>
  <c r="S104" i="9"/>
  <c r="R105" i="9"/>
  <c r="S105" i="9"/>
  <c r="R106" i="9"/>
  <c r="S106" i="9"/>
  <c r="R107" i="9"/>
  <c r="S107" i="9"/>
  <c r="R108" i="9"/>
  <c r="S108" i="9"/>
  <c r="R109" i="9"/>
  <c r="S109" i="9"/>
  <c r="R110" i="9"/>
  <c r="S110" i="9"/>
  <c r="R111" i="9"/>
  <c r="S111" i="9"/>
  <c r="R112" i="9"/>
  <c r="S112" i="9"/>
  <c r="R113" i="9"/>
  <c r="S113" i="9"/>
  <c r="R114" i="9"/>
  <c r="S114" i="9"/>
  <c r="R115" i="9"/>
  <c r="S115" i="9"/>
  <c r="R116" i="9"/>
  <c r="S116" i="9"/>
  <c r="R117" i="9"/>
  <c r="S117" i="9"/>
  <c r="R118" i="9"/>
  <c r="S118" i="9"/>
  <c r="R119" i="9"/>
  <c r="S119" i="9"/>
  <c r="R120" i="9"/>
  <c r="S120" i="9"/>
  <c r="R121" i="9"/>
  <c r="S121" i="9"/>
  <c r="R122" i="9"/>
  <c r="S122" i="9"/>
  <c r="R123" i="9"/>
  <c r="S123" i="9"/>
  <c r="R124" i="9"/>
  <c r="S124" i="9"/>
  <c r="R125" i="9"/>
  <c r="S125" i="9"/>
  <c r="R126" i="9"/>
  <c r="S126" i="9"/>
  <c r="R127" i="9"/>
  <c r="S127" i="9"/>
  <c r="R128" i="9"/>
  <c r="S128" i="9"/>
  <c r="R129" i="9"/>
  <c r="S129" i="9"/>
  <c r="R130" i="9"/>
  <c r="S130" i="9"/>
  <c r="R131" i="9"/>
  <c r="S131" i="9"/>
  <c r="R132" i="9"/>
  <c r="S132" i="9"/>
  <c r="R133" i="9"/>
  <c r="S133" i="9"/>
  <c r="R134" i="9"/>
  <c r="S134" i="9"/>
  <c r="R135" i="9"/>
  <c r="S135" i="9"/>
  <c r="R136" i="9"/>
  <c r="S136" i="9"/>
  <c r="R137" i="9"/>
  <c r="S137" i="9"/>
  <c r="R138" i="9"/>
  <c r="S138" i="9"/>
  <c r="R139" i="9"/>
  <c r="S139" i="9"/>
  <c r="R140" i="9"/>
  <c r="S140" i="9"/>
  <c r="R141" i="9"/>
  <c r="S141" i="9"/>
  <c r="R142" i="9"/>
  <c r="S142" i="9"/>
  <c r="R143" i="9"/>
  <c r="S143" i="9"/>
  <c r="R144" i="9"/>
  <c r="S144" i="9"/>
  <c r="R145" i="9"/>
  <c r="S145" i="9"/>
  <c r="R146" i="9"/>
  <c r="S146" i="9"/>
  <c r="R147" i="9"/>
  <c r="S147" i="9"/>
  <c r="R152" i="9"/>
  <c r="S152" i="9"/>
  <c r="R153" i="9"/>
  <c r="S153" i="9"/>
  <c r="R154" i="9"/>
  <c r="S154" i="9"/>
  <c r="R155" i="9"/>
  <c r="S155" i="9"/>
  <c r="R156" i="9"/>
  <c r="S156" i="9"/>
  <c r="R157" i="9"/>
  <c r="S157" i="9"/>
  <c r="R158" i="9"/>
  <c r="S158" i="9"/>
  <c r="R159" i="9"/>
  <c r="S159" i="9"/>
  <c r="R160" i="9"/>
  <c r="S160" i="9"/>
  <c r="R161" i="9"/>
  <c r="S161" i="9"/>
  <c r="R162" i="9"/>
  <c r="S162" i="9"/>
  <c r="R163" i="9"/>
  <c r="S163" i="9"/>
  <c r="R164" i="9"/>
  <c r="S164" i="9"/>
  <c r="R165" i="9"/>
  <c r="S165" i="9"/>
  <c r="S11" i="9"/>
  <c r="R11" i="9"/>
  <c r="S10" i="9"/>
  <c r="R10" i="9"/>
  <c r="S9" i="9"/>
  <c r="R9" i="9"/>
  <c r="S8" i="9"/>
  <c r="R8" i="9"/>
  <c r="R12" i="8"/>
  <c r="S12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S34" i="8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55" i="8"/>
  <c r="S55" i="8"/>
  <c r="R56" i="8"/>
  <c r="S56" i="8"/>
  <c r="R57" i="8"/>
  <c r="S57" i="8"/>
  <c r="R58" i="8"/>
  <c r="S58" i="8"/>
  <c r="R59" i="8"/>
  <c r="S59" i="8"/>
  <c r="R60" i="8"/>
  <c r="S60" i="8"/>
  <c r="R61" i="8"/>
  <c r="S61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81" i="8"/>
  <c r="S81" i="8"/>
  <c r="R82" i="8"/>
  <c r="S82" i="8"/>
  <c r="R83" i="8"/>
  <c r="S83" i="8"/>
  <c r="R84" i="8"/>
  <c r="S84" i="8"/>
  <c r="R85" i="8"/>
  <c r="S85" i="8"/>
  <c r="R86" i="8"/>
  <c r="S86" i="8"/>
  <c r="R87" i="8"/>
  <c r="S87" i="8"/>
  <c r="R88" i="8"/>
  <c r="S88" i="8"/>
  <c r="R89" i="8"/>
  <c r="S89" i="8"/>
  <c r="R90" i="8"/>
  <c r="S90" i="8"/>
  <c r="R91" i="8"/>
  <c r="S91" i="8"/>
  <c r="R92" i="8"/>
  <c r="S92" i="8"/>
  <c r="R93" i="8"/>
  <c r="S93" i="8"/>
  <c r="R94" i="8"/>
  <c r="S94" i="8"/>
  <c r="R95" i="8"/>
  <c r="S95" i="8"/>
  <c r="R96" i="8"/>
  <c r="S96" i="8"/>
  <c r="R97" i="8"/>
  <c r="S97" i="8"/>
  <c r="R98" i="8"/>
  <c r="S98" i="8"/>
  <c r="R99" i="8"/>
  <c r="S99" i="8"/>
  <c r="R100" i="8"/>
  <c r="S100" i="8"/>
  <c r="R101" i="8"/>
  <c r="S101" i="8"/>
  <c r="R102" i="8"/>
  <c r="S102" i="8"/>
  <c r="R103" i="8"/>
  <c r="S103" i="8"/>
  <c r="R104" i="8"/>
  <c r="S104" i="8"/>
  <c r="R105" i="8"/>
  <c r="S105" i="8"/>
  <c r="R106" i="8"/>
  <c r="S106" i="8"/>
  <c r="R107" i="8"/>
  <c r="S107" i="8"/>
  <c r="R108" i="8"/>
  <c r="S108" i="8"/>
  <c r="R109" i="8"/>
  <c r="S109" i="8"/>
  <c r="R110" i="8"/>
  <c r="S110" i="8"/>
  <c r="R111" i="8"/>
  <c r="S111" i="8"/>
  <c r="R112" i="8"/>
  <c r="S112" i="8"/>
  <c r="R113" i="8"/>
  <c r="S113" i="8"/>
  <c r="R114" i="8"/>
  <c r="S114" i="8"/>
  <c r="R115" i="8"/>
  <c r="S115" i="8"/>
  <c r="R120" i="8"/>
  <c r="S120" i="8"/>
  <c r="R121" i="8"/>
  <c r="S121" i="8"/>
  <c r="R122" i="8"/>
  <c r="S122" i="8"/>
  <c r="R123" i="8"/>
  <c r="S123" i="8"/>
  <c r="R124" i="8"/>
  <c r="S124" i="8"/>
  <c r="R125" i="8"/>
  <c r="S125" i="8"/>
  <c r="R126" i="8"/>
  <c r="S126" i="8"/>
  <c r="R127" i="8"/>
  <c r="S127" i="8"/>
  <c r="R128" i="8"/>
  <c r="S128" i="8"/>
  <c r="R129" i="8"/>
  <c r="S129" i="8"/>
  <c r="R130" i="8"/>
  <c r="S130" i="8"/>
  <c r="R131" i="8"/>
  <c r="S131" i="8"/>
  <c r="R132" i="8"/>
  <c r="S132" i="8"/>
  <c r="R133" i="8"/>
  <c r="S133" i="8"/>
  <c r="R134" i="8"/>
  <c r="S134" i="8"/>
  <c r="R135" i="8"/>
  <c r="S135" i="8"/>
  <c r="R136" i="8"/>
  <c r="S136" i="8"/>
  <c r="R137" i="8"/>
  <c r="S137" i="8"/>
  <c r="R138" i="8"/>
  <c r="S138" i="8"/>
  <c r="R139" i="8"/>
  <c r="S139" i="8"/>
  <c r="R140" i="8"/>
  <c r="S140" i="8"/>
  <c r="R141" i="8"/>
  <c r="S141" i="8"/>
  <c r="R146" i="8"/>
  <c r="S146" i="8"/>
  <c r="R147" i="8"/>
  <c r="S147" i="8"/>
  <c r="R148" i="8"/>
  <c r="S148" i="8"/>
  <c r="R149" i="8"/>
  <c r="S149" i="8"/>
  <c r="R156" i="8"/>
  <c r="S156" i="8"/>
  <c r="R165" i="8"/>
  <c r="S165" i="8"/>
  <c r="S11" i="8"/>
  <c r="R11" i="8"/>
  <c r="S10" i="8"/>
  <c r="R10" i="8"/>
  <c r="S9" i="8"/>
  <c r="R9" i="8"/>
  <c r="S8" i="8"/>
  <c r="R8" i="8"/>
  <c r="M8" i="9" l="1"/>
  <c r="U8" i="9" s="1"/>
  <c r="M34" i="9" l="1"/>
  <c r="U34" i="9" s="1"/>
  <c r="L34" i="9"/>
  <c r="T34" i="9" s="1"/>
  <c r="M33" i="9"/>
  <c r="U33" i="9" s="1"/>
  <c r="L33" i="9"/>
  <c r="T33" i="9" s="1"/>
  <c r="M32" i="9"/>
  <c r="U32" i="9" s="1"/>
  <c r="L32" i="9"/>
  <c r="T32" i="9" s="1"/>
  <c r="M31" i="9"/>
  <c r="U31" i="9" s="1"/>
  <c r="L31" i="9"/>
  <c r="T31" i="9" s="1"/>
  <c r="M24" i="9"/>
  <c r="U24" i="9" s="1"/>
  <c r="L24" i="9"/>
  <c r="M23" i="9"/>
  <c r="U23" i="9" s="1"/>
  <c r="L23" i="9"/>
  <c r="T23" i="9" s="1"/>
  <c r="M22" i="9"/>
  <c r="U22" i="9" s="1"/>
  <c r="L22" i="9"/>
  <c r="T22" i="9" s="1"/>
  <c r="M21" i="9"/>
  <c r="U21" i="9" s="1"/>
  <c r="L21" i="9"/>
  <c r="T21" i="9" s="1"/>
  <c r="M28" i="8"/>
  <c r="U28" i="8" s="1"/>
  <c r="L28" i="8"/>
  <c r="T28" i="8" s="1"/>
  <c r="M27" i="8"/>
  <c r="U27" i="8" s="1"/>
  <c r="L27" i="8"/>
  <c r="T27" i="8" s="1"/>
  <c r="M26" i="8"/>
  <c r="U26" i="8" s="1"/>
  <c r="L26" i="8"/>
  <c r="T26" i="8" s="1"/>
  <c r="M25" i="8"/>
  <c r="U25" i="8" s="1"/>
  <c r="L25" i="8"/>
  <c r="T25" i="8" s="1"/>
  <c r="M24" i="8"/>
  <c r="U24" i="8" s="1"/>
  <c r="L24" i="8"/>
  <c r="M23" i="8"/>
  <c r="U23" i="8" s="1"/>
  <c r="L23" i="8"/>
  <c r="T23" i="8" s="1"/>
  <c r="M22" i="8"/>
  <c r="U22" i="8" s="1"/>
  <c r="L22" i="8"/>
  <c r="T22" i="8" s="1"/>
  <c r="M21" i="8"/>
  <c r="U21" i="8" s="1"/>
  <c r="L21" i="8"/>
  <c r="T21" i="8" s="1"/>
  <c r="L8" i="8"/>
  <c r="L9" i="8"/>
  <c r="L10" i="8"/>
  <c r="L11" i="8"/>
  <c r="L12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6" i="8"/>
  <c r="L147" i="8"/>
  <c r="L148" i="8"/>
  <c r="L149" i="8"/>
  <c r="L156" i="8"/>
  <c r="L165" i="8"/>
  <c r="Q166" i="9"/>
  <c r="P166" i="9"/>
  <c r="O166" i="9"/>
  <c r="N166" i="9"/>
  <c r="K166" i="9"/>
  <c r="J166" i="9"/>
  <c r="I166" i="9"/>
  <c r="H166" i="9"/>
  <c r="G166" i="9"/>
  <c r="F166" i="9"/>
  <c r="E166" i="9"/>
  <c r="Q166" i="8"/>
  <c r="P166" i="8"/>
  <c r="O166" i="8"/>
  <c r="N166" i="8"/>
  <c r="K166" i="8"/>
  <c r="J166" i="8"/>
  <c r="I166" i="8"/>
  <c r="H166" i="8"/>
  <c r="G166" i="8"/>
  <c r="F166" i="8"/>
  <c r="E166" i="8"/>
  <c r="M165" i="8"/>
  <c r="M156" i="8"/>
  <c r="M149" i="8"/>
  <c r="M148" i="8"/>
  <c r="M147" i="8"/>
  <c r="M146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12" i="8"/>
  <c r="M11" i="8"/>
  <c r="M10" i="8"/>
  <c r="M9" i="8"/>
  <c r="T24" i="9" l="1"/>
  <c r="T24" i="8"/>
  <c r="U12" i="8"/>
  <c r="U36" i="8"/>
  <c r="U48" i="8"/>
  <c r="U56" i="8"/>
  <c r="U64" i="8"/>
  <c r="U72" i="8"/>
  <c r="U88" i="8"/>
  <c r="U100" i="8"/>
  <c r="U112" i="8"/>
  <c r="U124" i="8"/>
  <c r="U136" i="8"/>
  <c r="U32" i="8"/>
  <c r="U44" i="8"/>
  <c r="U52" i="8"/>
  <c r="U60" i="8"/>
  <c r="U68" i="8"/>
  <c r="U80" i="8"/>
  <c r="U84" i="8"/>
  <c r="U92" i="8"/>
  <c r="U96" i="8"/>
  <c r="U104" i="8"/>
  <c r="U108" i="8"/>
  <c r="U120" i="8"/>
  <c r="U128" i="8"/>
  <c r="U132" i="8"/>
  <c r="U140" i="8"/>
  <c r="U148" i="8"/>
  <c r="U40" i="8"/>
  <c r="U76" i="8"/>
  <c r="S166" i="8"/>
  <c r="R166" i="8"/>
  <c r="U29" i="8"/>
  <c r="U45" i="8"/>
  <c r="U57" i="8"/>
  <c r="U69" i="8"/>
  <c r="U77" i="8"/>
  <c r="U93" i="8"/>
  <c r="U97" i="8"/>
  <c r="U101" i="8"/>
  <c r="U105" i="8"/>
  <c r="U109" i="8"/>
  <c r="U113" i="8"/>
  <c r="U121" i="8"/>
  <c r="U125" i="8"/>
  <c r="U129" i="8"/>
  <c r="U133" i="8"/>
  <c r="U137" i="8"/>
  <c r="U141" i="8"/>
  <c r="U149" i="8"/>
  <c r="U41" i="8"/>
  <c r="U85" i="8"/>
  <c r="U9" i="8"/>
  <c r="U53" i="8"/>
  <c r="U81" i="8"/>
  <c r="U33" i="8"/>
  <c r="U49" i="8"/>
  <c r="U73" i="8"/>
  <c r="U65" i="8"/>
  <c r="U37" i="8"/>
  <c r="U61" i="8"/>
  <c r="T9" i="8"/>
  <c r="T29" i="8"/>
  <c r="T33" i="8"/>
  <c r="T37" i="8"/>
  <c r="T45" i="8"/>
  <c r="T49" i="8"/>
  <c r="T57" i="8"/>
  <c r="T61" i="8"/>
  <c r="T65" i="8"/>
  <c r="T77" i="8"/>
  <c r="T81" i="8"/>
  <c r="T85" i="8"/>
  <c r="T93" i="8"/>
  <c r="T97" i="8"/>
  <c r="T101" i="8"/>
  <c r="T105" i="8"/>
  <c r="T109" i="8"/>
  <c r="T113" i="8"/>
  <c r="T121" i="8"/>
  <c r="T125" i="8"/>
  <c r="T129" i="8"/>
  <c r="T133" i="8"/>
  <c r="T137" i="8"/>
  <c r="T141" i="8"/>
  <c r="T149" i="8"/>
  <c r="T31" i="8"/>
  <c r="T35" i="8"/>
  <c r="T39" i="8"/>
  <c r="T43" i="8"/>
  <c r="T51" i="8"/>
  <c r="T55" i="8"/>
  <c r="T59" i="8"/>
  <c r="T67" i="8"/>
  <c r="T71" i="8"/>
  <c r="T75" i="8"/>
  <c r="T79" i="8"/>
  <c r="T83" i="8"/>
  <c r="T87" i="8"/>
  <c r="T91" i="8"/>
  <c r="T95" i="8"/>
  <c r="T99" i="8"/>
  <c r="T111" i="8"/>
  <c r="T115" i="8"/>
  <c r="T123" i="8"/>
  <c r="T127" i="8"/>
  <c r="T131" i="8"/>
  <c r="T135" i="8"/>
  <c r="T165" i="8"/>
  <c r="U135" i="8"/>
  <c r="U99" i="8"/>
  <c r="U95" i="8"/>
  <c r="U79" i="8"/>
  <c r="T140" i="8"/>
  <c r="T50" i="8"/>
  <c r="T66" i="8"/>
  <c r="T70" i="8"/>
  <c r="T102" i="8"/>
  <c r="T122" i="8"/>
  <c r="U47" i="8"/>
  <c r="U10" i="8"/>
  <c r="U38" i="8"/>
  <c r="U42" i="8"/>
  <c r="U50" i="8"/>
  <c r="U54" i="8"/>
  <c r="U58" i="8"/>
  <c r="U62" i="8"/>
  <c r="U70" i="8"/>
  <c r="U74" i="8"/>
  <c r="U78" i="8"/>
  <c r="U94" i="8"/>
  <c r="U98" i="8"/>
  <c r="U102" i="8"/>
  <c r="U106" i="8"/>
  <c r="U110" i="8"/>
  <c r="U114" i="8"/>
  <c r="U134" i="8"/>
  <c r="U156" i="8"/>
  <c r="U31" i="8"/>
  <c r="U51" i="8"/>
  <c r="U59" i="8"/>
  <c r="U67" i="8"/>
  <c r="U75" i="8"/>
  <c r="U83" i="8"/>
  <c r="U91" i="8"/>
  <c r="U103" i="8"/>
  <c r="U107" i="8"/>
  <c r="U115" i="8"/>
  <c r="U131" i="8"/>
  <c r="U139" i="8"/>
  <c r="U147" i="8"/>
  <c r="U165" i="8"/>
  <c r="U35" i="8"/>
  <c r="U55" i="8"/>
  <c r="U63" i="8"/>
  <c r="U71" i="8"/>
  <c r="U87" i="8"/>
  <c r="U111" i="8"/>
  <c r="T41" i="8"/>
  <c r="T53" i="8"/>
  <c r="T69" i="8"/>
  <c r="T73" i="8"/>
  <c r="T89" i="8"/>
  <c r="T34" i="8"/>
  <c r="T86" i="8"/>
  <c r="T40" i="8"/>
  <c r="T54" i="8"/>
  <c r="T124" i="8"/>
  <c r="T134" i="8"/>
  <c r="U34" i="8"/>
  <c r="U46" i="8"/>
  <c r="U66" i="8"/>
  <c r="U82" i="8"/>
  <c r="U86" i="8"/>
  <c r="U90" i="8"/>
  <c r="U122" i="8"/>
  <c r="U126" i="8"/>
  <c r="U130" i="8"/>
  <c r="U138" i="8"/>
  <c r="U146" i="8"/>
  <c r="T38" i="8"/>
  <c r="T104" i="8"/>
  <c r="T114" i="8"/>
  <c r="T11" i="8"/>
  <c r="T47" i="8"/>
  <c r="T103" i="8"/>
  <c r="T107" i="8"/>
  <c r="T139" i="8"/>
  <c r="T147" i="8"/>
  <c r="T88" i="8"/>
  <c r="T98" i="8"/>
  <c r="U89" i="8"/>
  <c r="U30" i="8"/>
  <c r="T63" i="8"/>
  <c r="U11" i="8"/>
  <c r="U39" i="8"/>
  <c r="U43" i="8"/>
  <c r="U123" i="8"/>
  <c r="U127" i="8"/>
  <c r="T72" i="8"/>
  <c r="T82" i="8"/>
  <c r="T138" i="8"/>
  <c r="T56" i="8"/>
  <c r="T36" i="8"/>
  <c r="T52" i="8"/>
  <c r="T68" i="8"/>
  <c r="T84" i="8"/>
  <c r="T100" i="8"/>
  <c r="T120" i="8"/>
  <c r="T136" i="8"/>
  <c r="T32" i="8"/>
  <c r="T48" i="8"/>
  <c r="T64" i="8"/>
  <c r="T80" i="8"/>
  <c r="T96" i="8"/>
  <c r="T112" i="8"/>
  <c r="T132" i="8"/>
  <c r="T30" i="8"/>
  <c r="T46" i="8"/>
  <c r="T62" i="8"/>
  <c r="T78" i="8"/>
  <c r="T94" i="8"/>
  <c r="T110" i="8"/>
  <c r="T130" i="8"/>
  <c r="T156" i="8"/>
  <c r="T12" i="8"/>
  <c r="T44" i="8"/>
  <c r="T60" i="8"/>
  <c r="T76" i="8"/>
  <c r="T92" i="8"/>
  <c r="T108" i="8"/>
  <c r="T128" i="8"/>
  <c r="T148" i="8"/>
  <c r="T10" i="8"/>
  <c r="T42" i="8"/>
  <c r="T58" i="8"/>
  <c r="T74" i="8"/>
  <c r="T90" i="8"/>
  <c r="T106" i="8"/>
  <c r="T126" i="8"/>
  <c r="T146" i="8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1" i="9"/>
  <c r="L51" i="9"/>
  <c r="M50" i="9"/>
  <c r="L50" i="9"/>
  <c r="M49" i="9"/>
  <c r="L49" i="9"/>
  <c r="M48" i="9"/>
  <c r="L48" i="9"/>
  <c r="M41" i="9"/>
  <c r="L41" i="9"/>
  <c r="M36" i="9"/>
  <c r="L36" i="9"/>
  <c r="M35" i="9"/>
  <c r="L35" i="9"/>
  <c r="M12" i="9"/>
  <c r="L12" i="9"/>
  <c r="M11" i="9"/>
  <c r="L11" i="9"/>
  <c r="M10" i="9"/>
  <c r="L10" i="9"/>
  <c r="M9" i="9"/>
  <c r="L9" i="9"/>
  <c r="L8" i="9"/>
  <c r="D166" i="9"/>
  <c r="M8" i="8"/>
  <c r="M166" i="8" s="1"/>
  <c r="L166" i="8"/>
  <c r="D166" i="8"/>
  <c r="U36" i="9" l="1"/>
  <c r="U58" i="9"/>
  <c r="U62" i="9"/>
  <c r="U66" i="9"/>
  <c r="U70" i="9"/>
  <c r="U74" i="9"/>
  <c r="U78" i="9"/>
  <c r="U82" i="9"/>
  <c r="U86" i="9"/>
  <c r="U90" i="9"/>
  <c r="U162" i="9"/>
  <c r="U50" i="9"/>
  <c r="U10" i="9"/>
  <c r="R166" i="9"/>
  <c r="S166" i="9"/>
  <c r="L166" i="9"/>
  <c r="M166" i="9"/>
  <c r="U80" i="9"/>
  <c r="U112" i="9"/>
  <c r="U56" i="9"/>
  <c r="U72" i="9"/>
  <c r="U104" i="9"/>
  <c r="U128" i="9"/>
  <c r="U144" i="9"/>
  <c r="U164" i="9"/>
  <c r="U12" i="9"/>
  <c r="U64" i="9"/>
  <c r="U88" i="9"/>
  <c r="U120" i="9"/>
  <c r="U136" i="9"/>
  <c r="U156" i="9"/>
  <c r="U96" i="9"/>
  <c r="U93" i="9"/>
  <c r="U153" i="9"/>
  <c r="U161" i="9"/>
  <c r="U69" i="9"/>
  <c r="U85" i="9"/>
  <c r="T99" i="9"/>
  <c r="T115" i="9"/>
  <c r="T131" i="9"/>
  <c r="T147" i="9"/>
  <c r="T41" i="9"/>
  <c r="T67" i="9"/>
  <c r="T83" i="9"/>
  <c r="U97" i="9"/>
  <c r="U109" i="9"/>
  <c r="U113" i="9"/>
  <c r="U125" i="9"/>
  <c r="U129" i="9"/>
  <c r="U141" i="9"/>
  <c r="U98" i="9"/>
  <c r="U114" i="9"/>
  <c r="U122" i="9"/>
  <c r="U130" i="9"/>
  <c r="U138" i="9"/>
  <c r="U146" i="9"/>
  <c r="U158" i="9"/>
  <c r="U63" i="9"/>
  <c r="U67" i="9"/>
  <c r="U71" i="9"/>
  <c r="U75" i="9"/>
  <c r="U79" i="9"/>
  <c r="U83" i="9"/>
  <c r="U87" i="9"/>
  <c r="U91" i="9"/>
  <c r="U127" i="9"/>
  <c r="U131" i="9"/>
  <c r="U135" i="9"/>
  <c r="U139" i="9"/>
  <c r="U143" i="9"/>
  <c r="U147" i="9"/>
  <c r="U155" i="9"/>
  <c r="U159" i="9"/>
  <c r="U94" i="9"/>
  <c r="U106" i="9"/>
  <c r="U110" i="9"/>
  <c r="U118" i="9"/>
  <c r="U126" i="9"/>
  <c r="U134" i="9"/>
  <c r="U142" i="9"/>
  <c r="U154" i="9"/>
  <c r="U102" i="9"/>
  <c r="U9" i="9"/>
  <c r="U35" i="9"/>
  <c r="U61" i="9"/>
  <c r="U65" i="9"/>
  <c r="U77" i="9"/>
  <c r="U81" i="9"/>
  <c r="U145" i="9"/>
  <c r="U133" i="9"/>
  <c r="U165" i="9"/>
  <c r="U11" i="9"/>
  <c r="U41" i="9"/>
  <c r="U49" i="9"/>
  <c r="U51" i="9"/>
  <c r="U59" i="9"/>
  <c r="U95" i="9"/>
  <c r="U99" i="9"/>
  <c r="U101" i="9"/>
  <c r="U103" i="9"/>
  <c r="U107" i="9"/>
  <c r="U111" i="9"/>
  <c r="U115" i="9"/>
  <c r="U117" i="9"/>
  <c r="U119" i="9"/>
  <c r="U123" i="9"/>
  <c r="U163" i="9"/>
  <c r="T76" i="9"/>
  <c r="T108" i="9"/>
  <c r="T12" i="9"/>
  <c r="T64" i="9"/>
  <c r="T80" i="9"/>
  <c r="T96" i="9"/>
  <c r="T112" i="9"/>
  <c r="T128" i="9"/>
  <c r="T144" i="9"/>
  <c r="T164" i="9"/>
  <c r="T48" i="9"/>
  <c r="U57" i="9"/>
  <c r="T59" i="9"/>
  <c r="T68" i="9"/>
  <c r="U73" i="9"/>
  <c r="T75" i="9"/>
  <c r="T84" i="9"/>
  <c r="U89" i="9"/>
  <c r="T91" i="9"/>
  <c r="T100" i="9"/>
  <c r="U105" i="9"/>
  <c r="T107" i="9"/>
  <c r="T116" i="9"/>
  <c r="U121" i="9"/>
  <c r="T123" i="9"/>
  <c r="T132" i="9"/>
  <c r="U137" i="9"/>
  <c r="T139" i="9"/>
  <c r="T152" i="9"/>
  <c r="U157" i="9"/>
  <c r="T159" i="9"/>
  <c r="T8" i="9"/>
  <c r="T60" i="9"/>
  <c r="T92" i="9"/>
  <c r="T124" i="9"/>
  <c r="T140" i="9"/>
  <c r="T160" i="9"/>
  <c r="T56" i="9"/>
  <c r="T72" i="9"/>
  <c r="T88" i="9"/>
  <c r="T104" i="9"/>
  <c r="T120" i="9"/>
  <c r="T136" i="9"/>
  <c r="T156" i="9"/>
  <c r="U8" i="8"/>
  <c r="U166" i="8" s="1"/>
  <c r="T8" i="8"/>
  <c r="T166" i="8" s="1"/>
  <c r="U48" i="9"/>
  <c r="U60" i="9"/>
  <c r="U68" i="9"/>
  <c r="U76" i="9"/>
  <c r="U84" i="9"/>
  <c r="U92" i="9"/>
  <c r="U100" i="9"/>
  <c r="U108" i="9"/>
  <c r="U116" i="9"/>
  <c r="U124" i="9"/>
  <c r="U132" i="9"/>
  <c r="U140" i="9"/>
  <c r="U152" i="9"/>
  <c r="U160" i="9"/>
  <c r="T11" i="9"/>
  <c r="T51" i="9"/>
  <c r="T63" i="9"/>
  <c r="T71" i="9"/>
  <c r="T79" i="9"/>
  <c r="T87" i="9"/>
  <c r="T95" i="9"/>
  <c r="T103" i="9"/>
  <c r="T111" i="9"/>
  <c r="T119" i="9"/>
  <c r="T127" i="9"/>
  <c r="T135" i="9"/>
  <c r="T143" i="9"/>
  <c r="T155" i="9"/>
  <c r="T163" i="9"/>
  <c r="T10" i="9"/>
  <c r="T36" i="9"/>
  <c r="T50" i="9"/>
  <c r="T58" i="9"/>
  <c r="T62" i="9"/>
  <c r="T66" i="9"/>
  <c r="T70" i="9"/>
  <c r="T74" i="9"/>
  <c r="T78" i="9"/>
  <c r="T82" i="9"/>
  <c r="T86" i="9"/>
  <c r="T90" i="9"/>
  <c r="T94" i="9"/>
  <c r="T98" i="9"/>
  <c r="T102" i="9"/>
  <c r="T106" i="9"/>
  <c r="T110" i="9"/>
  <c r="T114" i="9"/>
  <c r="T118" i="9"/>
  <c r="T122" i="9"/>
  <c r="T126" i="9"/>
  <c r="T130" i="9"/>
  <c r="T134" i="9"/>
  <c r="T138" i="9"/>
  <c r="T142" i="9"/>
  <c r="T146" i="9"/>
  <c r="T154" i="9"/>
  <c r="T158" i="9"/>
  <c r="T162" i="9"/>
  <c r="T9" i="9"/>
  <c r="T35" i="9"/>
  <c r="T49" i="9"/>
  <c r="T57" i="9"/>
  <c r="T61" i="9"/>
  <c r="T65" i="9"/>
  <c r="T69" i="9"/>
  <c r="T73" i="9"/>
  <c r="T77" i="9"/>
  <c r="T81" i="9"/>
  <c r="T85" i="9"/>
  <c r="T89" i="9"/>
  <c r="T93" i="9"/>
  <c r="T97" i="9"/>
  <c r="T101" i="9"/>
  <c r="T105" i="9"/>
  <c r="T109" i="9"/>
  <c r="T113" i="9"/>
  <c r="T117" i="9"/>
  <c r="T121" i="9"/>
  <c r="T125" i="9"/>
  <c r="T129" i="9"/>
  <c r="T133" i="9"/>
  <c r="T137" i="9"/>
  <c r="T141" i="9"/>
  <c r="T145" i="9"/>
  <c r="T153" i="9"/>
  <c r="T157" i="9"/>
  <c r="T161" i="9"/>
  <c r="T165" i="9"/>
  <c r="T166" i="9" l="1"/>
  <c r="U166" i="9"/>
</calcChain>
</file>

<file path=xl/sharedStrings.xml><?xml version="1.0" encoding="utf-8"?>
<sst xmlns="http://schemas.openxmlformats.org/spreadsheetml/2006/main" count="708" uniqueCount="338">
  <si>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</si>
  <si>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</si>
  <si>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</si>
  <si>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</si>
  <si>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</si>
  <si>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</si>
  <si>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</si>
  <si>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</si>
  <si>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</si>
  <si>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</si>
  <si>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</si>
  <si>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</si>
  <si>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</si>
  <si>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</si>
  <si>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</si>
  <si>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</si>
  <si>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</si>
  <si>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CNPJ da Instituição</t>
  </si>
  <si>
    <t>60.701.190</t>
  </si>
  <si>
    <t>ITAÚ UNIBANCO S.A.</t>
  </si>
  <si>
    <t>61.533.584</t>
  </si>
  <si>
    <t>BANCO SOCIETE GENERALE BRASIL S.A.</t>
  </si>
  <si>
    <t>75.647.891</t>
  </si>
  <si>
    <t>BANCO CRÉDIT AGRICOLE BRASIL S.A.</t>
  </si>
  <si>
    <t>59.588.111</t>
  </si>
  <si>
    <t>BANCO VOTORANTIM S.A.</t>
  </si>
  <si>
    <t>09.274.232</t>
  </si>
  <si>
    <t>STATE STREET BRASIL S.A. - BANCO COMERCIAL</t>
  </si>
  <si>
    <t>28.195.667</t>
  </si>
  <si>
    <t>BANCO ABC BRASIL S.A.</t>
  </si>
  <si>
    <t>62.331.228</t>
  </si>
  <si>
    <t>DEUTSCHE BANK S.A. - BANCO ALEMAO</t>
  </si>
  <si>
    <t>53.518.684</t>
  </si>
  <si>
    <t>BANCO HSBC S.A.</t>
  </si>
  <si>
    <t>11.703.662</t>
  </si>
  <si>
    <t>TRAVELEX BANCO DE CÂMBIO S.A.</t>
  </si>
  <si>
    <t>31.872.495</t>
  </si>
  <si>
    <t>BANCO C6 S.A.</t>
  </si>
  <si>
    <t>01.023.570</t>
  </si>
  <si>
    <t>BANCO RABOBANK INTERNATIONAL BRASIL S.A.</t>
  </si>
  <si>
    <t>33.987.793</t>
  </si>
  <si>
    <t>BANCO DE INVESTIMENTOS CREDIT SUISSE (BRASIL) S.A.</t>
  </si>
  <si>
    <t>Obs. Os dados para o Mercado Interbancário referem-se a registros de operações de arbitragens (no País e no exterior), operações entre instituições e operações com o Banco Central do Brasil.</t>
  </si>
  <si>
    <t>90.400.888</t>
  </si>
  <si>
    <t>BANCO SANTANDER (BRASIL) S.A.</t>
  </si>
  <si>
    <t>33.479.023</t>
  </si>
  <si>
    <t>BANCO CITIBANK S.A.</t>
  </si>
  <si>
    <t>33.172.537</t>
  </si>
  <si>
    <t>BANCO J.P. MORGAN S.A.</t>
  </si>
  <si>
    <t>00.000.000</t>
  </si>
  <si>
    <t>BANCO DO BRASIL S.A.</t>
  </si>
  <si>
    <t>30.306.294</t>
  </si>
  <si>
    <t>BANCO BTG PACTUAL S.A.</t>
  </si>
  <si>
    <t>01.522.368</t>
  </si>
  <si>
    <t>BANCO BNP PARIBAS BRASIL S.A.</t>
  </si>
  <si>
    <t>60.746.948</t>
  </si>
  <si>
    <t>BANCO BRADESCO S.A.</t>
  </si>
  <si>
    <t>62.073.200</t>
  </si>
  <si>
    <t>BANK OF AMERICA MERRILL LYNCH BANCO MÚLTIPLO S.A.</t>
  </si>
  <si>
    <t>03.532.415</t>
  </si>
  <si>
    <t>BANCO ABN AMRO S.A.</t>
  </si>
  <si>
    <t>04.332.281</t>
  </si>
  <si>
    <t>GOLDMAN SACHS DO BRASIL BANCO MULTIPLO S.A.</t>
  </si>
  <si>
    <t>60.498.557</t>
  </si>
  <si>
    <t>BANCO MUFG BRASIL S.A.</t>
  </si>
  <si>
    <t>02.801.938</t>
  </si>
  <si>
    <t>BANCO MORGAN STANLEY S.A.</t>
  </si>
  <si>
    <t>33.264.668</t>
  </si>
  <si>
    <t>BANCO XP S.A.</t>
  </si>
  <si>
    <t>29.030.467</t>
  </si>
  <si>
    <t>SCOTIABANK BRASIL S.A. BANCO MÚLTIPLO</t>
  </si>
  <si>
    <t>78.632.767</t>
  </si>
  <si>
    <t>BANCO OURINVEST S.A.</t>
  </si>
  <si>
    <t>68.900.810</t>
  </si>
  <si>
    <t>BANCO RENDIMENTO S.A.</t>
  </si>
  <si>
    <t>92.702.067</t>
  </si>
  <si>
    <t>BANCO DO ESTADO DO RIO GRANDE DO SUL S.A.</t>
  </si>
  <si>
    <t>07.679.404</t>
  </si>
  <si>
    <t>BANCO TOPÁZIO S.A.</t>
  </si>
  <si>
    <t>19.307.785</t>
  </si>
  <si>
    <t>MS BANK S.A. BANCO DE CÂMBIO</t>
  </si>
  <si>
    <t>62.232.889</t>
  </si>
  <si>
    <t>BANCO DAYCOVAL S.A.</t>
  </si>
  <si>
    <t>00.038.166</t>
  </si>
  <si>
    <t>BANCO CENTRAL DO BRASIL</t>
  </si>
  <si>
    <t>60.518.222</t>
  </si>
  <si>
    <t>BANCO SUMITOMO MITSUI BRASILEIRO S.A.</t>
  </si>
  <si>
    <t>58.616.418</t>
  </si>
  <si>
    <t>BANCO FIBRA S.A.</t>
  </si>
  <si>
    <t>61.088.183</t>
  </si>
  <si>
    <t>BANCO MIZUHO DO BRASIL S.A.</t>
  </si>
  <si>
    <t>58.160.789</t>
  </si>
  <si>
    <t>BANCO SAFRA S.A.</t>
  </si>
  <si>
    <t>07.450.604</t>
  </si>
  <si>
    <t>CHINA CONSTRUCTION BANK (BRASIL) BANCO MÚLTIPLO S/A</t>
  </si>
  <si>
    <t>15.114.366</t>
  </si>
  <si>
    <t>BANCO BOCOM BBM S.A.</t>
  </si>
  <si>
    <t>34.111.187</t>
  </si>
  <si>
    <t>HAITONG BANCO DE INVESTIMENTO DO BRASIL S.A.</t>
  </si>
  <si>
    <t>36.588.217</t>
  </si>
  <si>
    <t>WISE BRASIL CORRETORA DE CÂMBIO LTDA</t>
  </si>
  <si>
    <t>33.923.798</t>
  </si>
  <si>
    <t>BANCO MASTER S/A</t>
  </si>
  <si>
    <t>07.656.500</t>
  </si>
  <si>
    <t>BANCO KDB DO BRASIL S.A.</t>
  </si>
  <si>
    <t>71.027.866</t>
  </si>
  <si>
    <t>BANCO BS2 S.A.</t>
  </si>
  <si>
    <t>00.997.185</t>
  </si>
  <si>
    <t>BANCO B3 S.A.</t>
  </si>
  <si>
    <t>03.609.817</t>
  </si>
  <si>
    <t>BANCO CARGILL S.A.</t>
  </si>
  <si>
    <t>55.230.916</t>
  </si>
  <si>
    <t>INTESA SANPAOLO BRASIL S.A. - BANCO MÚLTIPLO</t>
  </si>
  <si>
    <t>00.416.968</t>
  </si>
  <si>
    <t>BANCO INTER S.A.</t>
  </si>
  <si>
    <t>01.181.521</t>
  </si>
  <si>
    <t>BANCO COOPERATIVO SICREDI S.A.</t>
  </si>
  <si>
    <t>00.360.305</t>
  </si>
  <si>
    <t>CAIXA ECONOMICA FEDERAL</t>
  </si>
  <si>
    <t>13.059.145</t>
  </si>
  <si>
    <t>BEXS BANCO DE CÂMBIO S/A</t>
  </si>
  <si>
    <t>08.609.934</t>
  </si>
  <si>
    <t>MONEYCORP BANCO DE CÂMBIO S.A.</t>
  </si>
  <si>
    <t>73.622.748</t>
  </si>
  <si>
    <t>B&amp;T CORRETORA DE CAMBIO LTDA.</t>
  </si>
  <si>
    <t>28.811.341</t>
  </si>
  <si>
    <t>STONEX BANCO DE CÂMBIO S.A.</t>
  </si>
  <si>
    <t>92.856.905</t>
  </si>
  <si>
    <t>ADVANCED CORRETORA DE CÂMBIO LTDA</t>
  </si>
  <si>
    <t>61.024.352</t>
  </si>
  <si>
    <t>BANCO VOITER S.A.</t>
  </si>
  <si>
    <t>45.246.410</t>
  </si>
  <si>
    <t>BANCO GENIAL S.A.</t>
  </si>
  <si>
    <t>10.690.848</t>
  </si>
  <si>
    <t>BANCO DA CHINA BRASIL S.A.</t>
  </si>
  <si>
    <t>32.648.370</t>
  </si>
  <si>
    <t>FAIR CORRETORA DE CAMBIO S.A.</t>
  </si>
  <si>
    <t>60.770.336</t>
  </si>
  <si>
    <t>BANCO ALFA DE INVESTIMENTO S.A.</t>
  </si>
  <si>
    <t>30.723.886</t>
  </si>
  <si>
    <t>BANCO MODAL S.A.</t>
  </si>
  <si>
    <t>61.186.680</t>
  </si>
  <si>
    <t>BANCO BMG S.A.</t>
  </si>
  <si>
    <t>00.250.699</t>
  </si>
  <si>
    <t>AGK CORRETORA DE CAMBIO S.A.</t>
  </si>
  <si>
    <t>24.074.692</t>
  </si>
  <si>
    <t>GUITTA CORRETORA DE CAMBIO LTDA.</t>
  </si>
  <si>
    <t>02.992.317</t>
  </si>
  <si>
    <t>TREVISO CORRETORA DE CÂMBIO S.A.</t>
  </si>
  <si>
    <t>33.657.248</t>
  </si>
  <si>
    <t>BANCO NACIONAL DE DESENVOLVIMENTO ECONOMICO E SOCIAL</t>
  </si>
  <si>
    <t>62.144.175</t>
  </si>
  <si>
    <t>BANCO PINE S.A.</t>
  </si>
  <si>
    <t>13.728.156</t>
  </si>
  <si>
    <t>WESTERN UNION CORRETORA DE CÂMBIO S.A.</t>
  </si>
  <si>
    <t>04.913.129</t>
  </si>
  <si>
    <t>CONFIDENCE CORRETORA DE CÂMBIO S.A.</t>
  </si>
  <si>
    <t>16.944.141</t>
  </si>
  <si>
    <t>BROKER BRASIL CORRETORA DE CÂMBIO LTDA.</t>
  </si>
  <si>
    <t>17.354.911</t>
  </si>
  <si>
    <t>COTACAO DISTRIBUIDORA DE TITULOS E VALORES MOBILIARIOS S.A</t>
  </si>
  <si>
    <t>02.318.507</t>
  </si>
  <si>
    <t>BANCO KEB HANA DO BRASIL S.A.</t>
  </si>
  <si>
    <t>59.118.133</t>
  </si>
  <si>
    <t>BANCO LUSO BRASILEIRO S.A.</t>
  </si>
  <si>
    <t>60.889.128</t>
  </si>
  <si>
    <t>BANCO SOFISA S.A.</t>
  </si>
  <si>
    <t>15.357.060</t>
  </si>
  <si>
    <t>BANCO WOORI BANK DO BRASIL S.A.</t>
  </si>
  <si>
    <t>31.895.683</t>
  </si>
  <si>
    <t>BANCO INDUSTRIAL DO BRASIL S.A.</t>
  </si>
  <si>
    <t>33.466.988</t>
  </si>
  <si>
    <t>BANCO CAIXA GERAL - BRASIL S.A.</t>
  </si>
  <si>
    <t>00.000.208</t>
  </si>
  <si>
    <t>BRB - BANCO DE BRASILIA S.A.</t>
  </si>
  <si>
    <t>11.495.073</t>
  </si>
  <si>
    <t>OM DISTRIBUIDORA DE TÍTULOS E VALORES MOBILIÁRIOS LTDA</t>
  </si>
  <si>
    <t>76.641.497</t>
  </si>
  <si>
    <t>DOURADA CORRETORA DE CÂMBIO LTDA.</t>
  </si>
  <si>
    <t>17.453.575</t>
  </si>
  <si>
    <t>ICBC DO BRASIL BANCO MÚLTIPLO S.A.</t>
  </si>
  <si>
    <t>92.894.922</t>
  </si>
  <si>
    <t>BANCO ORIGINAL S.A.</t>
  </si>
  <si>
    <t>50.579.044</t>
  </si>
  <si>
    <t>LEVYCAM - CORRETORA DE CAMBIO E VALORES LTDA.</t>
  </si>
  <si>
    <t>36.658.769</t>
  </si>
  <si>
    <t>BANCO XCMG BRASIL S.A.</t>
  </si>
  <si>
    <t>04.062.902</t>
  </si>
  <si>
    <t>46.518.205</t>
  </si>
  <si>
    <t>JPMORGAN CHASE BANK, NATIONAL ASSOCIATION</t>
  </si>
  <si>
    <t>02.038.232</t>
  </si>
  <si>
    <t>BANCO COOPERATIVO SICOOB S.A. - BANCO SICOOB</t>
  </si>
  <si>
    <t>34.265.629</t>
  </si>
  <si>
    <t>INTERCAM CORRETORA DE CÂMBIO LTDA.</t>
  </si>
  <si>
    <t>17.184.037</t>
  </si>
  <si>
    <t>BANCO MERCANTIL DO BRASIL S.A.</t>
  </si>
  <si>
    <t>71.677.850</t>
  </si>
  <si>
    <t>FRENTE CORRETORA DE CÂMBIO LTDA.</t>
  </si>
  <si>
    <t>06.373.777</t>
  </si>
  <si>
    <t>BOA VIAGEM SOCIEDADE CORRETORA DE CÂMBIO LTDA.</t>
  </si>
  <si>
    <t>19.086.249</t>
  </si>
  <si>
    <t>EXECUTIVE CORRETORA DE CÂMBIO LTDA.</t>
  </si>
  <si>
    <t>17.508.380</t>
  </si>
  <si>
    <t>INVEST CORRETORA DE CÂMBIO LTDA.</t>
  </si>
  <si>
    <t>40.353.377</t>
  </si>
  <si>
    <t>FOURTRADE CORRETORA DE CÂMBIO LTDA.</t>
  </si>
  <si>
    <t>74.828.799</t>
  </si>
  <si>
    <t>NOVO BANCO CONTINENTAL S.A. - BANCO MÚLTIPLO</t>
  </si>
  <si>
    <t>13.220.493</t>
  </si>
  <si>
    <t>BR PARTNERS BANCO DE INVESTIMENTO S.A.</t>
  </si>
  <si>
    <t>27.842.177</t>
  </si>
  <si>
    <t>IB CORRETORA DE CÂMBIO, TÍTULOS E VALORES MOBILIÁRIOS S.A.</t>
  </si>
  <si>
    <t>34.666.362</t>
  </si>
  <si>
    <t>MONOPÓLIO CORRETORA DE CÂMBIO LTDA.</t>
  </si>
  <si>
    <t>00.795.423</t>
  </si>
  <si>
    <t>BANCO SEMEAR S.A.</t>
  </si>
  <si>
    <t>12.392.983</t>
  </si>
  <si>
    <t>MIRAE ASSET WEALTH MANAGEMENT (BRAZIL) CORRETORA DE CÂMBIO, TÍTULOS E VALORES MOBILIÁRIOS LTDA.</t>
  </si>
  <si>
    <t>77.162.881</t>
  </si>
  <si>
    <t>DEBONI DISTRIBUIDORA DE TITULOS E VALORES MOBILIARIOS LTDA</t>
  </si>
  <si>
    <t>04.913.711</t>
  </si>
  <si>
    <t>BANCO DO ESTADO DO PARÁ S.A.</t>
  </si>
  <si>
    <t>18.287.740</t>
  </si>
  <si>
    <t>CONECTA CORRETORA DE CÂMBIO LTDA.</t>
  </si>
  <si>
    <t>14.190.547</t>
  </si>
  <si>
    <t>CAMBIONET CORRETORA DE CÂMBIO LTDA.</t>
  </si>
  <si>
    <t>40.333.582</t>
  </si>
  <si>
    <t>73.302.408</t>
  </si>
  <si>
    <t>EXIM CORRETORA DE CAMBIO LTDA</t>
  </si>
  <si>
    <t>10.853.017</t>
  </si>
  <si>
    <t>GET MONEY CORRETORA DE CÂMBIO S.A.</t>
  </si>
  <si>
    <t>07.333.726</t>
  </si>
  <si>
    <t>ONNIX CORRETORA DE CÂMBIO LTDA.</t>
  </si>
  <si>
    <t>17.904.906</t>
  </si>
  <si>
    <t>BRX CORRETORA DE CÂMBIO LTDA.</t>
  </si>
  <si>
    <t>17.772.370</t>
  </si>
  <si>
    <t>VIP'S CORRETORA DE CÂMBIO LTDA.</t>
  </si>
  <si>
    <t>07.237.373</t>
  </si>
  <si>
    <t>BANCO DO NORDESTE DO BRASIL S.A.</t>
  </si>
  <si>
    <t>04.684.647</t>
  </si>
  <si>
    <t>ARC CORRETORA DE CAMBIO, ASSOCIADOS GOUVEIA, CAMPEDELLI S.A.</t>
  </si>
  <si>
    <t>33.851.064</t>
  </si>
  <si>
    <t>DILLON S/A DISTRIBUIDORA DE TITULOS E VALORES MOBILIARIOS</t>
  </si>
  <si>
    <t>94.968.518</t>
  </si>
  <si>
    <t>06.132.348</t>
  </si>
  <si>
    <t>LABOR SOCIEDADE CORRETORA DE CÂMBIO LTDA.</t>
  </si>
  <si>
    <t>80.202.872</t>
  </si>
  <si>
    <t>CORREPARTI CORRETORA DE CAMBIO LTDA</t>
  </si>
  <si>
    <t>15.482.499</t>
  </si>
  <si>
    <t>TURCÂMBIO - CORRETORA DE CÂMBIO LTDA.</t>
  </si>
  <si>
    <t>25.280.945</t>
  </si>
  <si>
    <t>AVS CORRETORA DE CÂMBIO LTDA.</t>
  </si>
  <si>
    <t>30.183.111</t>
  </si>
  <si>
    <t>TURMA CORRETORA DE CÂMBIO LTDA</t>
  </si>
  <si>
    <t>61.444.949</t>
  </si>
  <si>
    <t>61.033.106</t>
  </si>
  <si>
    <t>BANCO CREFISA S.A.</t>
  </si>
  <si>
    <t>00.806.535</t>
  </si>
  <si>
    <t>PLANNER CORRETORA DE VALORES S.A.</t>
  </si>
  <si>
    <t>17.312.083</t>
  </si>
  <si>
    <t>H H PICCHIONI S/A CORRETORA DE CAMBIO E VALORES MOBILIARIOS</t>
  </si>
  <si>
    <t>33.042.151</t>
  </si>
  <si>
    <t>BANCO DE LA NACION ARGENTINA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</si>
  <si>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</si>
  <si>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</si>
  <si>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</si>
  <si>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</si>
  <si>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59.615.005</t>
  </si>
  <si>
    <t>PATACÃO DISTRIBUIDORA DE TÍTULOS E VALORES MOBILIÁRIOS LTDA.</t>
  </si>
  <si>
    <t>17.635.177</t>
  </si>
  <si>
    <t>CONEXION CORRETORA DE CÂMBIO LTDA.</t>
  </si>
  <si>
    <t>04.902.979</t>
  </si>
  <si>
    <t>BANCO DA AMAZONIA S.A.</t>
  </si>
  <si>
    <t>17.312.661</t>
  </si>
  <si>
    <t>AMARIL FRANKLIN CORRETORA DE TÍTULOS E VALORES LTDA</t>
  </si>
  <si>
    <t>28.762.249</t>
  </si>
  <si>
    <t>SADOC SOCIEDADE CORRETORA DE CÂMBIO LTDA.</t>
  </si>
  <si>
    <t>15.122.605</t>
  </si>
  <si>
    <t>LÚMINA CORRETORA DE CÂMBIO LTDA.</t>
  </si>
  <si>
    <t>13.673.855</t>
  </si>
  <si>
    <t>FRAM CAPITAL DISTRIBUIDORA DE TÍTULOS E VALORES MOBILIÁRIOS S.A.</t>
  </si>
  <si>
    <t>08.520.517</t>
  </si>
  <si>
    <t>SOL CORRETORA DE CÂMBIO LTDA.</t>
  </si>
  <si>
    <t>15.168.152</t>
  </si>
  <si>
    <t>CONSEGTUR CORRETORA DE CÂMBIO LTDA.</t>
  </si>
  <si>
    <t>23.010.182</t>
  </si>
  <si>
    <t>GOOD CORRETORA DE CÂMBIO LTDA</t>
  </si>
  <si>
    <t>59.285.411</t>
  </si>
  <si>
    <t>BANCO PAN S.A.</t>
  </si>
  <si>
    <t>16.927.221</t>
  </si>
  <si>
    <t>AMAZÔNIA CORRETORA DE CÂMBIO LTDA.</t>
  </si>
  <si>
    <t>21.040.668</t>
  </si>
  <si>
    <t>GLOBAL EXCHANGE DO BRASIL SOCIEDADE CORRETORA DE CÂMBIO LTDA.</t>
  </si>
  <si>
    <t>62.280.490</t>
  </si>
  <si>
    <t>DIBRAN DISTRIBUIDORA DE TÍTULOS E VALORES MOBILIÁRIOS LTDA.</t>
  </si>
  <si>
    <t>18.145.784</t>
  </si>
  <si>
    <t>NUMATUR CORRETORA DE CÂMBIO LTDA.</t>
  </si>
  <si>
    <t>16.854.999</t>
  </si>
  <si>
    <t>SINGRATUR CORRETORA DE CÂMBIO LTDA</t>
  </si>
  <si>
    <t>20.155.248</t>
  </si>
  <si>
    <t>PARMETAL DISTRIBUIDORA DE TÍTULOS E VALORES MOBILIÁRIOS LTDA</t>
  </si>
  <si>
    <t>00.460.065</t>
  </si>
  <si>
    <t>COLUNA S/A DISTRIBUIDORA DE TITULOS E VALORES MOBILIÁRIOS</t>
  </si>
  <si>
    <t>15.761.217</t>
  </si>
  <si>
    <t>CORRETORA DE CÂMBIO AÇORIANA LIMITADA.</t>
  </si>
  <si>
    <t>03.443.143</t>
  </si>
  <si>
    <t>AVIPAM CORRETORA DE CAMBIO LTDA</t>
  </si>
  <si>
    <t>15.077.393</t>
  </si>
  <si>
    <t>MEGA CORRETORA DE CÂMBIO LTDA.</t>
  </si>
  <si>
    <t>09.512.542</t>
  </si>
  <si>
    <t>CODEPE CORRETORA DE VALORES E CÂMBIO S.A.</t>
  </si>
  <si>
    <t>54.403.563</t>
  </si>
  <si>
    <t>BANCO ARBI S.A.</t>
  </si>
  <si>
    <t>33.886.862</t>
  </si>
  <si>
    <t>MASTER S/A CORRETORA DE CÂMBIO, TÍTULOS E VALORES MOBILIÁRIOS</t>
  </si>
  <si>
    <t>44.189.447</t>
  </si>
  <si>
    <t>BANCO DE LA PROVINCIA DE BUENOS AIRES</t>
  </si>
  <si>
    <t>38.486.817</t>
  </si>
  <si>
    <t>BANCO DE DESENVOLVIMENTO DE MINAS GERAIS S.A.-BDMG</t>
  </si>
  <si>
    <t>13.720.915</t>
  </si>
  <si>
    <t>BANCO WESTERN UNION DO BRASIL S.A.</t>
  </si>
  <si>
    <t>50.585.090</t>
  </si>
  <si>
    <t>BCV - BANCO DE CRÉDITO E VAREJO S.A.</t>
  </si>
  <si>
    <t>33.042.953</t>
  </si>
  <si>
    <t>CITIBANK N.A.</t>
  </si>
  <si>
    <t>EFX CORRETORA DE CÂMBIO LTDA.</t>
  </si>
  <si>
    <t>OZ CORRETORA DE CÂMBIO S.A.</t>
  </si>
  <si>
    <t>SAGITUR CORRETORA DE CÂMBIO S.A.</t>
  </si>
  <si>
    <t>28.127.603</t>
  </si>
  <si>
    <t>BANESTES S.A. BANCO DO ESTADO DO ESPIRITO SANTO</t>
  </si>
  <si>
    <t>PROSEFTUR CORRETORA DE CAMBIO S.A</t>
  </si>
  <si>
    <t>45.056.494</t>
  </si>
  <si>
    <t>MARMARIS CORRETORA DE CÂMBIO LTDA.</t>
  </si>
  <si>
    <t>Registros de câmbio contratado em JANEIRO / 2023</t>
  </si>
  <si>
    <t>Fonte: Sistema Câmbio; Dados extraídos em: 10/02/2023</t>
  </si>
  <si>
    <t>Registros de câmbio contratado - Acumulado Jan-Jan/2023</t>
  </si>
  <si>
    <t>OBS. Os dados para o Mercado Primário não incluem os registros de ingresso direcionado do arquivo ACAM204.</t>
  </si>
  <si>
    <t>Obs. Os dados para o Mercado Primário não incluem os registros de ingresso direcionado do arquivo ACAM204.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</si>
</sst>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5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8" fillId="0" borderId="0" xfId="0" applyFont="1" applyBorder="1" applyAlignment="1" applyProtection="1">
      <alignment horizontal="left" vertical="center"/>
    </xf>
    <xf numFmtId="0" fontId="7" fillId="0" borderId="2" xfId="0" applyFont="1" applyBorder="1" applyAlignment="1" applyProtection="1">
      <alignment vertical="center"/>
    </xf>
    <xf numFmtId="0" fontId="9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7" fillId="0" borderId="0" xfId="0" applyFont="1" applyProtection="1"/>
    <xf numFmtId="0" fontId="7" fillId="0" borderId="0" xfId="0" applyFont="1" applyBorder="1" applyProtection="1"/>
    <xf numFmtId="166" fontId="0" fillId="0" borderId="0" xfId="1" applyNumberFormat="1" applyFont="1"/>
    <xf numFmtId="49" fontId="6" fillId="0" borderId="0" xfId="0" applyNumberFormat="1" applyFont="1" applyAlignment="1" applyProtection="1">
      <alignment horizontal="center"/>
    </xf>
    <xf numFmtId="49" fontId="7" fillId="0" borderId="0" xfId="0" applyNumberFormat="1" applyFont="1" applyAlignment="1" applyProtection="1">
      <alignment horizontal="center"/>
    </xf>
    <xf numFmtId="4" fontId="0" fillId="0" borderId="0" xfId="0" applyNumberFormat="1"/>
    <xf numFmtId="0" fontId="6" fillId="0" borderId="1" xfId="0" applyFont="1" applyFill="1" applyBorder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/>
    </xf>
    <xf numFmtId="0" fontId="9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9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0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7" fillId="0" borderId="0" xfId="1" applyNumberFormat="1" applyFont="1" applyBorder="1" applyAlignment="1" applyProtection="1">
      <alignment horizontal="center"/>
    </xf>
    <xf numFmtId="166" fontId="7" fillId="0" borderId="0" xfId="1" applyNumberFormat="1" applyFont="1" applyProtection="1"/>
    <xf numFmtId="166" fontId="9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5" fontId="1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13" fillId="0" borderId="0" xfId="0" applyNumberFormat="1" applyFont="1" applyAlignment="1" applyProtection="1">
      <alignment horizontal="left" vertical="center"/>
    </xf>
    <xf numFmtId="166" fontId="12" fillId="0" borderId="0" xfId="1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165" fontId="1" fillId="2" borderId="0" xfId="0" applyNumberFormat="1" applyFont="1" applyFill="1" applyAlignment="1">
      <alignment horizontal="left"/>
    </xf>
    <xf numFmtId="166" fontId="13" fillId="0" borderId="0" xfId="1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166" fontId="13" fillId="0" borderId="0" xfId="1" applyNumberFormat="1" applyFont="1" applyBorder="1" applyAlignment="1" applyProtection="1">
      <alignment horizontal="left" vertical="center"/>
    </xf>
    <xf numFmtId="49" fontId="13" fillId="0" borderId="0" xfId="0" applyNumberFormat="1" applyFont="1" applyBorder="1" applyAlignment="1" applyProtection="1">
      <alignment horizontal="left" vertical="center" wrapText="1"/>
    </xf>
    <xf numFmtId="0" fontId="13" fillId="0" borderId="2" xfId="0" applyFont="1" applyBorder="1" applyAlignment="1" applyProtection="1">
      <alignment horizontal="left" vertical="center" wrapText="1"/>
    </xf>
    <xf numFmtId="3" fontId="6" fillId="0" borderId="0" xfId="0" applyNumberFormat="1" applyFont="1" applyProtection="1"/>
    <xf numFmtId="14" fontId="7" fillId="0" borderId="0" xfId="0" applyNumberFormat="1" applyFont="1" applyBorder="1" applyProtection="1"/>
    <xf numFmtId="165" fontId="14" fillId="2" borderId="0" xfId="0" applyNumberFormat="1" applyFont="1" applyFill="1" applyAlignment="1">
      <alignment horizontal="left"/>
    </xf>
    <xf numFmtId="0" fontId="8" fillId="3" borderId="7" xfId="0" applyFont="1" applyFill="1" applyBorder="1" applyAlignment="1" applyProtection="1">
      <alignment horizontal="center"/>
    </xf>
    <xf numFmtId="0" fontId="8" fillId="3" borderId="8" xfId="0" applyFont="1" applyFill="1" applyBorder="1" applyAlignment="1" applyProtection="1">
      <alignment horizontal="center"/>
    </xf>
    <xf numFmtId="166" fontId="10" fillId="3" borderId="9" xfId="1" applyNumberFormat="1" applyFont="1" applyFill="1" applyBorder="1" applyAlignment="1" applyProtection="1">
      <alignment horizontal="center" vertical="center"/>
    </xf>
    <xf numFmtId="166" fontId="10" fillId="3" borderId="10" xfId="1" applyNumberFormat="1" applyFont="1" applyFill="1" applyBorder="1" applyAlignment="1" applyProtection="1">
      <alignment horizontal="center" vertical="center"/>
    </xf>
    <xf numFmtId="166" fontId="10" fillId="3" borderId="9" xfId="1" applyNumberFormat="1" applyFont="1" applyFill="1" applyBorder="1" applyAlignment="1" applyProtection="1">
      <alignment horizontal="center" vertical="center" wrapText="1"/>
    </xf>
    <xf numFmtId="166" fontId="10" fillId="3" borderId="11" xfId="1" applyNumberFormat="1" applyFont="1" applyFill="1" applyBorder="1" applyAlignment="1" applyProtection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70"/>
  <sheetViews>
    <sheetView tabSelected="1" workbookViewId="0">
      <selection activeCell="A5" sqref="A5"/>
    </sheetView>
  </sheetViews>
  <sheetFormatPr defaultColWidth="9.140625" defaultRowHeight="12.75" x14ac:dyDescent="0.2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4" bestFit="1" customWidth="1"/>
    <col min="22" max="22" width="1.42578125" style="6" bestFit="1" customWidth="1"/>
    <col min="23" max="16384" width="9.140625" style="6"/>
  </cols>
  <sheetData>
    <row r="1" spans="1:22" s="35" customFormat="1" ht="15.75" customHeight="1" x14ac:dyDescent="0.25">
      <c r="A1" s="44" t="s">
        <v>1</v>
      </c>
      <c r="B1" s="31"/>
      <c r="C1" s="32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2" s="38" customFormat="1" ht="12.75" customHeight="1" x14ac:dyDescent="0.2">
      <c r="A2" s="27" t="s">
        <v>12</v>
      </c>
      <c r="B2" s="36"/>
      <c r="C2" s="32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</row>
    <row r="3" spans="1:22" s="38" customFormat="1" ht="16.5" customHeight="1" x14ac:dyDescent="0.25">
      <c r="A3" s="27" t="s">
        <v>13</v>
      </c>
      <c r="B3" s="31"/>
      <c r="C3" s="3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4" spans="1:22" s="38" customFormat="1" x14ac:dyDescent="0.2">
      <c r="A4" s="2"/>
      <c r="B4" s="33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9"/>
    </row>
    <row r="5" spans="1:22" s="38" customFormat="1" ht="12.75" customHeight="1" thickBot="1" x14ac:dyDescent="0.25">
      <c r="A5" s="3" t="s">
        <v>333</v>
      </c>
      <c r="B5" s="40"/>
      <c r="C5" s="41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9"/>
    </row>
    <row r="6" spans="1:22" s="4" customFormat="1" ht="12" customHeight="1" thickTop="1" x14ac:dyDescent="0.2">
      <c r="A6" s="51" t="s">
        <v>5</v>
      </c>
      <c r="B6" s="51" t="s">
        <v>17</v>
      </c>
      <c r="C6" s="53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9" t="s">
        <v>16</v>
      </c>
      <c r="M6" s="50"/>
      <c r="N6" s="47" t="s">
        <v>8</v>
      </c>
      <c r="O6" s="48"/>
      <c r="P6" s="47" t="s">
        <v>9</v>
      </c>
      <c r="Q6" s="48"/>
      <c r="R6" s="49" t="s">
        <v>15</v>
      </c>
      <c r="S6" s="50"/>
      <c r="T6" s="47" t="s">
        <v>0</v>
      </c>
      <c r="U6" s="48"/>
    </row>
    <row r="7" spans="1:22" s="4" customFormat="1" ht="12.75" customHeight="1" thickBot="1" x14ac:dyDescent="0.25">
      <c r="A7" s="52"/>
      <c r="B7" s="52"/>
      <c r="C7" s="54"/>
      <c r="D7" s="19" t="s">
        <v>14</v>
      </c>
      <c r="E7" s="19" t="s">
        <v>10</v>
      </c>
      <c r="F7" s="19" t="s">
        <v>14</v>
      </c>
      <c r="G7" s="19" t="s">
        <v>10</v>
      </c>
      <c r="H7" s="19" t="s">
        <v>14</v>
      </c>
      <c r="I7" s="19" t="s">
        <v>10</v>
      </c>
      <c r="J7" s="19" t="s">
        <v>14</v>
      </c>
      <c r="K7" s="19" t="s">
        <v>10</v>
      </c>
      <c r="L7" s="19" t="s">
        <v>14</v>
      </c>
      <c r="M7" s="19" t="s">
        <v>10</v>
      </c>
      <c r="N7" s="19" t="s">
        <v>14</v>
      </c>
      <c r="O7" s="19" t="s">
        <v>10</v>
      </c>
      <c r="P7" s="19" t="s">
        <v>14</v>
      </c>
      <c r="Q7" s="19" t="s">
        <v>10</v>
      </c>
      <c r="R7" s="19" t="s">
        <v>14</v>
      </c>
      <c r="S7" s="19" t="s">
        <v>10</v>
      </c>
      <c r="T7" s="19" t="s">
        <v>14</v>
      </c>
      <c r="U7" s="19" t="s">
        <v>10</v>
      </c>
    </row>
    <row r="8" spans="1:22" s="5" customFormat="1" ht="13.5" thickTop="1" x14ac:dyDescent="0.2">
      <c r="A8" s="17">
        <v>1</v>
      </c>
      <c r="B8" s="28" t="s">
        <v>18</v>
      </c>
      <c r="C8" s="18" t="s">
        <v>19</v>
      </c>
      <c r="D8" s="20">
        <v>4452</v>
      </c>
      <c r="E8" s="20">
        <v>4764027636.8584995</v>
      </c>
      <c r="F8" s="20">
        <v>13459</v>
      </c>
      <c r="G8" s="20">
        <v>3467416085.2494001</v>
      </c>
      <c r="H8" s="20">
        <v>53378</v>
      </c>
      <c r="I8" s="20">
        <v>5631933531.1935997</v>
      </c>
      <c r="J8" s="20">
        <v>77998</v>
      </c>
      <c r="K8" s="20">
        <v>5574397470.0784998</v>
      </c>
      <c r="L8" s="20">
        <f>D8+F8+H8+J8</f>
        <v>149287</v>
      </c>
      <c r="M8" s="20">
        <f>E8+G8+I8+K8</f>
        <v>19437774723.379997</v>
      </c>
      <c r="N8" s="20">
        <v>610</v>
      </c>
      <c r="O8" s="20">
        <v>5638391604.4099998</v>
      </c>
      <c r="P8" s="20">
        <v>696</v>
      </c>
      <c r="Q8" s="20">
        <v>8144583251.3599997</v>
      </c>
      <c r="R8" s="20">
        <f>N8+P8</f>
        <v>1306</v>
      </c>
      <c r="S8" s="20">
        <f>O8+Q8</f>
        <v>13782974855.77</v>
      </c>
      <c r="T8" s="20">
        <f>L8+R8</f>
        <v>150593</v>
      </c>
      <c r="U8" s="20">
        <f>M8+S8</f>
        <v>33220749579.149998</v>
      </c>
      <c r="V8" s="11"/>
    </row>
    <row r="9" spans="1:22" s="5" customFormat="1" x14ac:dyDescent="0.2">
      <c r="A9" s="14">
        <v>2</v>
      </c>
      <c r="B9" s="29" t="s">
        <v>43</v>
      </c>
      <c r="C9" s="16" t="s">
        <v>44</v>
      </c>
      <c r="D9" s="21">
        <v>2864</v>
      </c>
      <c r="E9" s="21">
        <v>1865815251.04</v>
      </c>
      <c r="F9" s="21">
        <v>7079</v>
      </c>
      <c r="G9" s="21">
        <v>2365883300.4461002</v>
      </c>
      <c r="H9" s="21">
        <v>24609</v>
      </c>
      <c r="I9" s="21">
        <v>3759406789.4099998</v>
      </c>
      <c r="J9" s="21">
        <v>46570</v>
      </c>
      <c r="K9" s="21">
        <v>4129225428.4756999</v>
      </c>
      <c r="L9" s="21">
        <f t="shared" ref="L9:L88" si="0">D9+F9+H9+J9</f>
        <v>81122</v>
      </c>
      <c r="M9" s="21">
        <f t="shared" ref="M9:M88" si="1">E9+G9+I9+K9</f>
        <v>12120330769.371799</v>
      </c>
      <c r="N9" s="21">
        <v>924</v>
      </c>
      <c r="O9" s="21">
        <v>10551439755.9</v>
      </c>
      <c r="P9" s="21">
        <v>842</v>
      </c>
      <c r="Q9" s="21">
        <v>7497921370.8199997</v>
      </c>
      <c r="R9" s="21">
        <f t="shared" ref="R9:S9" si="2">N9+P9</f>
        <v>1766</v>
      </c>
      <c r="S9" s="21">
        <f t="shared" si="2"/>
        <v>18049361126.720001</v>
      </c>
      <c r="T9" s="21">
        <f t="shared" ref="T9:T88" si="3">L9+R9</f>
        <v>82888</v>
      </c>
      <c r="U9" s="21">
        <f t="shared" ref="U9:U88" si="4">M9+S9</f>
        <v>30169691896.091801</v>
      </c>
      <c r="V9" s="11"/>
    </row>
    <row r="10" spans="1:22" s="5" customFormat="1" x14ac:dyDescent="0.2">
      <c r="A10" s="17">
        <v>3</v>
      </c>
      <c r="B10" s="30" t="s">
        <v>47</v>
      </c>
      <c r="C10" s="1" t="s">
        <v>48</v>
      </c>
      <c r="D10" s="22">
        <v>259</v>
      </c>
      <c r="E10" s="22">
        <v>578829890.85000002</v>
      </c>
      <c r="F10" s="22">
        <v>2523</v>
      </c>
      <c r="G10" s="22">
        <v>574860500.25</v>
      </c>
      <c r="H10" s="22">
        <v>2012</v>
      </c>
      <c r="I10" s="22">
        <v>7999151978.3500004</v>
      </c>
      <c r="J10" s="22">
        <v>2951</v>
      </c>
      <c r="K10" s="22">
        <v>5397540995.1400003</v>
      </c>
      <c r="L10" s="20">
        <f t="shared" si="0"/>
        <v>7745</v>
      </c>
      <c r="M10" s="20">
        <f t="shared" si="1"/>
        <v>14550383364.59</v>
      </c>
      <c r="N10" s="22">
        <v>481</v>
      </c>
      <c r="O10" s="22">
        <v>6672296762.7399998</v>
      </c>
      <c r="P10" s="22">
        <v>507</v>
      </c>
      <c r="Q10" s="22">
        <v>5889811633.8900003</v>
      </c>
      <c r="R10" s="20">
        <f>N10+P10</f>
        <v>988</v>
      </c>
      <c r="S10" s="20">
        <f>O10+Q10</f>
        <v>12562108396.630001</v>
      </c>
      <c r="T10" s="20">
        <f t="shared" si="3"/>
        <v>8733</v>
      </c>
      <c r="U10" s="20">
        <f t="shared" si="4"/>
        <v>27112491761.220001</v>
      </c>
      <c r="V10" s="11"/>
    </row>
    <row r="11" spans="1:22" s="5" customFormat="1" x14ac:dyDescent="0.2">
      <c r="A11" s="14">
        <v>4</v>
      </c>
      <c r="B11" s="29" t="s">
        <v>45</v>
      </c>
      <c r="C11" s="16" t="s">
        <v>46</v>
      </c>
      <c r="D11" s="21">
        <v>1225</v>
      </c>
      <c r="E11" s="21">
        <v>1572099277.52</v>
      </c>
      <c r="F11" s="21">
        <v>7966</v>
      </c>
      <c r="G11" s="21">
        <v>1985918710.98</v>
      </c>
      <c r="H11" s="21">
        <v>8004</v>
      </c>
      <c r="I11" s="21">
        <v>7949276529.8000002</v>
      </c>
      <c r="J11" s="21">
        <v>10682</v>
      </c>
      <c r="K11" s="21">
        <v>7513303834.9744997</v>
      </c>
      <c r="L11" s="21">
        <f t="shared" si="0"/>
        <v>27877</v>
      </c>
      <c r="M11" s="21">
        <f t="shared" si="1"/>
        <v>19020598353.274498</v>
      </c>
      <c r="N11" s="21">
        <v>310</v>
      </c>
      <c r="O11" s="21">
        <v>2990573011.6999998</v>
      </c>
      <c r="P11" s="21">
        <v>373</v>
      </c>
      <c r="Q11" s="21">
        <v>3704848728.6799998</v>
      </c>
      <c r="R11" s="21">
        <f t="shared" ref="R11:R20" si="5">N11+P11</f>
        <v>683</v>
      </c>
      <c r="S11" s="21">
        <f t="shared" ref="S11:S20" si="6">O11+Q11</f>
        <v>6695421740.3799992</v>
      </c>
      <c r="T11" s="21">
        <f t="shared" si="3"/>
        <v>28560</v>
      </c>
      <c r="U11" s="21">
        <f t="shared" si="4"/>
        <v>25716020093.654495</v>
      </c>
      <c r="V11" s="11"/>
    </row>
    <row r="12" spans="1:22" s="5" customFormat="1" x14ac:dyDescent="0.2">
      <c r="A12" s="17">
        <v>5</v>
      </c>
      <c r="B12" s="12" t="s">
        <v>51</v>
      </c>
      <c r="C12" s="1" t="s">
        <v>52</v>
      </c>
      <c r="D12" s="22">
        <v>221</v>
      </c>
      <c r="E12" s="22">
        <v>839756445.02999997</v>
      </c>
      <c r="F12" s="22">
        <v>1160</v>
      </c>
      <c r="G12" s="22">
        <v>408127295.07999998</v>
      </c>
      <c r="H12" s="22">
        <v>2255</v>
      </c>
      <c r="I12" s="22">
        <v>1403584912.9186001</v>
      </c>
      <c r="J12" s="22">
        <v>3996</v>
      </c>
      <c r="K12" s="22">
        <v>930001695.16999996</v>
      </c>
      <c r="L12" s="20">
        <f t="shared" si="0"/>
        <v>7632</v>
      </c>
      <c r="M12" s="20">
        <f t="shared" si="1"/>
        <v>3581470348.1985998</v>
      </c>
      <c r="N12" s="22">
        <v>311</v>
      </c>
      <c r="O12" s="22">
        <v>8658031049.0900002</v>
      </c>
      <c r="P12" s="22">
        <v>382</v>
      </c>
      <c r="Q12" s="22">
        <v>8417819450.1499996</v>
      </c>
      <c r="R12" s="20">
        <f t="shared" si="5"/>
        <v>693</v>
      </c>
      <c r="S12" s="20">
        <f t="shared" si="6"/>
        <v>17075850499.24</v>
      </c>
      <c r="T12" s="20">
        <f t="shared" si="3"/>
        <v>8325</v>
      </c>
      <c r="U12" s="20">
        <f t="shared" si="4"/>
        <v>20657320847.438599</v>
      </c>
      <c r="V12" s="11"/>
    </row>
    <row r="13" spans="1:22" s="5" customFormat="1" x14ac:dyDescent="0.2">
      <c r="A13" s="14">
        <v>6</v>
      </c>
      <c r="B13" s="15" t="s">
        <v>20</v>
      </c>
      <c r="C13" s="16" t="s">
        <v>21</v>
      </c>
      <c r="D13" s="21">
        <v>104</v>
      </c>
      <c r="E13" s="21">
        <v>159292427.91999999</v>
      </c>
      <c r="F13" s="21">
        <v>509</v>
      </c>
      <c r="G13" s="21">
        <v>438679879.80000001</v>
      </c>
      <c r="H13" s="21">
        <v>126</v>
      </c>
      <c r="I13" s="21">
        <v>578531389.38999999</v>
      </c>
      <c r="J13" s="21">
        <v>416</v>
      </c>
      <c r="K13" s="21">
        <v>415044430.68000001</v>
      </c>
      <c r="L13" s="21">
        <f t="shared" si="0"/>
        <v>1155</v>
      </c>
      <c r="M13" s="21">
        <f t="shared" si="1"/>
        <v>1591548127.7900002</v>
      </c>
      <c r="N13" s="21">
        <v>428</v>
      </c>
      <c r="O13" s="21">
        <v>7476207670.9700003</v>
      </c>
      <c r="P13" s="21">
        <v>479</v>
      </c>
      <c r="Q13" s="21">
        <v>7620232590.4099998</v>
      </c>
      <c r="R13" s="21">
        <f t="shared" si="5"/>
        <v>907</v>
      </c>
      <c r="S13" s="21">
        <f t="shared" si="6"/>
        <v>15096440261.380001</v>
      </c>
      <c r="T13" s="21">
        <f t="shared" si="3"/>
        <v>2062</v>
      </c>
      <c r="U13" s="21">
        <f t="shared" si="4"/>
        <v>16687988389.170002</v>
      </c>
      <c r="V13" s="11"/>
    </row>
    <row r="14" spans="1:22" s="5" customFormat="1" x14ac:dyDescent="0.2">
      <c r="A14" s="17">
        <v>7</v>
      </c>
      <c r="B14" s="30" t="s">
        <v>49</v>
      </c>
      <c r="C14" s="1" t="s">
        <v>50</v>
      </c>
      <c r="D14" s="22">
        <v>7189</v>
      </c>
      <c r="E14" s="22">
        <v>3008968204.0700002</v>
      </c>
      <c r="F14" s="22">
        <v>16086</v>
      </c>
      <c r="G14" s="22">
        <v>2851190161.2600002</v>
      </c>
      <c r="H14" s="22">
        <v>51789</v>
      </c>
      <c r="I14" s="22">
        <v>1603816415.6700001</v>
      </c>
      <c r="J14" s="22">
        <v>60891</v>
      </c>
      <c r="K14" s="22">
        <v>2168043818.9299998</v>
      </c>
      <c r="L14" s="20">
        <f t="shared" si="0"/>
        <v>135955</v>
      </c>
      <c r="M14" s="20">
        <f t="shared" si="1"/>
        <v>9632018599.9300003</v>
      </c>
      <c r="N14" s="22">
        <v>535</v>
      </c>
      <c r="O14" s="22">
        <v>2064651530.4200001</v>
      </c>
      <c r="P14" s="22">
        <v>372</v>
      </c>
      <c r="Q14" s="22">
        <v>2003607222.8099999</v>
      </c>
      <c r="R14" s="20">
        <f t="shared" si="5"/>
        <v>907</v>
      </c>
      <c r="S14" s="20">
        <f t="shared" si="6"/>
        <v>4068258753.23</v>
      </c>
      <c r="T14" s="20">
        <f t="shared" si="3"/>
        <v>136862</v>
      </c>
      <c r="U14" s="20">
        <f t="shared" si="4"/>
        <v>13700277353.16</v>
      </c>
      <c r="V14" s="11"/>
    </row>
    <row r="15" spans="1:22" s="5" customFormat="1" x14ac:dyDescent="0.2">
      <c r="A15" s="14">
        <v>8</v>
      </c>
      <c r="B15" s="29" t="s">
        <v>55</v>
      </c>
      <c r="C15" s="16" t="s">
        <v>56</v>
      </c>
      <c r="D15" s="21">
        <v>2791</v>
      </c>
      <c r="E15" s="21">
        <v>2499693809.0700002</v>
      </c>
      <c r="F15" s="21">
        <v>5469</v>
      </c>
      <c r="G15" s="21">
        <v>1344813928.1004</v>
      </c>
      <c r="H15" s="21">
        <v>24260</v>
      </c>
      <c r="I15" s="21">
        <v>1891499666.6700001</v>
      </c>
      <c r="J15" s="21">
        <v>21328</v>
      </c>
      <c r="K15" s="21">
        <v>1911211110.5861001</v>
      </c>
      <c r="L15" s="21">
        <f t="shared" si="0"/>
        <v>53848</v>
      </c>
      <c r="M15" s="21">
        <f t="shared" si="1"/>
        <v>7647218514.4265003</v>
      </c>
      <c r="N15" s="21">
        <v>449</v>
      </c>
      <c r="O15" s="21">
        <v>2362516081.0599999</v>
      </c>
      <c r="P15" s="21">
        <v>485</v>
      </c>
      <c r="Q15" s="21">
        <v>3352580074.6799998</v>
      </c>
      <c r="R15" s="21">
        <f t="shared" si="5"/>
        <v>934</v>
      </c>
      <c r="S15" s="21">
        <f t="shared" si="6"/>
        <v>5715096155.7399998</v>
      </c>
      <c r="T15" s="21">
        <f t="shared" si="3"/>
        <v>54782</v>
      </c>
      <c r="U15" s="21">
        <f t="shared" si="4"/>
        <v>13362314670.1665</v>
      </c>
      <c r="V15" s="11"/>
    </row>
    <row r="16" spans="1:22" s="5" customFormat="1" x14ac:dyDescent="0.2">
      <c r="A16" s="17">
        <v>9</v>
      </c>
      <c r="B16" s="30" t="s">
        <v>53</v>
      </c>
      <c r="C16" s="1" t="s">
        <v>54</v>
      </c>
      <c r="D16" s="22">
        <v>138</v>
      </c>
      <c r="E16" s="22">
        <v>765807721.60000002</v>
      </c>
      <c r="F16" s="22">
        <v>920</v>
      </c>
      <c r="G16" s="22">
        <v>383621103.52999997</v>
      </c>
      <c r="H16" s="22">
        <v>1500</v>
      </c>
      <c r="I16" s="22">
        <v>1555803120.6900001</v>
      </c>
      <c r="J16" s="22">
        <v>2814</v>
      </c>
      <c r="K16" s="22">
        <v>1185422496.3850999</v>
      </c>
      <c r="L16" s="20">
        <f t="shared" si="0"/>
        <v>5372</v>
      </c>
      <c r="M16" s="20">
        <f t="shared" si="1"/>
        <v>3890654442.2051001</v>
      </c>
      <c r="N16" s="22">
        <v>920</v>
      </c>
      <c r="O16" s="22">
        <v>3112758355.9699998</v>
      </c>
      <c r="P16" s="22">
        <v>954</v>
      </c>
      <c r="Q16" s="22">
        <v>3934214212.1300001</v>
      </c>
      <c r="R16" s="20">
        <f t="shared" si="5"/>
        <v>1874</v>
      </c>
      <c r="S16" s="20">
        <f t="shared" si="6"/>
        <v>7046972568.1000004</v>
      </c>
      <c r="T16" s="20">
        <f t="shared" si="3"/>
        <v>7246</v>
      </c>
      <c r="U16" s="20">
        <f t="shared" si="4"/>
        <v>10937627010.305099</v>
      </c>
      <c r="V16" s="11"/>
    </row>
    <row r="17" spans="1:22" s="5" customFormat="1" x14ac:dyDescent="0.2">
      <c r="A17" s="14">
        <v>10</v>
      </c>
      <c r="B17" s="29" t="s">
        <v>61</v>
      </c>
      <c r="C17" s="16" t="s">
        <v>62</v>
      </c>
      <c r="D17" s="21"/>
      <c r="E17" s="21"/>
      <c r="F17" s="21">
        <v>1</v>
      </c>
      <c r="G17" s="21">
        <v>13824111.84</v>
      </c>
      <c r="H17" s="21">
        <v>185</v>
      </c>
      <c r="I17" s="21">
        <v>2412300652.6199999</v>
      </c>
      <c r="J17" s="21">
        <v>238</v>
      </c>
      <c r="K17" s="21">
        <v>2642923749.1900001</v>
      </c>
      <c r="L17" s="21">
        <f t="shared" si="0"/>
        <v>424</v>
      </c>
      <c r="M17" s="21">
        <f t="shared" si="1"/>
        <v>5069048513.6499996</v>
      </c>
      <c r="N17" s="21">
        <v>38</v>
      </c>
      <c r="O17" s="21">
        <v>1841064805.8</v>
      </c>
      <c r="P17" s="21">
        <v>74</v>
      </c>
      <c r="Q17" s="21">
        <v>2493669399.9099998</v>
      </c>
      <c r="R17" s="21">
        <f t="shared" si="5"/>
        <v>112</v>
      </c>
      <c r="S17" s="21">
        <f t="shared" si="6"/>
        <v>4334734205.71</v>
      </c>
      <c r="T17" s="21">
        <f t="shared" si="3"/>
        <v>536</v>
      </c>
      <c r="U17" s="21">
        <f t="shared" si="4"/>
        <v>9403782719.3600006</v>
      </c>
      <c r="V17" s="11"/>
    </row>
    <row r="18" spans="1:22" s="5" customFormat="1" x14ac:dyDescent="0.2">
      <c r="A18" s="17">
        <v>11</v>
      </c>
      <c r="B18" s="30" t="s">
        <v>57</v>
      </c>
      <c r="C18" s="1" t="s">
        <v>58</v>
      </c>
      <c r="D18" s="22">
        <v>160</v>
      </c>
      <c r="E18" s="22">
        <v>1291836201.0899999</v>
      </c>
      <c r="F18" s="22">
        <v>835</v>
      </c>
      <c r="G18" s="22">
        <v>300184512.45999998</v>
      </c>
      <c r="H18" s="22">
        <v>584</v>
      </c>
      <c r="I18" s="22">
        <v>1883112445.0599999</v>
      </c>
      <c r="J18" s="22">
        <v>699</v>
      </c>
      <c r="K18" s="22">
        <v>1830164908.29</v>
      </c>
      <c r="L18" s="20">
        <f t="shared" si="0"/>
        <v>2278</v>
      </c>
      <c r="M18" s="20">
        <f t="shared" si="1"/>
        <v>5305298066.8999996</v>
      </c>
      <c r="N18" s="22">
        <v>188</v>
      </c>
      <c r="O18" s="22">
        <v>1369151759.6099999</v>
      </c>
      <c r="P18" s="22">
        <v>159</v>
      </c>
      <c r="Q18" s="22">
        <v>2304691703.3099999</v>
      </c>
      <c r="R18" s="20">
        <f t="shared" si="5"/>
        <v>347</v>
      </c>
      <c r="S18" s="20">
        <f t="shared" si="6"/>
        <v>3673843462.9200001</v>
      </c>
      <c r="T18" s="20">
        <f t="shared" si="3"/>
        <v>2625</v>
      </c>
      <c r="U18" s="20">
        <f t="shared" si="4"/>
        <v>8979141529.8199997</v>
      </c>
      <c r="V18" s="11"/>
    </row>
    <row r="19" spans="1:22" s="5" customFormat="1" x14ac:dyDescent="0.2">
      <c r="A19" s="14">
        <v>12</v>
      </c>
      <c r="B19" s="29" t="s">
        <v>32</v>
      </c>
      <c r="C19" s="16" t="s">
        <v>33</v>
      </c>
      <c r="D19" s="21">
        <v>28</v>
      </c>
      <c r="E19" s="21">
        <v>347978325.82999998</v>
      </c>
      <c r="F19" s="21">
        <v>52</v>
      </c>
      <c r="G19" s="21">
        <v>42752275.840000004</v>
      </c>
      <c r="H19" s="21">
        <v>150</v>
      </c>
      <c r="I19" s="21">
        <v>447076866.82999998</v>
      </c>
      <c r="J19" s="21">
        <v>322</v>
      </c>
      <c r="K19" s="21">
        <v>501159295.32999998</v>
      </c>
      <c r="L19" s="21">
        <f t="shared" si="0"/>
        <v>552</v>
      </c>
      <c r="M19" s="21">
        <f t="shared" si="1"/>
        <v>1338966763.8299999</v>
      </c>
      <c r="N19" s="21">
        <v>155</v>
      </c>
      <c r="O19" s="21">
        <v>2111356672.76</v>
      </c>
      <c r="P19" s="21">
        <v>161</v>
      </c>
      <c r="Q19" s="21">
        <v>2133397457.8</v>
      </c>
      <c r="R19" s="21">
        <f t="shared" si="5"/>
        <v>316</v>
      </c>
      <c r="S19" s="21">
        <f t="shared" si="6"/>
        <v>4244754130.5599999</v>
      </c>
      <c r="T19" s="21">
        <f t="shared" si="3"/>
        <v>868</v>
      </c>
      <c r="U19" s="21">
        <f t="shared" si="4"/>
        <v>5583720894.3899994</v>
      </c>
      <c r="V19" s="11"/>
    </row>
    <row r="20" spans="1:22" s="5" customFormat="1" x14ac:dyDescent="0.2">
      <c r="A20" s="17">
        <v>13</v>
      </c>
      <c r="B20" s="30" t="s">
        <v>63</v>
      </c>
      <c r="C20" s="1" t="s">
        <v>64</v>
      </c>
      <c r="D20" s="22">
        <v>83</v>
      </c>
      <c r="E20" s="22">
        <v>14036342.210000001</v>
      </c>
      <c r="F20" s="22">
        <v>251</v>
      </c>
      <c r="G20" s="22">
        <v>110556571.77</v>
      </c>
      <c r="H20" s="22">
        <v>279</v>
      </c>
      <c r="I20" s="22">
        <v>191235557.63</v>
      </c>
      <c r="J20" s="22">
        <v>418</v>
      </c>
      <c r="K20" s="22">
        <v>139637064.38999999</v>
      </c>
      <c r="L20" s="20">
        <f t="shared" si="0"/>
        <v>1031</v>
      </c>
      <c r="M20" s="20">
        <f t="shared" si="1"/>
        <v>455465536</v>
      </c>
      <c r="N20" s="22">
        <v>566</v>
      </c>
      <c r="O20" s="22">
        <v>2337795881.9200001</v>
      </c>
      <c r="P20" s="22">
        <v>565</v>
      </c>
      <c r="Q20" s="22">
        <v>2449073441.9299998</v>
      </c>
      <c r="R20" s="20">
        <f t="shared" si="5"/>
        <v>1131</v>
      </c>
      <c r="S20" s="20">
        <f t="shared" si="6"/>
        <v>4786869323.8500004</v>
      </c>
      <c r="T20" s="20">
        <f t="shared" si="3"/>
        <v>2162</v>
      </c>
      <c r="U20" s="20">
        <f t="shared" si="4"/>
        <v>5242334859.8500004</v>
      </c>
      <c r="V20" s="11"/>
    </row>
    <row r="21" spans="1:22" s="5" customFormat="1" x14ac:dyDescent="0.2">
      <c r="A21" s="14">
        <v>14</v>
      </c>
      <c r="B21" s="15" t="s">
        <v>26</v>
      </c>
      <c r="C21" s="16" t="s">
        <v>27</v>
      </c>
      <c r="D21" s="21"/>
      <c r="E21" s="21"/>
      <c r="F21" s="21"/>
      <c r="G21" s="21"/>
      <c r="H21" s="21">
        <v>345</v>
      </c>
      <c r="I21" s="21">
        <v>1862931883.21</v>
      </c>
      <c r="J21" s="21">
        <v>275</v>
      </c>
      <c r="K21" s="21">
        <v>1908397542.9200001</v>
      </c>
      <c r="L21" s="21">
        <f t="shared" ref="L21:L28" si="7">D21+F21+H21+J21</f>
        <v>620</v>
      </c>
      <c r="M21" s="21">
        <f t="shared" ref="M21:M28" si="8">E21+G21+I21+K21</f>
        <v>3771329426.1300001</v>
      </c>
      <c r="N21" s="21">
        <v>45</v>
      </c>
      <c r="O21" s="21">
        <v>624657884.25</v>
      </c>
      <c r="P21" s="21">
        <v>55</v>
      </c>
      <c r="Q21" s="21">
        <v>579664677.13</v>
      </c>
      <c r="R21" s="21">
        <f t="shared" ref="R21:R84" si="9">N21+P21</f>
        <v>100</v>
      </c>
      <c r="S21" s="21">
        <f t="shared" ref="S21:S84" si="10">O21+Q21</f>
        <v>1204322561.3800001</v>
      </c>
      <c r="T21" s="21">
        <f t="shared" ref="T21:T28" si="11">L21+R21</f>
        <v>720</v>
      </c>
      <c r="U21" s="21">
        <f t="shared" ref="U21:U28" si="12">M21+S21</f>
        <v>4975651987.5100002</v>
      </c>
      <c r="V21" s="11"/>
    </row>
    <row r="22" spans="1:22" s="5" customFormat="1" x14ac:dyDescent="0.2">
      <c r="A22" s="17">
        <v>15</v>
      </c>
      <c r="B22" s="30" t="s">
        <v>30</v>
      </c>
      <c r="C22" s="1" t="s">
        <v>31</v>
      </c>
      <c r="D22" s="22">
        <v>110</v>
      </c>
      <c r="E22" s="22">
        <v>261003147.28</v>
      </c>
      <c r="F22" s="22">
        <v>257</v>
      </c>
      <c r="G22" s="22">
        <v>124422189.65109999</v>
      </c>
      <c r="H22" s="22">
        <v>235</v>
      </c>
      <c r="I22" s="22">
        <v>480005283.19</v>
      </c>
      <c r="J22" s="22">
        <v>328</v>
      </c>
      <c r="K22" s="22">
        <v>264357518.69</v>
      </c>
      <c r="L22" s="20">
        <f t="shared" si="7"/>
        <v>930</v>
      </c>
      <c r="M22" s="20">
        <f t="shared" si="8"/>
        <v>1129788138.8111</v>
      </c>
      <c r="N22" s="22">
        <v>607</v>
      </c>
      <c r="O22" s="22">
        <v>1364298780.2</v>
      </c>
      <c r="P22" s="22">
        <v>629</v>
      </c>
      <c r="Q22" s="22">
        <v>1854868179.3900001</v>
      </c>
      <c r="R22" s="20">
        <f t="shared" si="9"/>
        <v>1236</v>
      </c>
      <c r="S22" s="20">
        <f t="shared" si="10"/>
        <v>3219166959.5900002</v>
      </c>
      <c r="T22" s="20">
        <f t="shared" si="11"/>
        <v>2166</v>
      </c>
      <c r="U22" s="20">
        <f t="shared" si="12"/>
        <v>4348955098.4011002</v>
      </c>
      <c r="V22" s="11"/>
    </row>
    <row r="23" spans="1:22" s="5" customFormat="1" x14ac:dyDescent="0.2">
      <c r="A23" s="14">
        <v>16</v>
      </c>
      <c r="B23" s="29" t="s">
        <v>83</v>
      </c>
      <c r="C23" s="16" t="s">
        <v>84</v>
      </c>
      <c r="D23" s="21"/>
      <c r="E23" s="21"/>
      <c r="F23" s="21"/>
      <c r="G23" s="21"/>
      <c r="H23" s="21">
        <v>4</v>
      </c>
      <c r="I23" s="21">
        <v>3072521.93</v>
      </c>
      <c r="J23" s="21"/>
      <c r="K23" s="21"/>
      <c r="L23" s="21">
        <f t="shared" si="7"/>
        <v>4</v>
      </c>
      <c r="M23" s="21">
        <f t="shared" si="8"/>
        <v>3072521.93</v>
      </c>
      <c r="N23" s="21">
        <v>4</v>
      </c>
      <c r="O23" s="21">
        <v>2034844375</v>
      </c>
      <c r="P23" s="21">
        <v>4</v>
      </c>
      <c r="Q23" s="21">
        <v>2000000000</v>
      </c>
      <c r="R23" s="21">
        <f t="shared" si="9"/>
        <v>8</v>
      </c>
      <c r="S23" s="21">
        <f t="shared" si="10"/>
        <v>4034844375</v>
      </c>
      <c r="T23" s="21">
        <f t="shared" si="11"/>
        <v>12</v>
      </c>
      <c r="U23" s="21">
        <f t="shared" si="12"/>
        <v>4037916896.9299998</v>
      </c>
      <c r="V23" s="11"/>
    </row>
    <row r="24" spans="1:22" s="5" customFormat="1" x14ac:dyDescent="0.2">
      <c r="A24" s="17">
        <v>17</v>
      </c>
      <c r="B24" s="30" t="s">
        <v>59</v>
      </c>
      <c r="C24" s="1" t="s">
        <v>60</v>
      </c>
      <c r="D24" s="22"/>
      <c r="E24" s="22"/>
      <c r="F24" s="22"/>
      <c r="G24" s="22"/>
      <c r="H24" s="22">
        <v>339</v>
      </c>
      <c r="I24" s="22">
        <v>1819792572.1199999</v>
      </c>
      <c r="J24" s="22">
        <v>373</v>
      </c>
      <c r="K24" s="22">
        <v>1636828830.28</v>
      </c>
      <c r="L24" s="20">
        <f t="shared" si="7"/>
        <v>712</v>
      </c>
      <c r="M24" s="20">
        <f t="shared" si="8"/>
        <v>3456621402.3999996</v>
      </c>
      <c r="N24" s="22">
        <v>8</v>
      </c>
      <c r="O24" s="22">
        <v>144412930</v>
      </c>
      <c r="P24" s="22">
        <v>15</v>
      </c>
      <c r="Q24" s="22">
        <v>327500000</v>
      </c>
      <c r="R24" s="20">
        <f t="shared" si="9"/>
        <v>23</v>
      </c>
      <c r="S24" s="20">
        <f t="shared" si="10"/>
        <v>471912930</v>
      </c>
      <c r="T24" s="20">
        <f t="shared" si="11"/>
        <v>735</v>
      </c>
      <c r="U24" s="20">
        <f t="shared" si="12"/>
        <v>3928534332.3999996</v>
      </c>
      <c r="V24" s="11"/>
    </row>
    <row r="25" spans="1:22" s="5" customFormat="1" x14ac:dyDescent="0.2">
      <c r="A25" s="14">
        <v>18</v>
      </c>
      <c r="B25" s="29" t="s">
        <v>34</v>
      </c>
      <c r="C25" s="16" t="s">
        <v>35</v>
      </c>
      <c r="D25" s="21">
        <v>650</v>
      </c>
      <c r="E25" s="21">
        <v>80983798.730000004</v>
      </c>
      <c r="F25" s="21">
        <v>521</v>
      </c>
      <c r="G25" s="21">
        <v>56843701.289999999</v>
      </c>
      <c r="H25" s="21">
        <v>6913</v>
      </c>
      <c r="I25" s="21">
        <v>650074526.02339995</v>
      </c>
      <c r="J25" s="21">
        <v>8051</v>
      </c>
      <c r="K25" s="21">
        <v>1007356323.7279</v>
      </c>
      <c r="L25" s="21">
        <f t="shared" si="7"/>
        <v>16135</v>
      </c>
      <c r="M25" s="21">
        <f t="shared" si="8"/>
        <v>1795258349.7712998</v>
      </c>
      <c r="N25" s="21">
        <v>1835</v>
      </c>
      <c r="O25" s="21">
        <v>821040593.05999994</v>
      </c>
      <c r="P25" s="21">
        <v>5082</v>
      </c>
      <c r="Q25" s="21">
        <v>510049407.64999998</v>
      </c>
      <c r="R25" s="21">
        <f t="shared" si="9"/>
        <v>6917</v>
      </c>
      <c r="S25" s="21">
        <f t="shared" si="10"/>
        <v>1331090000.71</v>
      </c>
      <c r="T25" s="21">
        <f t="shared" si="11"/>
        <v>23052</v>
      </c>
      <c r="U25" s="21">
        <f t="shared" si="12"/>
        <v>3126348350.4812999</v>
      </c>
      <c r="V25" s="11"/>
    </row>
    <row r="26" spans="1:22" s="5" customFormat="1" x14ac:dyDescent="0.2">
      <c r="A26" s="17">
        <v>19</v>
      </c>
      <c r="B26" s="30" t="s">
        <v>77</v>
      </c>
      <c r="C26" s="1" t="s">
        <v>78</v>
      </c>
      <c r="D26" s="22">
        <v>169</v>
      </c>
      <c r="E26" s="22">
        <v>53372332.93</v>
      </c>
      <c r="F26" s="22">
        <v>25</v>
      </c>
      <c r="G26" s="22">
        <v>3786093.86</v>
      </c>
      <c r="H26" s="22">
        <v>23113</v>
      </c>
      <c r="I26" s="22">
        <v>93991854.129999995</v>
      </c>
      <c r="J26" s="22">
        <v>74321</v>
      </c>
      <c r="K26" s="22">
        <v>1249248404.1300001</v>
      </c>
      <c r="L26" s="20">
        <f t="shared" si="7"/>
        <v>97628</v>
      </c>
      <c r="M26" s="20">
        <f t="shared" si="8"/>
        <v>1400398685.0500002</v>
      </c>
      <c r="N26" s="22">
        <v>1005</v>
      </c>
      <c r="O26" s="22">
        <v>1409758117.02</v>
      </c>
      <c r="P26" s="22">
        <v>2969</v>
      </c>
      <c r="Q26" s="22">
        <v>297291839.81999999</v>
      </c>
      <c r="R26" s="20">
        <f t="shared" si="9"/>
        <v>3974</v>
      </c>
      <c r="S26" s="20">
        <f t="shared" si="10"/>
        <v>1707049956.8399999</v>
      </c>
      <c r="T26" s="20">
        <f t="shared" si="11"/>
        <v>101602</v>
      </c>
      <c r="U26" s="20">
        <f t="shared" si="12"/>
        <v>3107448641.8900003</v>
      </c>
      <c r="V26" s="11"/>
    </row>
    <row r="27" spans="1:22" s="5" customFormat="1" x14ac:dyDescent="0.2">
      <c r="A27" s="14">
        <v>20</v>
      </c>
      <c r="B27" s="29" t="s">
        <v>28</v>
      </c>
      <c r="C27" s="16" t="s">
        <v>29</v>
      </c>
      <c r="D27" s="21">
        <v>94</v>
      </c>
      <c r="E27" s="21">
        <v>60704903.619999997</v>
      </c>
      <c r="F27" s="21">
        <v>286</v>
      </c>
      <c r="G27" s="21">
        <v>118607443.40000001</v>
      </c>
      <c r="H27" s="21">
        <v>222</v>
      </c>
      <c r="I27" s="21">
        <v>33262492.079999998</v>
      </c>
      <c r="J27" s="21">
        <v>625</v>
      </c>
      <c r="K27" s="21">
        <v>97183770.480000004</v>
      </c>
      <c r="L27" s="21">
        <f t="shared" si="7"/>
        <v>1227</v>
      </c>
      <c r="M27" s="21">
        <f t="shared" si="8"/>
        <v>309758609.58000004</v>
      </c>
      <c r="N27" s="21">
        <v>139</v>
      </c>
      <c r="O27" s="21">
        <v>1398750090.3399999</v>
      </c>
      <c r="P27" s="21">
        <v>389</v>
      </c>
      <c r="Q27" s="21">
        <v>1252934758.0799999</v>
      </c>
      <c r="R27" s="21">
        <f t="shared" si="9"/>
        <v>528</v>
      </c>
      <c r="S27" s="21">
        <f t="shared" si="10"/>
        <v>2651684848.4200001</v>
      </c>
      <c r="T27" s="21">
        <f t="shared" si="11"/>
        <v>1755</v>
      </c>
      <c r="U27" s="21">
        <f t="shared" si="12"/>
        <v>2961443458</v>
      </c>
      <c r="V27" s="11"/>
    </row>
    <row r="28" spans="1:22" s="5" customFormat="1" x14ac:dyDescent="0.2">
      <c r="A28" s="17">
        <v>21</v>
      </c>
      <c r="B28" s="30" t="s">
        <v>36</v>
      </c>
      <c r="C28" s="1" t="s">
        <v>37</v>
      </c>
      <c r="D28" s="22">
        <v>53</v>
      </c>
      <c r="E28" s="22">
        <v>205115666.34</v>
      </c>
      <c r="F28" s="22">
        <v>435</v>
      </c>
      <c r="G28" s="22">
        <v>125629849.66</v>
      </c>
      <c r="H28" s="22">
        <v>9630</v>
      </c>
      <c r="I28" s="22">
        <v>304391500.50999999</v>
      </c>
      <c r="J28" s="22">
        <v>94402</v>
      </c>
      <c r="K28" s="22">
        <v>571720103.63</v>
      </c>
      <c r="L28" s="20">
        <f t="shared" si="7"/>
        <v>104520</v>
      </c>
      <c r="M28" s="20">
        <f t="shared" si="8"/>
        <v>1206857120.1399999</v>
      </c>
      <c r="N28" s="22">
        <v>123</v>
      </c>
      <c r="O28" s="22">
        <v>844989072</v>
      </c>
      <c r="P28" s="22">
        <v>173</v>
      </c>
      <c r="Q28" s="22">
        <v>645179970.40999997</v>
      </c>
      <c r="R28" s="20">
        <f t="shared" si="9"/>
        <v>296</v>
      </c>
      <c r="S28" s="20">
        <f t="shared" si="10"/>
        <v>1490169042.4099998</v>
      </c>
      <c r="T28" s="20">
        <f t="shared" si="11"/>
        <v>104816</v>
      </c>
      <c r="U28" s="20">
        <f t="shared" si="12"/>
        <v>2697026162.5499997</v>
      </c>
      <c r="V28" s="11"/>
    </row>
    <row r="29" spans="1:22" s="5" customFormat="1" x14ac:dyDescent="0.2">
      <c r="A29" s="14">
        <v>22</v>
      </c>
      <c r="B29" s="15" t="s">
        <v>24</v>
      </c>
      <c r="C29" s="16" t="s">
        <v>25</v>
      </c>
      <c r="D29" s="21">
        <v>232</v>
      </c>
      <c r="E29" s="21">
        <v>238421581.55000001</v>
      </c>
      <c r="F29" s="21">
        <v>909</v>
      </c>
      <c r="G29" s="21">
        <v>146312868.94999999</v>
      </c>
      <c r="H29" s="21">
        <v>183</v>
      </c>
      <c r="I29" s="21">
        <v>244435037.21000001</v>
      </c>
      <c r="J29" s="21">
        <v>630</v>
      </c>
      <c r="K29" s="21">
        <v>178573210.31</v>
      </c>
      <c r="L29" s="21">
        <f t="shared" si="0"/>
        <v>1954</v>
      </c>
      <c r="M29" s="21">
        <f t="shared" si="1"/>
        <v>807742698.01999998</v>
      </c>
      <c r="N29" s="21">
        <v>340</v>
      </c>
      <c r="O29" s="21">
        <v>964365699.03999996</v>
      </c>
      <c r="P29" s="21">
        <v>695</v>
      </c>
      <c r="Q29" s="21">
        <v>888413025.88</v>
      </c>
      <c r="R29" s="21">
        <f t="shared" si="9"/>
        <v>1035</v>
      </c>
      <c r="S29" s="21">
        <f t="shared" si="10"/>
        <v>1852778724.9200001</v>
      </c>
      <c r="T29" s="21">
        <f t="shared" si="3"/>
        <v>2989</v>
      </c>
      <c r="U29" s="21">
        <f t="shared" si="4"/>
        <v>2660521422.9400001</v>
      </c>
      <c r="V29" s="11"/>
    </row>
    <row r="30" spans="1:22" s="5" customFormat="1" x14ac:dyDescent="0.2">
      <c r="A30" s="17">
        <v>23</v>
      </c>
      <c r="B30" s="30" t="s">
        <v>67</v>
      </c>
      <c r="C30" s="1" t="s">
        <v>68</v>
      </c>
      <c r="D30" s="22">
        <v>252</v>
      </c>
      <c r="E30" s="22">
        <v>197394811.69</v>
      </c>
      <c r="F30" s="22">
        <v>2158</v>
      </c>
      <c r="G30" s="22">
        <v>417691367.42000002</v>
      </c>
      <c r="H30" s="22">
        <v>3010</v>
      </c>
      <c r="I30" s="22">
        <v>195195399.03</v>
      </c>
      <c r="J30" s="22">
        <v>21732</v>
      </c>
      <c r="K30" s="22">
        <v>705847680.46000004</v>
      </c>
      <c r="L30" s="20">
        <f t="shared" si="0"/>
        <v>27152</v>
      </c>
      <c r="M30" s="20">
        <f t="shared" si="1"/>
        <v>1516129258.5999999</v>
      </c>
      <c r="N30" s="22">
        <v>133</v>
      </c>
      <c r="O30" s="22">
        <v>800808579.46000004</v>
      </c>
      <c r="P30" s="22">
        <v>111</v>
      </c>
      <c r="Q30" s="22">
        <v>173985658.69999999</v>
      </c>
      <c r="R30" s="20">
        <f t="shared" si="9"/>
        <v>244</v>
      </c>
      <c r="S30" s="20">
        <f t="shared" si="10"/>
        <v>974794238.16000009</v>
      </c>
      <c r="T30" s="20">
        <f t="shared" si="3"/>
        <v>27396</v>
      </c>
      <c r="U30" s="20">
        <f t="shared" si="4"/>
        <v>2490923496.7600002</v>
      </c>
      <c r="V30" s="11"/>
    </row>
    <row r="31" spans="1:22" s="5" customFormat="1" x14ac:dyDescent="0.2">
      <c r="A31" s="14">
        <v>24</v>
      </c>
      <c r="B31" s="29" t="s">
        <v>38</v>
      </c>
      <c r="C31" s="16" t="s">
        <v>39</v>
      </c>
      <c r="D31" s="21">
        <v>85</v>
      </c>
      <c r="E31" s="21">
        <v>179380518.33000001</v>
      </c>
      <c r="F31" s="21">
        <v>6</v>
      </c>
      <c r="G31" s="21">
        <v>2259004.66</v>
      </c>
      <c r="H31" s="21">
        <v>105</v>
      </c>
      <c r="I31" s="21">
        <v>454208706.70999998</v>
      </c>
      <c r="J31" s="21">
        <v>231</v>
      </c>
      <c r="K31" s="21">
        <v>604362228.98000002</v>
      </c>
      <c r="L31" s="21">
        <f t="shared" si="0"/>
        <v>427</v>
      </c>
      <c r="M31" s="21">
        <f t="shared" si="1"/>
        <v>1240210458.6800001</v>
      </c>
      <c r="N31" s="21">
        <v>80</v>
      </c>
      <c r="O31" s="21">
        <v>508926364.73000002</v>
      </c>
      <c r="P31" s="21">
        <v>82</v>
      </c>
      <c r="Q31" s="21">
        <v>594429122.88999999</v>
      </c>
      <c r="R31" s="21">
        <f t="shared" si="9"/>
        <v>162</v>
      </c>
      <c r="S31" s="21">
        <f t="shared" si="10"/>
        <v>1103355487.6199999</v>
      </c>
      <c r="T31" s="21">
        <f t="shared" si="3"/>
        <v>589</v>
      </c>
      <c r="U31" s="21">
        <f t="shared" si="4"/>
        <v>2343565946.3000002</v>
      </c>
      <c r="V31" s="11"/>
    </row>
    <row r="32" spans="1:22" s="5" customFormat="1" x14ac:dyDescent="0.2">
      <c r="A32" s="17">
        <v>25</v>
      </c>
      <c r="B32" s="30" t="s">
        <v>71</v>
      </c>
      <c r="C32" s="1" t="s">
        <v>72</v>
      </c>
      <c r="D32" s="22">
        <v>937</v>
      </c>
      <c r="E32" s="22">
        <v>95505363.019999996</v>
      </c>
      <c r="F32" s="22">
        <v>2299</v>
      </c>
      <c r="G32" s="22">
        <v>162069976.86000001</v>
      </c>
      <c r="H32" s="22">
        <v>27396</v>
      </c>
      <c r="I32" s="22">
        <v>292723459.28399998</v>
      </c>
      <c r="J32" s="22">
        <v>44015</v>
      </c>
      <c r="K32" s="22">
        <v>635031598.96000004</v>
      </c>
      <c r="L32" s="20">
        <f t="shared" si="0"/>
        <v>74647</v>
      </c>
      <c r="M32" s="20">
        <f t="shared" si="1"/>
        <v>1185330398.1240001</v>
      </c>
      <c r="N32" s="22">
        <v>796</v>
      </c>
      <c r="O32" s="22">
        <v>750840198.55999994</v>
      </c>
      <c r="P32" s="22">
        <v>11950</v>
      </c>
      <c r="Q32" s="22">
        <v>320529727.99000001</v>
      </c>
      <c r="R32" s="20">
        <f t="shared" si="9"/>
        <v>12746</v>
      </c>
      <c r="S32" s="20">
        <f t="shared" si="10"/>
        <v>1071369926.55</v>
      </c>
      <c r="T32" s="20">
        <f t="shared" si="3"/>
        <v>87393</v>
      </c>
      <c r="U32" s="20">
        <f t="shared" si="4"/>
        <v>2256700324.6739998</v>
      </c>
      <c r="V32" s="11"/>
    </row>
    <row r="33" spans="1:22" s="5" customFormat="1" x14ac:dyDescent="0.2">
      <c r="A33" s="14">
        <v>26</v>
      </c>
      <c r="B33" s="29" t="s">
        <v>91</v>
      </c>
      <c r="C33" s="16" t="s">
        <v>92</v>
      </c>
      <c r="D33" s="21">
        <v>120</v>
      </c>
      <c r="E33" s="21">
        <v>48955790</v>
      </c>
      <c r="F33" s="21">
        <v>482</v>
      </c>
      <c r="G33" s="21">
        <v>107756352.56</v>
      </c>
      <c r="H33" s="21">
        <v>27697</v>
      </c>
      <c r="I33" s="21">
        <v>665085398.79999995</v>
      </c>
      <c r="J33" s="21">
        <v>18388</v>
      </c>
      <c r="K33" s="21">
        <v>339741577.83999997</v>
      </c>
      <c r="L33" s="21">
        <f t="shared" si="0"/>
        <v>46687</v>
      </c>
      <c r="M33" s="21">
        <f t="shared" si="1"/>
        <v>1161539119.1999998</v>
      </c>
      <c r="N33" s="21">
        <v>311</v>
      </c>
      <c r="O33" s="21">
        <v>320370270.27999997</v>
      </c>
      <c r="P33" s="21">
        <v>352</v>
      </c>
      <c r="Q33" s="21">
        <v>589935612.60000002</v>
      </c>
      <c r="R33" s="21">
        <f t="shared" si="9"/>
        <v>663</v>
      </c>
      <c r="S33" s="21">
        <f t="shared" si="10"/>
        <v>910305882.88</v>
      </c>
      <c r="T33" s="21">
        <f t="shared" si="3"/>
        <v>47350</v>
      </c>
      <c r="U33" s="21">
        <f t="shared" si="4"/>
        <v>2071845002.0799999</v>
      </c>
      <c r="V33" s="11"/>
    </row>
    <row r="34" spans="1:22" s="5" customFormat="1" x14ac:dyDescent="0.2">
      <c r="A34" s="17">
        <v>27</v>
      </c>
      <c r="B34" s="30" t="s">
        <v>79</v>
      </c>
      <c r="C34" s="1" t="s">
        <v>80</v>
      </c>
      <c r="D34" s="22">
        <v>66</v>
      </c>
      <c r="E34" s="22">
        <v>3468520.94</v>
      </c>
      <c r="F34" s="22">
        <v>774</v>
      </c>
      <c r="G34" s="22">
        <v>72319115.159999996</v>
      </c>
      <c r="H34" s="22">
        <v>282</v>
      </c>
      <c r="I34" s="22">
        <v>35733242.170000002</v>
      </c>
      <c r="J34" s="22">
        <v>11614</v>
      </c>
      <c r="K34" s="22">
        <v>35194931.850000001</v>
      </c>
      <c r="L34" s="20">
        <f t="shared" si="0"/>
        <v>12736</v>
      </c>
      <c r="M34" s="20">
        <f t="shared" si="1"/>
        <v>146715810.12</v>
      </c>
      <c r="N34" s="22">
        <v>385</v>
      </c>
      <c r="O34" s="22">
        <v>980586360.22000003</v>
      </c>
      <c r="P34" s="22">
        <v>495</v>
      </c>
      <c r="Q34" s="22">
        <v>915695198.13</v>
      </c>
      <c r="R34" s="20">
        <f t="shared" si="9"/>
        <v>880</v>
      </c>
      <c r="S34" s="20">
        <f t="shared" si="10"/>
        <v>1896281558.3499999</v>
      </c>
      <c r="T34" s="20">
        <f t="shared" si="3"/>
        <v>13616</v>
      </c>
      <c r="U34" s="20">
        <f t="shared" si="4"/>
        <v>2042997368.4699998</v>
      </c>
      <c r="V34" s="11"/>
    </row>
    <row r="35" spans="1:22" s="5" customFormat="1" x14ac:dyDescent="0.2">
      <c r="A35" s="14">
        <v>28</v>
      </c>
      <c r="B35" s="29" t="s">
        <v>89</v>
      </c>
      <c r="C35" s="16" t="s">
        <v>90</v>
      </c>
      <c r="D35" s="21">
        <v>105</v>
      </c>
      <c r="E35" s="21">
        <v>58891059.530000001</v>
      </c>
      <c r="F35" s="21">
        <v>155</v>
      </c>
      <c r="G35" s="21">
        <v>53530922.770000003</v>
      </c>
      <c r="H35" s="21">
        <v>71</v>
      </c>
      <c r="I35" s="21">
        <v>297087081.17000002</v>
      </c>
      <c r="J35" s="21">
        <v>126</v>
      </c>
      <c r="K35" s="21">
        <v>85979533.700000003</v>
      </c>
      <c r="L35" s="21">
        <f t="shared" si="0"/>
        <v>457</v>
      </c>
      <c r="M35" s="21">
        <f t="shared" si="1"/>
        <v>495488597.17000002</v>
      </c>
      <c r="N35" s="21">
        <v>83</v>
      </c>
      <c r="O35" s="21">
        <v>492995358.22000003</v>
      </c>
      <c r="P35" s="21">
        <v>100</v>
      </c>
      <c r="Q35" s="21">
        <v>768302292.47000003</v>
      </c>
      <c r="R35" s="21">
        <f t="shared" si="9"/>
        <v>183</v>
      </c>
      <c r="S35" s="21">
        <f t="shared" si="10"/>
        <v>1261297650.6900001</v>
      </c>
      <c r="T35" s="21">
        <f t="shared" si="3"/>
        <v>640</v>
      </c>
      <c r="U35" s="21">
        <f t="shared" si="4"/>
        <v>1756786247.8600001</v>
      </c>
      <c r="V35" s="11"/>
    </row>
    <row r="36" spans="1:22" s="5" customFormat="1" x14ac:dyDescent="0.2">
      <c r="A36" s="17">
        <v>29</v>
      </c>
      <c r="B36" s="30" t="s">
        <v>65</v>
      </c>
      <c r="C36" s="1" t="s">
        <v>66</v>
      </c>
      <c r="D36" s="22">
        <v>12</v>
      </c>
      <c r="E36" s="22">
        <v>47500000</v>
      </c>
      <c r="F36" s="22">
        <v>91</v>
      </c>
      <c r="G36" s="22">
        <v>76495848.469999999</v>
      </c>
      <c r="H36" s="22">
        <v>128</v>
      </c>
      <c r="I36" s="22">
        <v>719664934.57000005</v>
      </c>
      <c r="J36" s="22">
        <v>236</v>
      </c>
      <c r="K36" s="22">
        <v>533378315.64999998</v>
      </c>
      <c r="L36" s="20">
        <f t="shared" si="0"/>
        <v>467</v>
      </c>
      <c r="M36" s="20">
        <f t="shared" si="1"/>
        <v>1377039098.6900001</v>
      </c>
      <c r="N36" s="22">
        <v>7</v>
      </c>
      <c r="O36" s="22">
        <v>135373546.12</v>
      </c>
      <c r="P36" s="22">
        <v>8</v>
      </c>
      <c r="Q36" s="22">
        <v>150443962.33000001</v>
      </c>
      <c r="R36" s="20">
        <f t="shared" si="9"/>
        <v>15</v>
      </c>
      <c r="S36" s="20">
        <f t="shared" si="10"/>
        <v>285817508.45000005</v>
      </c>
      <c r="T36" s="20">
        <f t="shared" si="3"/>
        <v>482</v>
      </c>
      <c r="U36" s="20">
        <f t="shared" si="4"/>
        <v>1662856607.1400001</v>
      </c>
      <c r="V36" s="11"/>
    </row>
    <row r="37" spans="1:22" s="5" customFormat="1" x14ac:dyDescent="0.2">
      <c r="A37" s="14">
        <v>30</v>
      </c>
      <c r="B37" s="29" t="s">
        <v>69</v>
      </c>
      <c r="C37" s="16" t="s">
        <v>70</v>
      </c>
      <c r="D37" s="21">
        <v>10</v>
      </c>
      <c r="E37" s="21">
        <v>67209585.549999997</v>
      </c>
      <c r="F37" s="21">
        <v>11</v>
      </c>
      <c r="G37" s="21">
        <v>33399213.940000001</v>
      </c>
      <c r="H37" s="21">
        <v>13</v>
      </c>
      <c r="I37" s="21">
        <v>376125544.10000002</v>
      </c>
      <c r="J37" s="21">
        <v>146</v>
      </c>
      <c r="K37" s="21">
        <v>105522729.25</v>
      </c>
      <c r="L37" s="21">
        <f t="shared" si="0"/>
        <v>180</v>
      </c>
      <c r="M37" s="21">
        <f t="shared" si="1"/>
        <v>582257072.84000003</v>
      </c>
      <c r="N37" s="21">
        <v>25</v>
      </c>
      <c r="O37" s="21">
        <v>502976827.69999999</v>
      </c>
      <c r="P37" s="21">
        <v>30</v>
      </c>
      <c r="Q37" s="21">
        <v>494977291.24000001</v>
      </c>
      <c r="R37" s="21">
        <f t="shared" si="9"/>
        <v>55</v>
      </c>
      <c r="S37" s="21">
        <f t="shared" si="10"/>
        <v>997954118.94000006</v>
      </c>
      <c r="T37" s="21">
        <f t="shared" si="3"/>
        <v>235</v>
      </c>
      <c r="U37" s="21">
        <f t="shared" si="4"/>
        <v>1580211191.7800002</v>
      </c>
      <c r="V37" s="11"/>
    </row>
    <row r="38" spans="1:22" s="5" customFormat="1" x14ac:dyDescent="0.2">
      <c r="A38" s="17">
        <v>31</v>
      </c>
      <c r="B38" s="30" t="s">
        <v>81</v>
      </c>
      <c r="C38" s="1" t="s">
        <v>82</v>
      </c>
      <c r="D38" s="22">
        <v>336</v>
      </c>
      <c r="E38" s="22">
        <v>63729131.140000001</v>
      </c>
      <c r="F38" s="22">
        <v>1344</v>
      </c>
      <c r="G38" s="22">
        <v>140933199.44999999</v>
      </c>
      <c r="H38" s="22">
        <v>53679</v>
      </c>
      <c r="I38" s="22">
        <v>199316759.83000001</v>
      </c>
      <c r="J38" s="22">
        <v>50373</v>
      </c>
      <c r="K38" s="22">
        <v>181171417.25</v>
      </c>
      <c r="L38" s="20">
        <f t="shared" si="0"/>
        <v>105732</v>
      </c>
      <c r="M38" s="20">
        <f t="shared" si="1"/>
        <v>585150507.66999996</v>
      </c>
      <c r="N38" s="22">
        <v>499</v>
      </c>
      <c r="O38" s="22">
        <v>388347076.81</v>
      </c>
      <c r="P38" s="22">
        <v>1810</v>
      </c>
      <c r="Q38" s="22">
        <v>394400865.88999999</v>
      </c>
      <c r="R38" s="20">
        <f t="shared" si="9"/>
        <v>2309</v>
      </c>
      <c r="S38" s="20">
        <f t="shared" si="10"/>
        <v>782747942.70000005</v>
      </c>
      <c r="T38" s="20">
        <f t="shared" si="3"/>
        <v>108041</v>
      </c>
      <c r="U38" s="20">
        <f t="shared" si="4"/>
        <v>1367898450.3699999</v>
      </c>
      <c r="V38" s="11"/>
    </row>
    <row r="39" spans="1:22" s="5" customFormat="1" x14ac:dyDescent="0.2">
      <c r="A39" s="14">
        <v>32</v>
      </c>
      <c r="B39" s="29" t="s">
        <v>103</v>
      </c>
      <c r="C39" s="16" t="s">
        <v>104</v>
      </c>
      <c r="D39" s="21"/>
      <c r="E39" s="21"/>
      <c r="F39" s="21">
        <v>1</v>
      </c>
      <c r="G39" s="21">
        <v>508827.45</v>
      </c>
      <c r="H39" s="21">
        <v>137</v>
      </c>
      <c r="I39" s="21">
        <v>87316353.810000002</v>
      </c>
      <c r="J39" s="21">
        <v>261</v>
      </c>
      <c r="K39" s="21">
        <v>603847958.25999999</v>
      </c>
      <c r="L39" s="21">
        <f t="shared" si="0"/>
        <v>399</v>
      </c>
      <c r="M39" s="21">
        <f t="shared" si="1"/>
        <v>691673139.51999998</v>
      </c>
      <c r="N39" s="21">
        <v>43</v>
      </c>
      <c r="O39" s="21">
        <v>591427654.70000005</v>
      </c>
      <c r="P39" s="21">
        <v>37</v>
      </c>
      <c r="Q39" s="21">
        <v>74138732.790000007</v>
      </c>
      <c r="R39" s="21">
        <f t="shared" si="9"/>
        <v>80</v>
      </c>
      <c r="S39" s="21">
        <f t="shared" si="10"/>
        <v>665566387.49000001</v>
      </c>
      <c r="T39" s="21">
        <f t="shared" si="3"/>
        <v>479</v>
      </c>
      <c r="U39" s="21">
        <f t="shared" si="4"/>
        <v>1357239527.01</v>
      </c>
      <c r="V39" s="11"/>
    </row>
    <row r="40" spans="1:22" s="5" customFormat="1" x14ac:dyDescent="0.2">
      <c r="A40" s="17">
        <v>33</v>
      </c>
      <c r="B40" s="30" t="s">
        <v>73</v>
      </c>
      <c r="C40" s="1" t="s">
        <v>74</v>
      </c>
      <c r="D40" s="22">
        <v>12</v>
      </c>
      <c r="E40" s="22">
        <v>1796919.3</v>
      </c>
      <c r="F40" s="22">
        <v>84</v>
      </c>
      <c r="G40" s="22">
        <v>74562046.549999997</v>
      </c>
      <c r="H40" s="22">
        <v>80829</v>
      </c>
      <c r="I40" s="22">
        <v>247826978.71000001</v>
      </c>
      <c r="J40" s="22">
        <v>4115</v>
      </c>
      <c r="K40" s="22">
        <v>89645599.269999996</v>
      </c>
      <c r="L40" s="20">
        <f t="shared" si="0"/>
        <v>85040</v>
      </c>
      <c r="M40" s="20">
        <f t="shared" si="1"/>
        <v>413831543.82999998</v>
      </c>
      <c r="N40" s="22">
        <v>1256</v>
      </c>
      <c r="O40" s="22">
        <v>352838576.13999999</v>
      </c>
      <c r="P40" s="22">
        <v>7315</v>
      </c>
      <c r="Q40" s="22">
        <v>430657980.87</v>
      </c>
      <c r="R40" s="20">
        <f t="shared" si="9"/>
        <v>8571</v>
      </c>
      <c r="S40" s="20">
        <f t="shared" si="10"/>
        <v>783496557.00999999</v>
      </c>
      <c r="T40" s="20">
        <f t="shared" si="3"/>
        <v>93611</v>
      </c>
      <c r="U40" s="20">
        <f t="shared" si="4"/>
        <v>1197328100.8399999</v>
      </c>
      <c r="V40" s="11"/>
    </row>
    <row r="41" spans="1:22" s="5" customFormat="1" x14ac:dyDescent="0.2">
      <c r="A41" s="14">
        <v>34</v>
      </c>
      <c r="B41" s="15" t="s">
        <v>40</v>
      </c>
      <c r="C41" s="16" t="s">
        <v>41</v>
      </c>
      <c r="D41" s="21"/>
      <c r="E41" s="21"/>
      <c r="F41" s="21"/>
      <c r="G41" s="21"/>
      <c r="H41" s="21">
        <v>135</v>
      </c>
      <c r="I41" s="21">
        <v>429160043.50999999</v>
      </c>
      <c r="J41" s="21">
        <v>184</v>
      </c>
      <c r="K41" s="21">
        <v>496130638.29799998</v>
      </c>
      <c r="L41" s="21">
        <f t="shared" si="0"/>
        <v>319</v>
      </c>
      <c r="M41" s="21">
        <f t="shared" si="1"/>
        <v>925290681.80799997</v>
      </c>
      <c r="N41" s="21">
        <v>19</v>
      </c>
      <c r="O41" s="21">
        <v>188335036.46000001</v>
      </c>
      <c r="P41" s="21">
        <v>13</v>
      </c>
      <c r="Q41" s="21">
        <v>8324458.29</v>
      </c>
      <c r="R41" s="21">
        <f t="shared" si="9"/>
        <v>32</v>
      </c>
      <c r="S41" s="21">
        <f t="shared" si="10"/>
        <v>196659494.75</v>
      </c>
      <c r="T41" s="21">
        <f t="shared" si="3"/>
        <v>351</v>
      </c>
      <c r="U41" s="21">
        <f t="shared" si="4"/>
        <v>1121950176.5580001</v>
      </c>
      <c r="V41" s="11"/>
    </row>
    <row r="42" spans="1:22" s="5" customFormat="1" x14ac:dyDescent="0.2">
      <c r="A42" s="17">
        <v>35</v>
      </c>
      <c r="B42" s="30" t="s">
        <v>22</v>
      </c>
      <c r="C42" s="1" t="s">
        <v>23</v>
      </c>
      <c r="D42" s="22">
        <v>1</v>
      </c>
      <c r="E42" s="22">
        <v>50900.5</v>
      </c>
      <c r="F42" s="22">
        <v>4</v>
      </c>
      <c r="G42" s="22">
        <v>400134.92</v>
      </c>
      <c r="H42" s="22">
        <v>12</v>
      </c>
      <c r="I42" s="22">
        <v>1894525.08</v>
      </c>
      <c r="J42" s="22">
        <v>41</v>
      </c>
      <c r="K42" s="22">
        <v>2981777.99</v>
      </c>
      <c r="L42" s="20">
        <f t="shared" si="0"/>
        <v>58</v>
      </c>
      <c r="M42" s="20">
        <f t="shared" si="1"/>
        <v>5327338.49</v>
      </c>
      <c r="N42" s="22">
        <v>87</v>
      </c>
      <c r="O42" s="22">
        <v>559623271.70000005</v>
      </c>
      <c r="P42" s="22">
        <v>91</v>
      </c>
      <c r="Q42" s="22">
        <v>555122408.35000002</v>
      </c>
      <c r="R42" s="20">
        <f t="shared" si="9"/>
        <v>178</v>
      </c>
      <c r="S42" s="20">
        <f t="shared" si="10"/>
        <v>1114745680.0500002</v>
      </c>
      <c r="T42" s="20">
        <f t="shared" si="3"/>
        <v>236</v>
      </c>
      <c r="U42" s="20">
        <f t="shared" si="4"/>
        <v>1120073018.5400002</v>
      </c>
      <c r="V42" s="11"/>
    </row>
    <row r="43" spans="1:22" s="5" customFormat="1" x14ac:dyDescent="0.2">
      <c r="A43" s="14">
        <v>36</v>
      </c>
      <c r="B43" s="29" t="s">
        <v>87</v>
      </c>
      <c r="C43" s="16" t="s">
        <v>88</v>
      </c>
      <c r="D43" s="21">
        <v>54</v>
      </c>
      <c r="E43" s="21">
        <v>56621934.82</v>
      </c>
      <c r="F43" s="21">
        <v>522</v>
      </c>
      <c r="G43" s="21">
        <v>120967347.40000001</v>
      </c>
      <c r="H43" s="21">
        <v>48</v>
      </c>
      <c r="I43" s="21">
        <v>6098823.6699999999</v>
      </c>
      <c r="J43" s="21">
        <v>465</v>
      </c>
      <c r="K43" s="21">
        <v>17720773.32</v>
      </c>
      <c r="L43" s="21">
        <f t="shared" si="0"/>
        <v>1089</v>
      </c>
      <c r="M43" s="21">
        <f t="shared" si="1"/>
        <v>201408879.20999998</v>
      </c>
      <c r="N43" s="21">
        <v>98</v>
      </c>
      <c r="O43" s="21">
        <v>411980394.69999999</v>
      </c>
      <c r="P43" s="21">
        <v>88</v>
      </c>
      <c r="Q43" s="21">
        <v>354973448.01999998</v>
      </c>
      <c r="R43" s="21">
        <f t="shared" si="9"/>
        <v>186</v>
      </c>
      <c r="S43" s="21">
        <f t="shared" si="10"/>
        <v>766953842.72000003</v>
      </c>
      <c r="T43" s="21">
        <f t="shared" si="3"/>
        <v>1275</v>
      </c>
      <c r="U43" s="21">
        <f t="shared" si="4"/>
        <v>968362721.93000007</v>
      </c>
      <c r="V43" s="11"/>
    </row>
    <row r="44" spans="1:22" s="5" customFormat="1" x14ac:dyDescent="0.2">
      <c r="A44" s="17">
        <v>37</v>
      </c>
      <c r="B44" s="30" t="s">
        <v>119</v>
      </c>
      <c r="C44" s="1" t="s">
        <v>120</v>
      </c>
      <c r="D44" s="22">
        <v>12</v>
      </c>
      <c r="E44" s="22">
        <v>84639447.629999995</v>
      </c>
      <c r="F44" s="22">
        <v>50</v>
      </c>
      <c r="G44" s="22">
        <v>12303975.74</v>
      </c>
      <c r="H44" s="22">
        <v>11601</v>
      </c>
      <c r="I44" s="22">
        <v>67983775.549999997</v>
      </c>
      <c r="J44" s="22">
        <v>131178</v>
      </c>
      <c r="K44" s="22">
        <v>313528649.73000002</v>
      </c>
      <c r="L44" s="20">
        <f t="shared" si="0"/>
        <v>142841</v>
      </c>
      <c r="M44" s="20">
        <f t="shared" si="1"/>
        <v>478455848.64999998</v>
      </c>
      <c r="N44" s="22">
        <v>530</v>
      </c>
      <c r="O44" s="22">
        <v>301494172.89999998</v>
      </c>
      <c r="P44" s="22">
        <v>52</v>
      </c>
      <c r="Q44" s="22">
        <v>129516181.54000001</v>
      </c>
      <c r="R44" s="20">
        <f t="shared" si="9"/>
        <v>582</v>
      </c>
      <c r="S44" s="20">
        <f t="shared" si="10"/>
        <v>431010354.44</v>
      </c>
      <c r="T44" s="20">
        <f t="shared" si="3"/>
        <v>143423</v>
      </c>
      <c r="U44" s="20">
        <f t="shared" si="4"/>
        <v>909466203.08999991</v>
      </c>
      <c r="V44" s="11"/>
    </row>
    <row r="45" spans="1:22" s="5" customFormat="1" x14ac:dyDescent="0.2">
      <c r="A45" s="14">
        <v>38</v>
      </c>
      <c r="B45" s="29" t="s">
        <v>99</v>
      </c>
      <c r="C45" s="16" t="s">
        <v>100</v>
      </c>
      <c r="D45" s="21"/>
      <c r="E45" s="21"/>
      <c r="F45" s="21"/>
      <c r="G45" s="21"/>
      <c r="H45" s="21">
        <v>622725</v>
      </c>
      <c r="I45" s="21">
        <v>280444121.52999997</v>
      </c>
      <c r="J45" s="21">
        <v>655607</v>
      </c>
      <c r="K45" s="21">
        <v>309336173.69999999</v>
      </c>
      <c r="L45" s="21">
        <f t="shared" si="0"/>
        <v>1278332</v>
      </c>
      <c r="M45" s="21">
        <f t="shared" si="1"/>
        <v>589780295.23000002</v>
      </c>
      <c r="N45" s="21">
        <v>940</v>
      </c>
      <c r="O45" s="21">
        <v>161029964.43000001</v>
      </c>
      <c r="P45" s="21">
        <v>931</v>
      </c>
      <c r="Q45" s="21">
        <v>132138640.08</v>
      </c>
      <c r="R45" s="21">
        <f t="shared" si="9"/>
        <v>1871</v>
      </c>
      <c r="S45" s="21">
        <f t="shared" si="10"/>
        <v>293168604.50999999</v>
      </c>
      <c r="T45" s="21">
        <f t="shared" si="3"/>
        <v>1280203</v>
      </c>
      <c r="U45" s="21">
        <f t="shared" si="4"/>
        <v>882948899.74000001</v>
      </c>
      <c r="V45" s="11"/>
    </row>
    <row r="46" spans="1:22" s="5" customFormat="1" x14ac:dyDescent="0.2">
      <c r="A46" s="17">
        <v>39</v>
      </c>
      <c r="B46" s="30" t="s">
        <v>85</v>
      </c>
      <c r="C46" s="1" t="s">
        <v>86</v>
      </c>
      <c r="D46" s="22">
        <v>70</v>
      </c>
      <c r="E46" s="22">
        <v>61577555.420000002</v>
      </c>
      <c r="F46" s="22">
        <v>234</v>
      </c>
      <c r="G46" s="22">
        <v>77858167.079999998</v>
      </c>
      <c r="H46" s="22">
        <v>334</v>
      </c>
      <c r="I46" s="22">
        <v>208567298.44999999</v>
      </c>
      <c r="J46" s="22">
        <v>921</v>
      </c>
      <c r="K46" s="22">
        <v>110649969.23</v>
      </c>
      <c r="L46" s="20">
        <f t="shared" si="0"/>
        <v>1559</v>
      </c>
      <c r="M46" s="20">
        <f t="shared" si="1"/>
        <v>458652990.18000001</v>
      </c>
      <c r="N46" s="22">
        <v>63</v>
      </c>
      <c r="O46" s="22">
        <v>90177459.870000005</v>
      </c>
      <c r="P46" s="22">
        <v>69</v>
      </c>
      <c r="Q46" s="22">
        <v>220124505.69999999</v>
      </c>
      <c r="R46" s="20">
        <f t="shared" si="9"/>
        <v>132</v>
      </c>
      <c r="S46" s="20">
        <f t="shared" si="10"/>
        <v>310301965.56999999</v>
      </c>
      <c r="T46" s="20">
        <f t="shared" si="3"/>
        <v>1691</v>
      </c>
      <c r="U46" s="20">
        <f t="shared" si="4"/>
        <v>768954955.75</v>
      </c>
      <c r="V46" s="11"/>
    </row>
    <row r="47" spans="1:22" s="5" customFormat="1" x14ac:dyDescent="0.2">
      <c r="A47" s="14">
        <v>40</v>
      </c>
      <c r="B47" s="29" t="s">
        <v>105</v>
      </c>
      <c r="C47" s="16" t="s">
        <v>106</v>
      </c>
      <c r="D47" s="21">
        <v>229</v>
      </c>
      <c r="E47" s="21">
        <v>112338411.28</v>
      </c>
      <c r="F47" s="21">
        <v>1034</v>
      </c>
      <c r="G47" s="21">
        <v>71963626.989999995</v>
      </c>
      <c r="H47" s="21">
        <v>7703</v>
      </c>
      <c r="I47" s="21">
        <v>123971739.09999999</v>
      </c>
      <c r="J47" s="21">
        <v>12790</v>
      </c>
      <c r="K47" s="21">
        <v>191729979.81999999</v>
      </c>
      <c r="L47" s="21">
        <f t="shared" si="0"/>
        <v>21756</v>
      </c>
      <c r="M47" s="21">
        <f t="shared" si="1"/>
        <v>500003757.19</v>
      </c>
      <c r="N47" s="21">
        <v>36</v>
      </c>
      <c r="O47" s="21">
        <v>143784507.81999999</v>
      </c>
      <c r="P47" s="21">
        <v>35</v>
      </c>
      <c r="Q47" s="21">
        <v>120734675.94</v>
      </c>
      <c r="R47" s="21">
        <f t="shared" si="9"/>
        <v>71</v>
      </c>
      <c r="S47" s="21">
        <f t="shared" si="10"/>
        <v>264519183.75999999</v>
      </c>
      <c r="T47" s="21">
        <f t="shared" si="3"/>
        <v>21827</v>
      </c>
      <c r="U47" s="21">
        <f t="shared" si="4"/>
        <v>764522940.95000005</v>
      </c>
      <c r="V47" s="11"/>
    </row>
    <row r="48" spans="1:22" s="5" customFormat="1" x14ac:dyDescent="0.2">
      <c r="A48" s="17">
        <v>41</v>
      </c>
      <c r="B48" s="30" t="s">
        <v>111</v>
      </c>
      <c r="C48" s="1" t="s">
        <v>112</v>
      </c>
      <c r="D48" s="22">
        <v>8</v>
      </c>
      <c r="E48" s="22">
        <v>193155772.15000001</v>
      </c>
      <c r="F48" s="22">
        <v>11</v>
      </c>
      <c r="G48" s="22">
        <v>1567651.18</v>
      </c>
      <c r="H48" s="22">
        <v>16</v>
      </c>
      <c r="I48" s="22">
        <v>29461541.719999999</v>
      </c>
      <c r="J48" s="22">
        <v>23</v>
      </c>
      <c r="K48" s="22">
        <v>15017593.68</v>
      </c>
      <c r="L48" s="20">
        <f t="shared" si="0"/>
        <v>58</v>
      </c>
      <c r="M48" s="20">
        <f t="shared" si="1"/>
        <v>239202558.73000002</v>
      </c>
      <c r="N48" s="22">
        <v>6</v>
      </c>
      <c r="O48" s="22">
        <v>23355000.379999999</v>
      </c>
      <c r="P48" s="22">
        <v>18</v>
      </c>
      <c r="Q48" s="22">
        <v>229644790</v>
      </c>
      <c r="R48" s="20">
        <f t="shared" si="9"/>
        <v>24</v>
      </c>
      <c r="S48" s="20">
        <f t="shared" si="10"/>
        <v>252999790.38</v>
      </c>
      <c r="T48" s="20">
        <f t="shared" si="3"/>
        <v>82</v>
      </c>
      <c r="U48" s="20">
        <f t="shared" si="4"/>
        <v>492202349.11000001</v>
      </c>
      <c r="V48" s="11"/>
    </row>
    <row r="49" spans="1:22" s="5" customFormat="1" x14ac:dyDescent="0.2">
      <c r="A49" s="14">
        <v>42</v>
      </c>
      <c r="B49" s="15" t="s">
        <v>93</v>
      </c>
      <c r="C49" s="16" t="s">
        <v>94</v>
      </c>
      <c r="D49" s="21">
        <v>63</v>
      </c>
      <c r="E49" s="21">
        <v>96798289.260000005</v>
      </c>
      <c r="F49" s="21">
        <v>278</v>
      </c>
      <c r="G49" s="21">
        <v>64672938.799999997</v>
      </c>
      <c r="H49" s="21">
        <v>20</v>
      </c>
      <c r="I49" s="21">
        <v>3904892.86</v>
      </c>
      <c r="J49" s="21">
        <v>190</v>
      </c>
      <c r="K49" s="21">
        <v>35508215.990000002</v>
      </c>
      <c r="L49" s="21">
        <f t="shared" si="0"/>
        <v>551</v>
      </c>
      <c r="M49" s="21">
        <f t="shared" si="1"/>
        <v>200884336.91000003</v>
      </c>
      <c r="N49" s="21">
        <v>31</v>
      </c>
      <c r="O49" s="21">
        <v>79151201.450000003</v>
      </c>
      <c r="P49" s="21">
        <v>27</v>
      </c>
      <c r="Q49" s="21">
        <v>160974657.84</v>
      </c>
      <c r="R49" s="21">
        <f t="shared" si="9"/>
        <v>58</v>
      </c>
      <c r="S49" s="21">
        <f t="shared" si="10"/>
        <v>240125859.29000002</v>
      </c>
      <c r="T49" s="21">
        <f t="shared" si="3"/>
        <v>609</v>
      </c>
      <c r="U49" s="21">
        <f t="shared" si="4"/>
        <v>441010196.20000005</v>
      </c>
      <c r="V49" s="11"/>
    </row>
    <row r="50" spans="1:22" s="5" customFormat="1" x14ac:dyDescent="0.2">
      <c r="A50" s="17">
        <v>43</v>
      </c>
      <c r="B50" s="30" t="s">
        <v>117</v>
      </c>
      <c r="C50" s="1" t="s">
        <v>118</v>
      </c>
      <c r="D50" s="22">
        <v>99</v>
      </c>
      <c r="E50" s="22">
        <v>36574707.420000002</v>
      </c>
      <c r="F50" s="22">
        <v>82</v>
      </c>
      <c r="G50" s="22">
        <v>4139761.44</v>
      </c>
      <c r="H50" s="22">
        <v>7156</v>
      </c>
      <c r="I50" s="22">
        <v>58382377.159999996</v>
      </c>
      <c r="J50" s="22">
        <v>3273</v>
      </c>
      <c r="K50" s="22">
        <v>59992600.890000001</v>
      </c>
      <c r="L50" s="20">
        <f t="shared" si="0"/>
        <v>10610</v>
      </c>
      <c r="M50" s="20">
        <f t="shared" si="1"/>
        <v>159089446.91</v>
      </c>
      <c r="N50" s="22">
        <v>161</v>
      </c>
      <c r="O50" s="22">
        <v>65280264.039999999</v>
      </c>
      <c r="P50" s="22">
        <v>166</v>
      </c>
      <c r="Q50" s="22">
        <v>81465894.700000003</v>
      </c>
      <c r="R50" s="20">
        <f t="shared" si="9"/>
        <v>327</v>
      </c>
      <c r="S50" s="20">
        <f t="shared" si="10"/>
        <v>146746158.74000001</v>
      </c>
      <c r="T50" s="20">
        <f t="shared" si="3"/>
        <v>10937</v>
      </c>
      <c r="U50" s="20">
        <f t="shared" si="4"/>
        <v>305835605.64999998</v>
      </c>
      <c r="V50" s="11"/>
    </row>
    <row r="51" spans="1:22" s="5" customFormat="1" x14ac:dyDescent="0.2">
      <c r="A51" s="14">
        <v>44</v>
      </c>
      <c r="B51" s="29" t="s">
        <v>125</v>
      </c>
      <c r="C51" s="16" t="s">
        <v>126</v>
      </c>
      <c r="D51" s="21">
        <v>88</v>
      </c>
      <c r="E51" s="21">
        <v>13568693.17</v>
      </c>
      <c r="F51" s="21">
        <v>51</v>
      </c>
      <c r="G51" s="21">
        <v>3378802.24</v>
      </c>
      <c r="H51" s="21">
        <v>3479</v>
      </c>
      <c r="I51" s="21">
        <v>108587931.45999999</v>
      </c>
      <c r="J51" s="21">
        <v>188</v>
      </c>
      <c r="K51" s="21">
        <v>11216195.189999999</v>
      </c>
      <c r="L51" s="21">
        <f t="shared" si="0"/>
        <v>3806</v>
      </c>
      <c r="M51" s="21">
        <f t="shared" si="1"/>
        <v>136751622.06</v>
      </c>
      <c r="N51" s="21">
        <v>55</v>
      </c>
      <c r="O51" s="21">
        <v>8622353.2799999993</v>
      </c>
      <c r="P51" s="21">
        <v>155</v>
      </c>
      <c r="Q51" s="21">
        <v>116183610.19</v>
      </c>
      <c r="R51" s="21">
        <f t="shared" si="9"/>
        <v>210</v>
      </c>
      <c r="S51" s="21">
        <f t="shared" si="10"/>
        <v>124805963.47</v>
      </c>
      <c r="T51" s="21">
        <f t="shared" si="3"/>
        <v>4016</v>
      </c>
      <c r="U51" s="21">
        <f t="shared" si="4"/>
        <v>261557585.53</v>
      </c>
      <c r="V51" s="11"/>
    </row>
    <row r="52" spans="1:22" s="5" customFormat="1" x14ac:dyDescent="0.2">
      <c r="A52" s="17">
        <v>45</v>
      </c>
      <c r="B52" s="30" t="s">
        <v>127</v>
      </c>
      <c r="C52" s="1" t="s">
        <v>128</v>
      </c>
      <c r="D52" s="22">
        <v>93</v>
      </c>
      <c r="E52" s="22">
        <v>2519162.6800000002</v>
      </c>
      <c r="F52" s="22">
        <v>738</v>
      </c>
      <c r="G52" s="22">
        <v>27202679.920000002</v>
      </c>
      <c r="H52" s="22">
        <v>2080</v>
      </c>
      <c r="I52" s="22">
        <v>37265795.469999999</v>
      </c>
      <c r="J52" s="22">
        <v>5054</v>
      </c>
      <c r="K52" s="22">
        <v>70622476.670000002</v>
      </c>
      <c r="L52" s="20">
        <f t="shared" si="0"/>
        <v>7965</v>
      </c>
      <c r="M52" s="20">
        <f t="shared" si="1"/>
        <v>137610114.74000001</v>
      </c>
      <c r="N52" s="22">
        <v>506</v>
      </c>
      <c r="O52" s="22">
        <v>91083774.680000007</v>
      </c>
      <c r="P52" s="22">
        <v>96</v>
      </c>
      <c r="Q52" s="22">
        <v>32433951.899999999</v>
      </c>
      <c r="R52" s="20">
        <f t="shared" si="9"/>
        <v>602</v>
      </c>
      <c r="S52" s="20">
        <f t="shared" si="10"/>
        <v>123517726.58000001</v>
      </c>
      <c r="T52" s="20">
        <f t="shared" si="3"/>
        <v>8567</v>
      </c>
      <c r="U52" s="20">
        <f t="shared" si="4"/>
        <v>261127841.32000002</v>
      </c>
      <c r="V52" s="11"/>
    </row>
    <row r="53" spans="1:22" s="5" customFormat="1" x14ac:dyDescent="0.2">
      <c r="A53" s="14">
        <v>46</v>
      </c>
      <c r="B53" s="29" t="s">
        <v>149</v>
      </c>
      <c r="C53" s="16" t="s">
        <v>150</v>
      </c>
      <c r="D53" s="21">
        <v>26</v>
      </c>
      <c r="E53" s="21">
        <v>95056483.310000002</v>
      </c>
      <c r="F53" s="21"/>
      <c r="G53" s="21"/>
      <c r="H53" s="21">
        <v>34</v>
      </c>
      <c r="I53" s="21">
        <v>20558436.07</v>
      </c>
      <c r="J53" s="21">
        <v>3</v>
      </c>
      <c r="K53" s="21">
        <v>205318.88</v>
      </c>
      <c r="L53" s="21">
        <f t="shared" si="0"/>
        <v>63</v>
      </c>
      <c r="M53" s="21">
        <f t="shared" si="1"/>
        <v>115820238.25999999</v>
      </c>
      <c r="N53" s="21"/>
      <c r="O53" s="21"/>
      <c r="P53" s="21">
        <v>4</v>
      </c>
      <c r="Q53" s="21">
        <v>130000000</v>
      </c>
      <c r="R53" s="21">
        <f t="shared" si="9"/>
        <v>4</v>
      </c>
      <c r="S53" s="21">
        <f t="shared" si="10"/>
        <v>130000000</v>
      </c>
      <c r="T53" s="21">
        <f t="shared" si="3"/>
        <v>67</v>
      </c>
      <c r="U53" s="21">
        <f t="shared" si="4"/>
        <v>245820238.25999999</v>
      </c>
      <c r="V53" s="11"/>
    </row>
    <row r="54" spans="1:22" s="5" customFormat="1" x14ac:dyDescent="0.2">
      <c r="A54" s="17">
        <v>47</v>
      </c>
      <c r="B54" s="30" t="s">
        <v>107</v>
      </c>
      <c r="C54" s="1" t="s">
        <v>108</v>
      </c>
      <c r="D54" s="22"/>
      <c r="E54" s="22"/>
      <c r="F54" s="22"/>
      <c r="G54" s="22"/>
      <c r="H54" s="22">
        <v>149</v>
      </c>
      <c r="I54" s="22">
        <v>78237104.189999998</v>
      </c>
      <c r="J54" s="22">
        <v>127</v>
      </c>
      <c r="K54" s="22">
        <v>93598520.030000001</v>
      </c>
      <c r="L54" s="20">
        <f t="shared" si="0"/>
        <v>276</v>
      </c>
      <c r="M54" s="20">
        <f t="shared" si="1"/>
        <v>171835624.22</v>
      </c>
      <c r="N54" s="22">
        <v>42</v>
      </c>
      <c r="O54" s="22">
        <v>38039153.68</v>
      </c>
      <c r="P54" s="22">
        <v>38</v>
      </c>
      <c r="Q54" s="22">
        <v>22387587.109999999</v>
      </c>
      <c r="R54" s="20">
        <f t="shared" si="9"/>
        <v>80</v>
      </c>
      <c r="S54" s="20">
        <f t="shared" si="10"/>
        <v>60426740.789999999</v>
      </c>
      <c r="T54" s="20">
        <f t="shared" si="3"/>
        <v>356</v>
      </c>
      <c r="U54" s="20">
        <f t="shared" si="4"/>
        <v>232262365.00999999</v>
      </c>
      <c r="V54" s="11"/>
    </row>
    <row r="55" spans="1:22" s="5" customFormat="1" x14ac:dyDescent="0.2">
      <c r="A55" s="14">
        <v>48</v>
      </c>
      <c r="B55" s="29" t="s">
        <v>101</v>
      </c>
      <c r="C55" s="16" t="s">
        <v>102</v>
      </c>
      <c r="D55" s="21">
        <v>51</v>
      </c>
      <c r="E55" s="21">
        <v>46464780.700000003</v>
      </c>
      <c r="F55" s="21">
        <v>95</v>
      </c>
      <c r="G55" s="21">
        <v>23326746.329999998</v>
      </c>
      <c r="H55" s="21">
        <v>1837</v>
      </c>
      <c r="I55" s="21">
        <v>26631598.190000001</v>
      </c>
      <c r="J55" s="21">
        <v>299</v>
      </c>
      <c r="K55" s="21">
        <v>17489340.100000001</v>
      </c>
      <c r="L55" s="21">
        <f t="shared" si="0"/>
        <v>2282</v>
      </c>
      <c r="M55" s="21">
        <f t="shared" si="1"/>
        <v>113912465.31999999</v>
      </c>
      <c r="N55" s="21">
        <v>13</v>
      </c>
      <c r="O55" s="21">
        <v>39493160</v>
      </c>
      <c r="P55" s="21">
        <v>23</v>
      </c>
      <c r="Q55" s="21">
        <v>73922121.959999993</v>
      </c>
      <c r="R55" s="21">
        <f t="shared" si="9"/>
        <v>36</v>
      </c>
      <c r="S55" s="21">
        <f t="shared" si="10"/>
        <v>113415281.95999999</v>
      </c>
      <c r="T55" s="21">
        <f t="shared" si="3"/>
        <v>2318</v>
      </c>
      <c r="U55" s="21">
        <f t="shared" si="4"/>
        <v>227327747.27999997</v>
      </c>
      <c r="V55" s="11"/>
    </row>
    <row r="56" spans="1:22" s="5" customFormat="1" x14ac:dyDescent="0.2">
      <c r="A56" s="17">
        <v>49</v>
      </c>
      <c r="B56" s="30" t="s">
        <v>95</v>
      </c>
      <c r="C56" s="1" t="s">
        <v>96</v>
      </c>
      <c r="D56" s="22">
        <v>4</v>
      </c>
      <c r="E56" s="22">
        <v>2848903.75</v>
      </c>
      <c r="F56" s="22">
        <v>39</v>
      </c>
      <c r="G56" s="22">
        <v>11294455.279999999</v>
      </c>
      <c r="H56" s="22">
        <v>42</v>
      </c>
      <c r="I56" s="22">
        <v>71208781.340000004</v>
      </c>
      <c r="J56" s="22">
        <v>218</v>
      </c>
      <c r="K56" s="22">
        <v>58149250.170000002</v>
      </c>
      <c r="L56" s="20">
        <f t="shared" si="0"/>
        <v>303</v>
      </c>
      <c r="M56" s="20">
        <f t="shared" si="1"/>
        <v>143501390.54000002</v>
      </c>
      <c r="N56" s="22">
        <v>10</v>
      </c>
      <c r="O56" s="22">
        <v>31775266.620000001</v>
      </c>
      <c r="P56" s="22">
        <v>38</v>
      </c>
      <c r="Q56" s="22">
        <v>40496647.759999998</v>
      </c>
      <c r="R56" s="20">
        <f t="shared" si="9"/>
        <v>48</v>
      </c>
      <c r="S56" s="20">
        <f t="shared" si="10"/>
        <v>72271914.379999995</v>
      </c>
      <c r="T56" s="20">
        <f t="shared" si="3"/>
        <v>351</v>
      </c>
      <c r="U56" s="20">
        <f t="shared" si="4"/>
        <v>215773304.92000002</v>
      </c>
      <c r="V56" s="11"/>
    </row>
    <row r="57" spans="1:22" s="5" customFormat="1" x14ac:dyDescent="0.2">
      <c r="A57" s="14">
        <v>50</v>
      </c>
      <c r="B57" s="15" t="s">
        <v>123</v>
      </c>
      <c r="C57" s="16" t="s">
        <v>124</v>
      </c>
      <c r="D57" s="21">
        <v>125</v>
      </c>
      <c r="E57" s="21">
        <v>3318196.01</v>
      </c>
      <c r="F57" s="21">
        <v>728</v>
      </c>
      <c r="G57" s="21">
        <v>24812827.940000001</v>
      </c>
      <c r="H57" s="21">
        <v>16032</v>
      </c>
      <c r="I57" s="21">
        <v>27876610.030000001</v>
      </c>
      <c r="J57" s="21">
        <v>35916</v>
      </c>
      <c r="K57" s="21">
        <v>52235784.899999999</v>
      </c>
      <c r="L57" s="21">
        <f t="shared" si="0"/>
        <v>52801</v>
      </c>
      <c r="M57" s="21">
        <f t="shared" si="1"/>
        <v>108243418.88</v>
      </c>
      <c r="N57" s="21">
        <v>1676</v>
      </c>
      <c r="O57" s="21">
        <v>66382032.200000003</v>
      </c>
      <c r="P57" s="21">
        <v>122</v>
      </c>
      <c r="Q57" s="21">
        <v>20222901.710000001</v>
      </c>
      <c r="R57" s="21">
        <f t="shared" si="9"/>
        <v>1798</v>
      </c>
      <c r="S57" s="21">
        <f t="shared" si="10"/>
        <v>86604933.909999996</v>
      </c>
      <c r="T57" s="21">
        <f t="shared" si="3"/>
        <v>54599</v>
      </c>
      <c r="U57" s="21">
        <f t="shared" si="4"/>
        <v>194848352.78999999</v>
      </c>
      <c r="V57" s="11"/>
    </row>
    <row r="58" spans="1:22" s="5" customFormat="1" x14ac:dyDescent="0.2">
      <c r="A58" s="17">
        <v>51</v>
      </c>
      <c r="B58" s="30" t="s">
        <v>139</v>
      </c>
      <c r="C58" s="1" t="s">
        <v>140</v>
      </c>
      <c r="D58" s="22">
        <v>3</v>
      </c>
      <c r="E58" s="22">
        <v>300538.81</v>
      </c>
      <c r="F58" s="22">
        <v>2</v>
      </c>
      <c r="G58" s="22">
        <v>357481.78</v>
      </c>
      <c r="H58" s="22">
        <v>157</v>
      </c>
      <c r="I58" s="22">
        <v>88049048.150000006</v>
      </c>
      <c r="J58" s="22">
        <v>180</v>
      </c>
      <c r="K58" s="22">
        <v>46142674.32</v>
      </c>
      <c r="L58" s="20">
        <f t="shared" si="0"/>
        <v>342</v>
      </c>
      <c r="M58" s="20">
        <f t="shared" si="1"/>
        <v>134849743.06</v>
      </c>
      <c r="N58" s="22">
        <v>1</v>
      </c>
      <c r="O58" s="22">
        <v>5000000</v>
      </c>
      <c r="P58" s="22">
        <v>5</v>
      </c>
      <c r="Q58" s="22">
        <v>48000000</v>
      </c>
      <c r="R58" s="20">
        <f t="shared" si="9"/>
        <v>6</v>
      </c>
      <c r="S58" s="20">
        <f t="shared" si="10"/>
        <v>53000000</v>
      </c>
      <c r="T58" s="20">
        <f t="shared" si="3"/>
        <v>348</v>
      </c>
      <c r="U58" s="20">
        <f t="shared" si="4"/>
        <v>187849743.06</v>
      </c>
      <c r="V58" s="11"/>
    </row>
    <row r="59" spans="1:22" s="5" customFormat="1" x14ac:dyDescent="0.2">
      <c r="A59" s="14">
        <v>52</v>
      </c>
      <c r="B59" s="29" t="s">
        <v>75</v>
      </c>
      <c r="C59" s="16" t="s">
        <v>76</v>
      </c>
      <c r="D59" s="21">
        <v>283</v>
      </c>
      <c r="E59" s="21">
        <v>36455531.5</v>
      </c>
      <c r="F59" s="21">
        <v>303</v>
      </c>
      <c r="G59" s="21">
        <v>31206108.52</v>
      </c>
      <c r="H59" s="21">
        <v>520</v>
      </c>
      <c r="I59" s="21">
        <v>12709874.810000001</v>
      </c>
      <c r="J59" s="21">
        <v>651</v>
      </c>
      <c r="K59" s="21">
        <v>24017243.989999998</v>
      </c>
      <c r="L59" s="21">
        <f t="shared" si="0"/>
        <v>1757</v>
      </c>
      <c r="M59" s="21">
        <f t="shared" si="1"/>
        <v>104388758.81999999</v>
      </c>
      <c r="N59" s="21">
        <v>43</v>
      </c>
      <c r="O59" s="21">
        <v>40323062.880000003</v>
      </c>
      <c r="P59" s="21">
        <v>43</v>
      </c>
      <c r="Q59" s="21">
        <v>32623345.84</v>
      </c>
      <c r="R59" s="21">
        <f t="shared" si="9"/>
        <v>86</v>
      </c>
      <c r="S59" s="21">
        <f t="shared" si="10"/>
        <v>72946408.719999999</v>
      </c>
      <c r="T59" s="21">
        <f t="shared" si="3"/>
        <v>1843</v>
      </c>
      <c r="U59" s="21">
        <f t="shared" si="4"/>
        <v>177335167.53999999</v>
      </c>
      <c r="V59" s="11"/>
    </row>
    <row r="60" spans="1:22" s="5" customFormat="1" x14ac:dyDescent="0.2">
      <c r="A60" s="17">
        <v>53</v>
      </c>
      <c r="B60" s="30" t="s">
        <v>129</v>
      </c>
      <c r="C60" s="1" t="s">
        <v>130</v>
      </c>
      <c r="D60" s="22">
        <v>11</v>
      </c>
      <c r="E60" s="22">
        <v>4573816</v>
      </c>
      <c r="F60" s="22">
        <v>107</v>
      </c>
      <c r="G60" s="22">
        <v>31832728.420000002</v>
      </c>
      <c r="H60" s="22">
        <v>220</v>
      </c>
      <c r="I60" s="22">
        <v>44695811.329999998</v>
      </c>
      <c r="J60" s="22">
        <v>580</v>
      </c>
      <c r="K60" s="22">
        <v>44427027.579999998</v>
      </c>
      <c r="L60" s="20">
        <f t="shared" si="0"/>
        <v>918</v>
      </c>
      <c r="M60" s="20">
        <f t="shared" si="1"/>
        <v>125529383.33</v>
      </c>
      <c r="N60" s="22">
        <v>44</v>
      </c>
      <c r="O60" s="22">
        <v>39209024.109999999</v>
      </c>
      <c r="P60" s="22">
        <v>37</v>
      </c>
      <c r="Q60" s="22">
        <v>2213460.6800000002</v>
      </c>
      <c r="R60" s="20">
        <f t="shared" si="9"/>
        <v>81</v>
      </c>
      <c r="S60" s="20">
        <f t="shared" si="10"/>
        <v>41422484.789999999</v>
      </c>
      <c r="T60" s="20">
        <f t="shared" si="3"/>
        <v>999</v>
      </c>
      <c r="U60" s="20">
        <f t="shared" si="4"/>
        <v>166951868.12</v>
      </c>
      <c r="V60" s="11"/>
    </row>
    <row r="61" spans="1:22" s="5" customFormat="1" x14ac:dyDescent="0.2">
      <c r="A61" s="14">
        <v>54</v>
      </c>
      <c r="B61" s="29" t="s">
        <v>137</v>
      </c>
      <c r="C61" s="16" t="s">
        <v>138</v>
      </c>
      <c r="D61" s="21">
        <v>18</v>
      </c>
      <c r="E61" s="21">
        <v>13118631.92</v>
      </c>
      <c r="F61" s="21">
        <v>18</v>
      </c>
      <c r="G61" s="21">
        <v>7129486.9100000001</v>
      </c>
      <c r="H61" s="21">
        <v>14</v>
      </c>
      <c r="I61" s="21">
        <v>1412687.44</v>
      </c>
      <c r="J61" s="21">
        <v>75</v>
      </c>
      <c r="K61" s="21">
        <v>52621189.670000002</v>
      </c>
      <c r="L61" s="21">
        <f t="shared" si="0"/>
        <v>125</v>
      </c>
      <c r="M61" s="21">
        <f t="shared" si="1"/>
        <v>74281995.939999998</v>
      </c>
      <c r="N61" s="21">
        <v>16</v>
      </c>
      <c r="O61" s="21">
        <v>71594121.400000006</v>
      </c>
      <c r="P61" s="21">
        <v>8</v>
      </c>
      <c r="Q61" s="21">
        <v>12592340</v>
      </c>
      <c r="R61" s="21">
        <f t="shared" si="9"/>
        <v>24</v>
      </c>
      <c r="S61" s="21">
        <f t="shared" si="10"/>
        <v>84186461.400000006</v>
      </c>
      <c r="T61" s="21">
        <f t="shared" si="3"/>
        <v>149</v>
      </c>
      <c r="U61" s="21">
        <f t="shared" si="4"/>
        <v>158468457.34</v>
      </c>
      <c r="V61" s="11"/>
    </row>
    <row r="62" spans="1:22" s="5" customFormat="1" x14ac:dyDescent="0.2">
      <c r="A62" s="17">
        <v>55</v>
      </c>
      <c r="B62" s="30" t="s">
        <v>115</v>
      </c>
      <c r="C62" s="1" t="s">
        <v>116</v>
      </c>
      <c r="D62" s="22">
        <v>645</v>
      </c>
      <c r="E62" s="22">
        <v>24174282.57</v>
      </c>
      <c r="F62" s="22">
        <v>848</v>
      </c>
      <c r="G62" s="22">
        <v>45805609.210000001</v>
      </c>
      <c r="H62" s="22">
        <v>720</v>
      </c>
      <c r="I62" s="22">
        <v>16920736.18</v>
      </c>
      <c r="J62" s="22">
        <v>444</v>
      </c>
      <c r="K62" s="22">
        <v>30424500.377999999</v>
      </c>
      <c r="L62" s="20">
        <f t="shared" si="0"/>
        <v>2657</v>
      </c>
      <c r="M62" s="20">
        <f t="shared" si="1"/>
        <v>117325128.338</v>
      </c>
      <c r="N62" s="22">
        <v>22</v>
      </c>
      <c r="O62" s="22">
        <v>38097542.380000003</v>
      </c>
      <c r="P62" s="22">
        <v>7</v>
      </c>
      <c r="Q62" s="22">
        <v>2553152.29</v>
      </c>
      <c r="R62" s="20">
        <f t="shared" si="9"/>
        <v>29</v>
      </c>
      <c r="S62" s="20">
        <f t="shared" si="10"/>
        <v>40650694.670000002</v>
      </c>
      <c r="T62" s="20">
        <f t="shared" si="3"/>
        <v>2686</v>
      </c>
      <c r="U62" s="20">
        <f t="shared" si="4"/>
        <v>157975823.00800002</v>
      </c>
      <c r="V62" s="11"/>
    </row>
    <row r="63" spans="1:22" s="5" customFormat="1" x14ac:dyDescent="0.2">
      <c r="A63" s="14">
        <v>56</v>
      </c>
      <c r="B63" s="29" t="s">
        <v>113</v>
      </c>
      <c r="C63" s="16" t="s">
        <v>114</v>
      </c>
      <c r="D63" s="21">
        <v>7</v>
      </c>
      <c r="E63" s="21">
        <v>107417.23</v>
      </c>
      <c r="F63" s="21">
        <v>11</v>
      </c>
      <c r="G63" s="21">
        <v>214420.25</v>
      </c>
      <c r="H63" s="21">
        <v>12167</v>
      </c>
      <c r="I63" s="21">
        <v>72404416.680000007</v>
      </c>
      <c r="J63" s="21">
        <v>29994</v>
      </c>
      <c r="K63" s="21">
        <v>54783634.719999999</v>
      </c>
      <c r="L63" s="21">
        <f t="shared" si="0"/>
        <v>42179</v>
      </c>
      <c r="M63" s="21">
        <f t="shared" si="1"/>
        <v>127509888.88000001</v>
      </c>
      <c r="N63" s="21">
        <v>5</v>
      </c>
      <c r="O63" s="21">
        <v>968809.54</v>
      </c>
      <c r="P63" s="21">
        <v>5</v>
      </c>
      <c r="Q63" s="21">
        <v>20135235.289999999</v>
      </c>
      <c r="R63" s="21">
        <f t="shared" si="9"/>
        <v>10</v>
      </c>
      <c r="S63" s="21">
        <f t="shared" si="10"/>
        <v>21104044.829999998</v>
      </c>
      <c r="T63" s="21">
        <f t="shared" si="3"/>
        <v>42189</v>
      </c>
      <c r="U63" s="21">
        <f t="shared" si="4"/>
        <v>148613933.71000001</v>
      </c>
      <c r="V63" s="11"/>
    </row>
    <row r="64" spans="1:22" s="5" customFormat="1" x14ac:dyDescent="0.2">
      <c r="A64" s="17">
        <v>57</v>
      </c>
      <c r="B64" s="30" t="s">
        <v>135</v>
      </c>
      <c r="C64" s="1" t="s">
        <v>136</v>
      </c>
      <c r="D64" s="22">
        <v>90</v>
      </c>
      <c r="E64" s="22">
        <v>1811940.37</v>
      </c>
      <c r="F64" s="22">
        <v>744</v>
      </c>
      <c r="G64" s="22">
        <v>29434026.73</v>
      </c>
      <c r="H64" s="22">
        <v>2196</v>
      </c>
      <c r="I64" s="22">
        <v>11803090.23</v>
      </c>
      <c r="J64" s="22">
        <v>3684</v>
      </c>
      <c r="K64" s="22">
        <v>26805749.82</v>
      </c>
      <c r="L64" s="20">
        <f t="shared" si="0"/>
        <v>6714</v>
      </c>
      <c r="M64" s="20">
        <f t="shared" si="1"/>
        <v>69854807.150000006</v>
      </c>
      <c r="N64" s="22">
        <v>736</v>
      </c>
      <c r="O64" s="22">
        <v>58810351.890000001</v>
      </c>
      <c r="P64" s="22">
        <v>51</v>
      </c>
      <c r="Q64" s="22">
        <v>16182205.77</v>
      </c>
      <c r="R64" s="20">
        <f t="shared" si="9"/>
        <v>787</v>
      </c>
      <c r="S64" s="20">
        <f t="shared" si="10"/>
        <v>74992557.659999996</v>
      </c>
      <c r="T64" s="20">
        <f t="shared" si="3"/>
        <v>7501</v>
      </c>
      <c r="U64" s="20">
        <f t="shared" si="4"/>
        <v>144847364.81</v>
      </c>
      <c r="V64" s="11"/>
    </row>
    <row r="65" spans="1:22" s="5" customFormat="1" x14ac:dyDescent="0.2">
      <c r="A65" s="14">
        <v>58</v>
      </c>
      <c r="B65" s="15" t="s">
        <v>153</v>
      </c>
      <c r="C65" s="16" t="s">
        <v>154</v>
      </c>
      <c r="D65" s="21"/>
      <c r="E65" s="21"/>
      <c r="F65" s="21"/>
      <c r="G65" s="21"/>
      <c r="H65" s="21">
        <v>140957</v>
      </c>
      <c r="I65" s="21">
        <v>46310866.590000004</v>
      </c>
      <c r="J65" s="21">
        <v>204997</v>
      </c>
      <c r="K65" s="21">
        <v>61305812.07</v>
      </c>
      <c r="L65" s="21">
        <f t="shared" si="0"/>
        <v>345954</v>
      </c>
      <c r="M65" s="21">
        <f t="shared" si="1"/>
        <v>107616678.66</v>
      </c>
      <c r="N65" s="21">
        <v>92</v>
      </c>
      <c r="O65" s="21">
        <v>22360301.77</v>
      </c>
      <c r="P65" s="21">
        <v>211</v>
      </c>
      <c r="Q65" s="21">
        <v>7354919.96</v>
      </c>
      <c r="R65" s="21">
        <f t="shared" si="9"/>
        <v>303</v>
      </c>
      <c r="S65" s="21">
        <f t="shared" si="10"/>
        <v>29715221.73</v>
      </c>
      <c r="T65" s="21">
        <f t="shared" si="3"/>
        <v>346257</v>
      </c>
      <c r="U65" s="21">
        <f t="shared" si="4"/>
        <v>137331900.38999999</v>
      </c>
      <c r="V65" s="11"/>
    </row>
    <row r="66" spans="1:22" s="5" customFormat="1" x14ac:dyDescent="0.2">
      <c r="A66" s="17">
        <v>59</v>
      </c>
      <c r="B66" s="30" t="s">
        <v>151</v>
      </c>
      <c r="C66" s="1" t="s">
        <v>152</v>
      </c>
      <c r="D66" s="22">
        <v>17</v>
      </c>
      <c r="E66" s="22">
        <v>17323250.190000001</v>
      </c>
      <c r="F66" s="22">
        <v>108</v>
      </c>
      <c r="G66" s="22">
        <v>19685099.899999999</v>
      </c>
      <c r="H66" s="22">
        <v>17</v>
      </c>
      <c r="I66" s="22">
        <v>2402640.7999999998</v>
      </c>
      <c r="J66" s="22">
        <v>179</v>
      </c>
      <c r="K66" s="22">
        <v>12609716.310000001</v>
      </c>
      <c r="L66" s="20">
        <f t="shared" si="0"/>
        <v>321</v>
      </c>
      <c r="M66" s="20">
        <f t="shared" si="1"/>
        <v>52020707.200000003</v>
      </c>
      <c r="N66" s="22">
        <v>13</v>
      </c>
      <c r="O66" s="22">
        <v>50576000</v>
      </c>
      <c r="P66" s="22">
        <v>17</v>
      </c>
      <c r="Q66" s="22">
        <v>30750885</v>
      </c>
      <c r="R66" s="20">
        <f t="shared" si="9"/>
        <v>30</v>
      </c>
      <c r="S66" s="20">
        <f t="shared" si="10"/>
        <v>81326885</v>
      </c>
      <c r="T66" s="20">
        <f t="shared" si="3"/>
        <v>351</v>
      </c>
      <c r="U66" s="20">
        <f t="shared" si="4"/>
        <v>133347592.2</v>
      </c>
      <c r="V66" s="11"/>
    </row>
    <row r="67" spans="1:22" s="5" customFormat="1" x14ac:dyDescent="0.2">
      <c r="A67" s="14">
        <v>60</v>
      </c>
      <c r="B67" s="29" t="s">
        <v>147</v>
      </c>
      <c r="C67" s="16" t="s">
        <v>148</v>
      </c>
      <c r="D67" s="21">
        <v>7</v>
      </c>
      <c r="E67" s="21">
        <v>504034.24</v>
      </c>
      <c r="F67" s="21">
        <v>67</v>
      </c>
      <c r="G67" s="21">
        <v>6815835.3300000001</v>
      </c>
      <c r="H67" s="21">
        <v>8370</v>
      </c>
      <c r="I67" s="21">
        <v>14218730.98</v>
      </c>
      <c r="J67" s="21">
        <v>14794</v>
      </c>
      <c r="K67" s="21">
        <v>43015379.090000004</v>
      </c>
      <c r="L67" s="21">
        <f t="shared" si="0"/>
        <v>23238</v>
      </c>
      <c r="M67" s="21">
        <f t="shared" si="1"/>
        <v>64553979.640000001</v>
      </c>
      <c r="N67" s="21">
        <v>3848</v>
      </c>
      <c r="O67" s="21">
        <v>50191232.380000003</v>
      </c>
      <c r="P67" s="21">
        <v>404</v>
      </c>
      <c r="Q67" s="21">
        <v>15032512.939999999</v>
      </c>
      <c r="R67" s="21">
        <f t="shared" si="9"/>
        <v>4252</v>
      </c>
      <c r="S67" s="21">
        <f t="shared" si="10"/>
        <v>65223745.32</v>
      </c>
      <c r="T67" s="21">
        <f t="shared" si="3"/>
        <v>27490</v>
      </c>
      <c r="U67" s="21">
        <f t="shared" si="4"/>
        <v>129777724.96000001</v>
      </c>
      <c r="V67" s="11"/>
    </row>
    <row r="68" spans="1:22" s="5" customFormat="1" x14ac:dyDescent="0.2">
      <c r="A68" s="17">
        <v>61</v>
      </c>
      <c r="B68" s="30" t="s">
        <v>141</v>
      </c>
      <c r="C68" s="1" t="s">
        <v>142</v>
      </c>
      <c r="D68" s="22"/>
      <c r="E68" s="22"/>
      <c r="F68" s="22"/>
      <c r="G68" s="22"/>
      <c r="H68" s="22">
        <v>10</v>
      </c>
      <c r="I68" s="22">
        <v>7881549.7199999997</v>
      </c>
      <c r="J68" s="22">
        <v>57</v>
      </c>
      <c r="K68" s="22">
        <v>1312650.1100000001</v>
      </c>
      <c r="L68" s="20">
        <f t="shared" si="0"/>
        <v>67</v>
      </c>
      <c r="M68" s="20">
        <f t="shared" si="1"/>
        <v>9194199.8300000001</v>
      </c>
      <c r="N68" s="22">
        <v>5</v>
      </c>
      <c r="O68" s="22">
        <v>67541800</v>
      </c>
      <c r="P68" s="22">
        <v>5</v>
      </c>
      <c r="Q68" s="22">
        <v>51012000</v>
      </c>
      <c r="R68" s="20">
        <f t="shared" si="9"/>
        <v>10</v>
      </c>
      <c r="S68" s="20">
        <f t="shared" si="10"/>
        <v>118553800</v>
      </c>
      <c r="T68" s="20">
        <f t="shared" si="3"/>
        <v>77</v>
      </c>
      <c r="U68" s="20">
        <f t="shared" si="4"/>
        <v>127747999.83</v>
      </c>
      <c r="V68" s="11"/>
    </row>
    <row r="69" spans="1:22" s="5" customFormat="1" x14ac:dyDescent="0.2">
      <c r="A69" s="14">
        <v>62</v>
      </c>
      <c r="B69" s="29" t="s">
        <v>133</v>
      </c>
      <c r="C69" s="16" t="s">
        <v>134</v>
      </c>
      <c r="D69" s="21">
        <v>9</v>
      </c>
      <c r="E69" s="21">
        <v>29768102.489999998</v>
      </c>
      <c r="F69" s="21">
        <v>8</v>
      </c>
      <c r="G69" s="21">
        <v>1130083.43</v>
      </c>
      <c r="H69" s="21">
        <v>29</v>
      </c>
      <c r="I69" s="21">
        <v>6262205.2699999996</v>
      </c>
      <c r="J69" s="21">
        <v>70</v>
      </c>
      <c r="K69" s="21">
        <v>13899207.050000001</v>
      </c>
      <c r="L69" s="21">
        <f t="shared" si="0"/>
        <v>116</v>
      </c>
      <c r="M69" s="21">
        <f t="shared" si="1"/>
        <v>51059598.239999995</v>
      </c>
      <c r="N69" s="21">
        <v>37</v>
      </c>
      <c r="O69" s="21">
        <v>25965407.350000001</v>
      </c>
      <c r="P69" s="21">
        <v>34</v>
      </c>
      <c r="Q69" s="21">
        <v>46966780.060000002</v>
      </c>
      <c r="R69" s="21">
        <f t="shared" si="9"/>
        <v>71</v>
      </c>
      <c r="S69" s="21">
        <f t="shared" si="10"/>
        <v>72932187.409999996</v>
      </c>
      <c r="T69" s="21">
        <f t="shared" si="3"/>
        <v>187</v>
      </c>
      <c r="U69" s="21">
        <f t="shared" si="4"/>
        <v>123991785.64999999</v>
      </c>
      <c r="V69" s="11"/>
    </row>
    <row r="70" spans="1:22" s="5" customFormat="1" x14ac:dyDescent="0.2">
      <c r="A70" s="17">
        <v>63</v>
      </c>
      <c r="B70" s="30" t="s">
        <v>155</v>
      </c>
      <c r="C70" s="1" t="s">
        <v>156</v>
      </c>
      <c r="D70" s="22"/>
      <c r="E70" s="22"/>
      <c r="F70" s="22">
        <v>1</v>
      </c>
      <c r="G70" s="22">
        <v>10000</v>
      </c>
      <c r="H70" s="22">
        <v>30980</v>
      </c>
      <c r="I70" s="22">
        <v>13246380.699999999</v>
      </c>
      <c r="J70" s="22">
        <v>58075</v>
      </c>
      <c r="K70" s="22">
        <v>54651870.630000003</v>
      </c>
      <c r="L70" s="20">
        <f t="shared" si="0"/>
        <v>89056</v>
      </c>
      <c r="M70" s="20">
        <f t="shared" si="1"/>
        <v>67908251.329999998</v>
      </c>
      <c r="N70" s="22">
        <v>2532</v>
      </c>
      <c r="O70" s="22">
        <v>45120001.82</v>
      </c>
      <c r="P70" s="22">
        <v>1167</v>
      </c>
      <c r="Q70" s="22">
        <v>3708506.31</v>
      </c>
      <c r="R70" s="20">
        <f t="shared" si="9"/>
        <v>3699</v>
      </c>
      <c r="S70" s="20">
        <f t="shared" si="10"/>
        <v>48828508.130000003</v>
      </c>
      <c r="T70" s="20">
        <f t="shared" si="3"/>
        <v>92755</v>
      </c>
      <c r="U70" s="20">
        <f t="shared" si="4"/>
        <v>116736759.46000001</v>
      </c>
      <c r="V70" s="11"/>
    </row>
    <row r="71" spans="1:22" s="5" customFormat="1" x14ac:dyDescent="0.2">
      <c r="A71" s="14">
        <v>64</v>
      </c>
      <c r="B71" s="29" t="s">
        <v>97</v>
      </c>
      <c r="C71" s="16" t="s">
        <v>98</v>
      </c>
      <c r="D71" s="21">
        <v>4</v>
      </c>
      <c r="E71" s="21">
        <v>20581413.850000001</v>
      </c>
      <c r="F71" s="21">
        <v>6</v>
      </c>
      <c r="G71" s="21">
        <v>3148652.94</v>
      </c>
      <c r="H71" s="21">
        <v>2</v>
      </c>
      <c r="I71" s="21">
        <v>1212.72</v>
      </c>
      <c r="J71" s="21">
        <v>12</v>
      </c>
      <c r="K71" s="21">
        <v>801732.91</v>
      </c>
      <c r="L71" s="21">
        <f t="shared" si="0"/>
        <v>24</v>
      </c>
      <c r="M71" s="21">
        <f t="shared" si="1"/>
        <v>24533012.420000002</v>
      </c>
      <c r="N71" s="21">
        <v>8</v>
      </c>
      <c r="O71" s="21">
        <v>39605297.850000001</v>
      </c>
      <c r="P71" s="21">
        <v>10</v>
      </c>
      <c r="Q71" s="21">
        <v>52561541.049999997</v>
      </c>
      <c r="R71" s="21">
        <f t="shared" si="9"/>
        <v>18</v>
      </c>
      <c r="S71" s="21">
        <f t="shared" si="10"/>
        <v>92166838.900000006</v>
      </c>
      <c r="T71" s="21">
        <f t="shared" si="3"/>
        <v>42</v>
      </c>
      <c r="U71" s="21">
        <f t="shared" si="4"/>
        <v>116699851.32000001</v>
      </c>
      <c r="V71" s="11"/>
    </row>
    <row r="72" spans="1:22" s="5" customFormat="1" x14ac:dyDescent="0.2">
      <c r="A72" s="17">
        <v>65</v>
      </c>
      <c r="B72" s="30" t="s">
        <v>165</v>
      </c>
      <c r="C72" s="1" t="s">
        <v>166</v>
      </c>
      <c r="D72" s="22">
        <v>148</v>
      </c>
      <c r="E72" s="22">
        <v>34372604.770000003</v>
      </c>
      <c r="F72" s="22">
        <v>56</v>
      </c>
      <c r="G72" s="22">
        <v>4868794.04</v>
      </c>
      <c r="H72" s="22">
        <v>14</v>
      </c>
      <c r="I72" s="22">
        <v>2376323.38</v>
      </c>
      <c r="J72" s="22">
        <v>99</v>
      </c>
      <c r="K72" s="22">
        <v>23011004.600000001</v>
      </c>
      <c r="L72" s="20">
        <f t="shared" si="0"/>
        <v>317</v>
      </c>
      <c r="M72" s="20">
        <f t="shared" si="1"/>
        <v>64628726.790000007</v>
      </c>
      <c r="N72" s="22">
        <v>11</v>
      </c>
      <c r="O72" s="22">
        <v>27590658.859999999</v>
      </c>
      <c r="P72" s="22">
        <v>13</v>
      </c>
      <c r="Q72" s="22">
        <v>23594964.579999998</v>
      </c>
      <c r="R72" s="20">
        <f t="shared" si="9"/>
        <v>24</v>
      </c>
      <c r="S72" s="20">
        <f t="shared" si="10"/>
        <v>51185623.439999998</v>
      </c>
      <c r="T72" s="20">
        <f t="shared" si="3"/>
        <v>341</v>
      </c>
      <c r="U72" s="20">
        <f t="shared" si="4"/>
        <v>115814350.23</v>
      </c>
      <c r="V72" s="11"/>
    </row>
    <row r="73" spans="1:22" s="5" customFormat="1" x14ac:dyDescent="0.2">
      <c r="A73" s="14">
        <v>66</v>
      </c>
      <c r="B73" s="15" t="s">
        <v>181</v>
      </c>
      <c r="C73" s="16" t="s">
        <v>182</v>
      </c>
      <c r="D73" s="21"/>
      <c r="E73" s="21"/>
      <c r="F73" s="21"/>
      <c r="G73" s="21"/>
      <c r="H73" s="21">
        <v>82</v>
      </c>
      <c r="I73" s="21">
        <v>1453664.78</v>
      </c>
      <c r="J73" s="21">
        <v>161</v>
      </c>
      <c r="K73" s="21">
        <v>24188051.789999999</v>
      </c>
      <c r="L73" s="21">
        <f t="shared" si="0"/>
        <v>243</v>
      </c>
      <c r="M73" s="21">
        <f t="shared" si="1"/>
        <v>25641716.57</v>
      </c>
      <c r="N73" s="21">
        <v>13</v>
      </c>
      <c r="O73" s="21">
        <v>81538761.510000005</v>
      </c>
      <c r="P73" s="21">
        <v>3</v>
      </c>
      <c r="Q73" s="21">
        <v>38833.800000000003</v>
      </c>
      <c r="R73" s="21">
        <f t="shared" si="9"/>
        <v>16</v>
      </c>
      <c r="S73" s="21">
        <f t="shared" si="10"/>
        <v>81577595.310000002</v>
      </c>
      <c r="T73" s="21">
        <f t="shared" si="3"/>
        <v>259</v>
      </c>
      <c r="U73" s="21">
        <f t="shared" si="4"/>
        <v>107219311.88</v>
      </c>
      <c r="V73" s="11"/>
    </row>
    <row r="74" spans="1:22" s="5" customFormat="1" x14ac:dyDescent="0.2">
      <c r="A74" s="17">
        <v>67</v>
      </c>
      <c r="B74" s="30" t="s">
        <v>145</v>
      </c>
      <c r="C74" s="1" t="s">
        <v>146</v>
      </c>
      <c r="D74" s="22">
        <v>5</v>
      </c>
      <c r="E74" s="22">
        <v>465810.28</v>
      </c>
      <c r="F74" s="22">
        <v>237</v>
      </c>
      <c r="G74" s="22">
        <v>22753553.609999999</v>
      </c>
      <c r="H74" s="22">
        <v>459</v>
      </c>
      <c r="I74" s="22">
        <v>7286893.0300000003</v>
      </c>
      <c r="J74" s="22">
        <v>1869</v>
      </c>
      <c r="K74" s="22">
        <v>24332414.5</v>
      </c>
      <c r="L74" s="20">
        <f t="shared" si="0"/>
        <v>2570</v>
      </c>
      <c r="M74" s="20">
        <f t="shared" si="1"/>
        <v>54838671.420000002</v>
      </c>
      <c r="N74" s="22">
        <v>481</v>
      </c>
      <c r="O74" s="22">
        <v>41743373.159999996</v>
      </c>
      <c r="P74" s="22">
        <v>32</v>
      </c>
      <c r="Q74" s="22">
        <v>2360679.36</v>
      </c>
      <c r="R74" s="20">
        <f t="shared" si="9"/>
        <v>513</v>
      </c>
      <c r="S74" s="20">
        <f t="shared" si="10"/>
        <v>44104052.519999996</v>
      </c>
      <c r="T74" s="20">
        <f t="shared" si="3"/>
        <v>3083</v>
      </c>
      <c r="U74" s="20">
        <f t="shared" si="4"/>
        <v>98942723.939999998</v>
      </c>
      <c r="V74" s="11"/>
    </row>
    <row r="75" spans="1:22" s="5" customFormat="1" x14ac:dyDescent="0.2">
      <c r="A75" s="14">
        <v>68</v>
      </c>
      <c r="B75" s="29" t="s">
        <v>161</v>
      </c>
      <c r="C75" s="16" t="s">
        <v>162</v>
      </c>
      <c r="D75" s="21"/>
      <c r="E75" s="21"/>
      <c r="F75" s="21">
        <v>14</v>
      </c>
      <c r="G75" s="21">
        <v>11293461.939999999</v>
      </c>
      <c r="H75" s="21">
        <v>53</v>
      </c>
      <c r="I75" s="21">
        <v>5739875.0700000003</v>
      </c>
      <c r="J75" s="21">
        <v>131</v>
      </c>
      <c r="K75" s="21">
        <v>34899925.530000001</v>
      </c>
      <c r="L75" s="21">
        <f t="shared" si="0"/>
        <v>198</v>
      </c>
      <c r="M75" s="21">
        <f t="shared" si="1"/>
        <v>51933262.539999999</v>
      </c>
      <c r="N75" s="21">
        <v>37</v>
      </c>
      <c r="O75" s="21">
        <v>43628570.399999999</v>
      </c>
      <c r="P75" s="21">
        <v>5</v>
      </c>
      <c r="Q75" s="21">
        <v>3141000</v>
      </c>
      <c r="R75" s="21">
        <f t="shared" si="9"/>
        <v>42</v>
      </c>
      <c r="S75" s="21">
        <f t="shared" si="10"/>
        <v>46769570.399999999</v>
      </c>
      <c r="T75" s="21">
        <f t="shared" si="3"/>
        <v>240</v>
      </c>
      <c r="U75" s="21">
        <f t="shared" si="4"/>
        <v>98702832.939999998</v>
      </c>
      <c r="V75" s="11"/>
    </row>
    <row r="76" spans="1:22" s="5" customFormat="1" x14ac:dyDescent="0.2">
      <c r="A76" s="17">
        <v>69</v>
      </c>
      <c r="B76" s="30" t="s">
        <v>171</v>
      </c>
      <c r="C76" s="1" t="s">
        <v>172</v>
      </c>
      <c r="D76" s="22">
        <v>4</v>
      </c>
      <c r="E76" s="22">
        <v>3265764.48</v>
      </c>
      <c r="F76" s="22"/>
      <c r="G76" s="22"/>
      <c r="H76" s="22">
        <v>9</v>
      </c>
      <c r="I76" s="22">
        <v>16266009.6</v>
      </c>
      <c r="J76" s="22">
        <v>66</v>
      </c>
      <c r="K76" s="22">
        <v>828822.7</v>
      </c>
      <c r="L76" s="20">
        <f t="shared" si="0"/>
        <v>79</v>
      </c>
      <c r="M76" s="20">
        <f t="shared" si="1"/>
        <v>20360596.779999997</v>
      </c>
      <c r="N76" s="22">
        <v>4</v>
      </c>
      <c r="O76" s="22">
        <v>16655368.33</v>
      </c>
      <c r="P76" s="22">
        <v>8</v>
      </c>
      <c r="Q76" s="22">
        <v>61673580</v>
      </c>
      <c r="R76" s="20">
        <f t="shared" si="9"/>
        <v>12</v>
      </c>
      <c r="S76" s="20">
        <f t="shared" si="10"/>
        <v>78328948.329999998</v>
      </c>
      <c r="T76" s="20">
        <f t="shared" si="3"/>
        <v>91</v>
      </c>
      <c r="U76" s="20">
        <f t="shared" si="4"/>
        <v>98689545.109999999</v>
      </c>
      <c r="V76" s="11"/>
    </row>
    <row r="77" spans="1:22" s="5" customFormat="1" x14ac:dyDescent="0.2">
      <c r="A77" s="14">
        <v>70</v>
      </c>
      <c r="B77" s="29" t="s">
        <v>159</v>
      </c>
      <c r="C77" s="16" t="s">
        <v>160</v>
      </c>
      <c r="D77" s="21">
        <v>3</v>
      </c>
      <c r="E77" s="21">
        <v>240920.19</v>
      </c>
      <c r="F77" s="21">
        <v>27</v>
      </c>
      <c r="G77" s="21">
        <v>2566990.4500000002</v>
      </c>
      <c r="H77" s="21">
        <v>17812</v>
      </c>
      <c r="I77" s="21">
        <v>17457578.52</v>
      </c>
      <c r="J77" s="21">
        <v>52614</v>
      </c>
      <c r="K77" s="21">
        <v>41272287</v>
      </c>
      <c r="L77" s="21">
        <f t="shared" si="0"/>
        <v>70456</v>
      </c>
      <c r="M77" s="21">
        <f t="shared" si="1"/>
        <v>61537776.159999996</v>
      </c>
      <c r="N77" s="21">
        <v>1045</v>
      </c>
      <c r="O77" s="21">
        <v>29948928.93</v>
      </c>
      <c r="P77" s="21">
        <v>81</v>
      </c>
      <c r="Q77" s="21">
        <v>3765425.9</v>
      </c>
      <c r="R77" s="21">
        <f t="shared" si="9"/>
        <v>1126</v>
      </c>
      <c r="S77" s="21">
        <f t="shared" si="10"/>
        <v>33714354.829999998</v>
      </c>
      <c r="T77" s="21">
        <f t="shared" si="3"/>
        <v>71582</v>
      </c>
      <c r="U77" s="21">
        <f t="shared" si="4"/>
        <v>95252130.989999995</v>
      </c>
      <c r="V77" s="11"/>
    </row>
    <row r="78" spans="1:22" s="5" customFormat="1" x14ac:dyDescent="0.2">
      <c r="A78" s="17">
        <v>71</v>
      </c>
      <c r="B78" s="30" t="s">
        <v>143</v>
      </c>
      <c r="C78" s="1" t="s">
        <v>144</v>
      </c>
      <c r="D78" s="22">
        <v>100</v>
      </c>
      <c r="E78" s="22">
        <v>3029349.11</v>
      </c>
      <c r="F78" s="22">
        <v>753</v>
      </c>
      <c r="G78" s="22">
        <v>28020350.350000001</v>
      </c>
      <c r="H78" s="22">
        <v>556</v>
      </c>
      <c r="I78" s="22">
        <v>7576324</v>
      </c>
      <c r="J78" s="22">
        <v>1355</v>
      </c>
      <c r="K78" s="22">
        <v>12693125.4914</v>
      </c>
      <c r="L78" s="20">
        <f t="shared" si="0"/>
        <v>2764</v>
      </c>
      <c r="M78" s="20">
        <f t="shared" si="1"/>
        <v>51319148.951399997</v>
      </c>
      <c r="N78" s="22">
        <v>440</v>
      </c>
      <c r="O78" s="22">
        <v>36438673.979999997</v>
      </c>
      <c r="P78" s="22">
        <v>70</v>
      </c>
      <c r="Q78" s="22">
        <v>6303215.9699999997</v>
      </c>
      <c r="R78" s="20">
        <f t="shared" si="9"/>
        <v>510</v>
      </c>
      <c r="S78" s="20">
        <f t="shared" si="10"/>
        <v>42741889.949999996</v>
      </c>
      <c r="T78" s="20">
        <f t="shared" si="3"/>
        <v>3274</v>
      </c>
      <c r="U78" s="20">
        <f t="shared" si="4"/>
        <v>94061038.9014</v>
      </c>
      <c r="V78" s="11"/>
    </row>
    <row r="79" spans="1:22" s="5" customFormat="1" x14ac:dyDescent="0.2">
      <c r="A79" s="14">
        <v>72</v>
      </c>
      <c r="B79" s="29" t="s">
        <v>131</v>
      </c>
      <c r="C79" s="16" t="s">
        <v>132</v>
      </c>
      <c r="D79" s="21">
        <v>12</v>
      </c>
      <c r="E79" s="21">
        <v>823590.33</v>
      </c>
      <c r="F79" s="21">
        <v>32</v>
      </c>
      <c r="G79" s="21">
        <v>3612235.01</v>
      </c>
      <c r="H79" s="21">
        <v>282</v>
      </c>
      <c r="I79" s="21">
        <v>43530591.509999998</v>
      </c>
      <c r="J79" s="21">
        <v>349</v>
      </c>
      <c r="K79" s="21">
        <v>38351311.649999999</v>
      </c>
      <c r="L79" s="21">
        <f t="shared" si="0"/>
        <v>675</v>
      </c>
      <c r="M79" s="21">
        <f t="shared" si="1"/>
        <v>86317728.5</v>
      </c>
      <c r="N79" s="21">
        <v>7</v>
      </c>
      <c r="O79" s="21">
        <v>1629700.91</v>
      </c>
      <c r="P79" s="21">
        <v>3</v>
      </c>
      <c r="Q79" s="21">
        <v>5063655.32</v>
      </c>
      <c r="R79" s="21">
        <f t="shared" si="9"/>
        <v>10</v>
      </c>
      <c r="S79" s="21">
        <f t="shared" si="10"/>
        <v>6693356.2300000004</v>
      </c>
      <c r="T79" s="21">
        <f t="shared" si="3"/>
        <v>685</v>
      </c>
      <c r="U79" s="21">
        <f t="shared" si="4"/>
        <v>93011084.730000004</v>
      </c>
      <c r="V79" s="11"/>
    </row>
    <row r="80" spans="1:22" s="5" customFormat="1" x14ac:dyDescent="0.2">
      <c r="A80" s="17">
        <v>73</v>
      </c>
      <c r="B80" s="30" t="s">
        <v>188</v>
      </c>
      <c r="C80" s="1" t="s">
        <v>189</v>
      </c>
      <c r="D80" s="22"/>
      <c r="E80" s="22"/>
      <c r="F80" s="22"/>
      <c r="G80" s="22"/>
      <c r="H80" s="22">
        <v>15</v>
      </c>
      <c r="I80" s="22">
        <v>9875709.0800000001</v>
      </c>
      <c r="J80" s="22">
        <v>46</v>
      </c>
      <c r="K80" s="22">
        <v>37771509.43</v>
      </c>
      <c r="L80" s="20">
        <f t="shared" si="0"/>
        <v>61</v>
      </c>
      <c r="M80" s="20">
        <f t="shared" si="1"/>
        <v>47647218.509999998</v>
      </c>
      <c r="N80" s="22">
        <v>8</v>
      </c>
      <c r="O80" s="22">
        <v>34849819</v>
      </c>
      <c r="P80" s="22">
        <v>1</v>
      </c>
      <c r="Q80" s="22">
        <v>2000000</v>
      </c>
      <c r="R80" s="20">
        <f t="shared" si="9"/>
        <v>9</v>
      </c>
      <c r="S80" s="20">
        <f t="shared" si="10"/>
        <v>36849819</v>
      </c>
      <c r="T80" s="20">
        <f t="shared" si="3"/>
        <v>70</v>
      </c>
      <c r="U80" s="20">
        <f t="shared" si="4"/>
        <v>84497037.50999999</v>
      </c>
      <c r="V80" s="11"/>
    </row>
    <row r="81" spans="1:22" s="5" customFormat="1" x14ac:dyDescent="0.2">
      <c r="A81" s="14">
        <v>74</v>
      </c>
      <c r="B81" s="15" t="s">
        <v>121</v>
      </c>
      <c r="C81" s="16" t="s">
        <v>122</v>
      </c>
      <c r="D81" s="21">
        <v>12</v>
      </c>
      <c r="E81" s="21">
        <v>1133825.3700000001</v>
      </c>
      <c r="F81" s="21">
        <v>26</v>
      </c>
      <c r="G81" s="21">
        <v>2897780.6</v>
      </c>
      <c r="H81" s="21">
        <v>201</v>
      </c>
      <c r="I81" s="21">
        <v>20465010.129999999</v>
      </c>
      <c r="J81" s="21">
        <v>665</v>
      </c>
      <c r="K81" s="21">
        <v>24756550.57</v>
      </c>
      <c r="L81" s="21">
        <f t="shared" si="0"/>
        <v>904</v>
      </c>
      <c r="M81" s="21">
        <f t="shared" si="1"/>
        <v>49253166.670000002</v>
      </c>
      <c r="N81" s="21">
        <v>119</v>
      </c>
      <c r="O81" s="21">
        <v>20347810.510000002</v>
      </c>
      <c r="P81" s="21">
        <v>68</v>
      </c>
      <c r="Q81" s="21">
        <v>14240927.15</v>
      </c>
      <c r="R81" s="21">
        <f t="shared" si="9"/>
        <v>187</v>
      </c>
      <c r="S81" s="21">
        <f t="shared" si="10"/>
        <v>34588737.660000004</v>
      </c>
      <c r="T81" s="21">
        <f t="shared" si="3"/>
        <v>1091</v>
      </c>
      <c r="U81" s="21">
        <f t="shared" si="4"/>
        <v>83841904.330000013</v>
      </c>
      <c r="V81" s="11"/>
    </row>
    <row r="82" spans="1:22" s="5" customFormat="1" x14ac:dyDescent="0.2">
      <c r="A82" s="17">
        <v>75</v>
      </c>
      <c r="B82" s="30" t="s">
        <v>175</v>
      </c>
      <c r="C82" s="1" t="s">
        <v>176</v>
      </c>
      <c r="D82" s="22">
        <v>9</v>
      </c>
      <c r="E82" s="22">
        <v>179031.33</v>
      </c>
      <c r="F82" s="22">
        <v>142</v>
      </c>
      <c r="G82" s="22">
        <v>3981820.6</v>
      </c>
      <c r="H82" s="22">
        <v>7372</v>
      </c>
      <c r="I82" s="22">
        <v>3823921.67</v>
      </c>
      <c r="J82" s="22">
        <v>11289</v>
      </c>
      <c r="K82" s="22">
        <v>19650287.260000002</v>
      </c>
      <c r="L82" s="20">
        <f t="shared" si="0"/>
        <v>18812</v>
      </c>
      <c r="M82" s="20">
        <f t="shared" si="1"/>
        <v>27635060.859999999</v>
      </c>
      <c r="N82" s="22">
        <v>1797</v>
      </c>
      <c r="O82" s="22">
        <v>37777509.240000002</v>
      </c>
      <c r="P82" s="22">
        <v>111</v>
      </c>
      <c r="Q82" s="22">
        <v>18427445.719999999</v>
      </c>
      <c r="R82" s="20">
        <f t="shared" si="9"/>
        <v>1908</v>
      </c>
      <c r="S82" s="20">
        <f t="shared" si="10"/>
        <v>56204954.960000001</v>
      </c>
      <c r="T82" s="20">
        <f t="shared" si="3"/>
        <v>20720</v>
      </c>
      <c r="U82" s="20">
        <f t="shared" si="4"/>
        <v>83840015.819999993</v>
      </c>
      <c r="V82" s="11"/>
    </row>
    <row r="83" spans="1:22" s="5" customFormat="1" x14ac:dyDescent="0.2">
      <c r="A83" s="14">
        <v>76</v>
      </c>
      <c r="B83" s="29" t="s">
        <v>163</v>
      </c>
      <c r="C83" s="16" t="s">
        <v>164</v>
      </c>
      <c r="D83" s="21">
        <v>54</v>
      </c>
      <c r="E83" s="21">
        <v>11881535.439999999</v>
      </c>
      <c r="F83" s="21">
        <v>130</v>
      </c>
      <c r="G83" s="21">
        <v>23452518.699999999</v>
      </c>
      <c r="H83" s="21">
        <v>18</v>
      </c>
      <c r="I83" s="21">
        <v>2772464.42</v>
      </c>
      <c r="J83" s="21">
        <v>150</v>
      </c>
      <c r="K83" s="21">
        <v>3152662.88</v>
      </c>
      <c r="L83" s="21">
        <f t="shared" si="0"/>
        <v>352</v>
      </c>
      <c r="M83" s="21">
        <f t="shared" si="1"/>
        <v>41259181.440000005</v>
      </c>
      <c r="N83" s="21">
        <v>194</v>
      </c>
      <c r="O83" s="21">
        <v>27184846.649999999</v>
      </c>
      <c r="P83" s="21">
        <v>74</v>
      </c>
      <c r="Q83" s="21">
        <v>15239356.57</v>
      </c>
      <c r="R83" s="21">
        <f t="shared" si="9"/>
        <v>268</v>
      </c>
      <c r="S83" s="21">
        <f t="shared" si="10"/>
        <v>42424203.219999999</v>
      </c>
      <c r="T83" s="21">
        <f t="shared" si="3"/>
        <v>620</v>
      </c>
      <c r="U83" s="21">
        <f t="shared" si="4"/>
        <v>83683384.659999996</v>
      </c>
      <c r="V83" s="11"/>
    </row>
    <row r="84" spans="1:22" s="5" customFormat="1" x14ac:dyDescent="0.2">
      <c r="A84" s="17">
        <v>77</v>
      </c>
      <c r="B84" s="30" t="s">
        <v>196</v>
      </c>
      <c r="C84" s="1" t="s">
        <v>197</v>
      </c>
      <c r="D84" s="22">
        <v>2</v>
      </c>
      <c r="E84" s="22">
        <v>339980</v>
      </c>
      <c r="F84" s="22">
        <v>7</v>
      </c>
      <c r="G84" s="22">
        <v>336970.45</v>
      </c>
      <c r="H84" s="22">
        <v>500</v>
      </c>
      <c r="I84" s="22">
        <v>8035638.1799999997</v>
      </c>
      <c r="J84" s="22">
        <v>2194</v>
      </c>
      <c r="K84" s="22">
        <v>29977042.43</v>
      </c>
      <c r="L84" s="20">
        <f t="shared" si="0"/>
        <v>2703</v>
      </c>
      <c r="M84" s="20">
        <f t="shared" si="1"/>
        <v>38689631.060000002</v>
      </c>
      <c r="N84" s="22">
        <v>575</v>
      </c>
      <c r="O84" s="22">
        <v>28347938.140000001</v>
      </c>
      <c r="P84" s="22">
        <v>13</v>
      </c>
      <c r="Q84" s="22">
        <v>3556641.3</v>
      </c>
      <c r="R84" s="20">
        <f t="shared" si="9"/>
        <v>588</v>
      </c>
      <c r="S84" s="20">
        <f t="shared" si="10"/>
        <v>31904579.440000001</v>
      </c>
      <c r="T84" s="20">
        <f t="shared" si="3"/>
        <v>3291</v>
      </c>
      <c r="U84" s="20">
        <f t="shared" si="4"/>
        <v>70594210.5</v>
      </c>
      <c r="V84" s="11"/>
    </row>
    <row r="85" spans="1:22" s="5" customFormat="1" x14ac:dyDescent="0.2">
      <c r="A85" s="14">
        <v>78</v>
      </c>
      <c r="B85" s="29" t="s">
        <v>109</v>
      </c>
      <c r="C85" s="16" t="s">
        <v>110</v>
      </c>
      <c r="D85" s="21">
        <v>4</v>
      </c>
      <c r="E85" s="21">
        <v>707338.09</v>
      </c>
      <c r="F85" s="21"/>
      <c r="G85" s="21"/>
      <c r="H85" s="21">
        <v>2</v>
      </c>
      <c r="I85" s="21">
        <v>185350.77</v>
      </c>
      <c r="J85" s="21">
        <v>28</v>
      </c>
      <c r="K85" s="21">
        <v>9025649.2400000002</v>
      </c>
      <c r="L85" s="21">
        <f t="shared" si="0"/>
        <v>34</v>
      </c>
      <c r="M85" s="21">
        <f t="shared" si="1"/>
        <v>9918338.0999999996</v>
      </c>
      <c r="N85" s="21">
        <v>1</v>
      </c>
      <c r="O85" s="21">
        <v>5000000</v>
      </c>
      <c r="P85" s="21">
        <v>1</v>
      </c>
      <c r="Q85" s="21">
        <v>50000000</v>
      </c>
      <c r="R85" s="21">
        <f t="shared" ref="R85:R165" si="13">N85+P85</f>
        <v>2</v>
      </c>
      <c r="S85" s="21">
        <f t="shared" ref="S85:S165" si="14">O85+Q85</f>
        <v>55000000</v>
      </c>
      <c r="T85" s="21">
        <f t="shared" si="3"/>
        <v>36</v>
      </c>
      <c r="U85" s="21">
        <f t="shared" si="4"/>
        <v>64918338.100000001</v>
      </c>
      <c r="V85" s="11"/>
    </row>
    <row r="86" spans="1:22" s="5" customFormat="1" x14ac:dyDescent="0.2">
      <c r="A86" s="17">
        <v>79</v>
      </c>
      <c r="B86" s="30" t="s">
        <v>157</v>
      </c>
      <c r="C86" s="1" t="s">
        <v>158</v>
      </c>
      <c r="D86" s="22">
        <v>9</v>
      </c>
      <c r="E86" s="22">
        <v>451788.96</v>
      </c>
      <c r="F86" s="22">
        <v>351</v>
      </c>
      <c r="G86" s="22">
        <v>17382575.629999999</v>
      </c>
      <c r="H86" s="22">
        <v>229</v>
      </c>
      <c r="I86" s="22">
        <v>1961745.83</v>
      </c>
      <c r="J86" s="22">
        <v>900</v>
      </c>
      <c r="K86" s="22">
        <v>9766316.5</v>
      </c>
      <c r="L86" s="20">
        <f t="shared" si="0"/>
        <v>1489</v>
      </c>
      <c r="M86" s="20">
        <f t="shared" si="1"/>
        <v>29562426.920000002</v>
      </c>
      <c r="N86" s="22">
        <v>931</v>
      </c>
      <c r="O86" s="22">
        <v>27641565.059999999</v>
      </c>
      <c r="P86" s="22">
        <v>147</v>
      </c>
      <c r="Q86" s="22">
        <v>2905880.47</v>
      </c>
      <c r="R86" s="20">
        <f t="shared" si="13"/>
        <v>1078</v>
      </c>
      <c r="S86" s="20">
        <f t="shared" si="14"/>
        <v>30547445.529999997</v>
      </c>
      <c r="T86" s="20">
        <f t="shared" si="3"/>
        <v>2567</v>
      </c>
      <c r="U86" s="20">
        <f t="shared" si="4"/>
        <v>60109872.450000003</v>
      </c>
      <c r="V86" s="11"/>
    </row>
    <row r="87" spans="1:22" s="5" customFormat="1" x14ac:dyDescent="0.2">
      <c r="A87" s="14">
        <v>80</v>
      </c>
      <c r="B87" s="29" t="s">
        <v>216</v>
      </c>
      <c r="C87" s="16" t="s">
        <v>217</v>
      </c>
      <c r="D87" s="21"/>
      <c r="E87" s="21"/>
      <c r="F87" s="21">
        <v>179</v>
      </c>
      <c r="G87" s="21">
        <v>21386617.870000001</v>
      </c>
      <c r="H87" s="21">
        <v>42</v>
      </c>
      <c r="I87" s="21">
        <v>360329.9</v>
      </c>
      <c r="J87" s="21">
        <v>197</v>
      </c>
      <c r="K87" s="21">
        <v>3627267.07</v>
      </c>
      <c r="L87" s="21">
        <f t="shared" si="0"/>
        <v>418</v>
      </c>
      <c r="M87" s="21">
        <f t="shared" si="1"/>
        <v>25374214.84</v>
      </c>
      <c r="N87" s="21">
        <v>365</v>
      </c>
      <c r="O87" s="21">
        <v>26193755.309999999</v>
      </c>
      <c r="P87" s="21">
        <v>54</v>
      </c>
      <c r="Q87" s="21">
        <v>1491712.38</v>
      </c>
      <c r="R87" s="21">
        <f t="shared" si="13"/>
        <v>419</v>
      </c>
      <c r="S87" s="21">
        <f t="shared" si="14"/>
        <v>27685467.689999998</v>
      </c>
      <c r="T87" s="21">
        <f t="shared" si="3"/>
        <v>837</v>
      </c>
      <c r="U87" s="21">
        <f t="shared" si="4"/>
        <v>53059682.530000001</v>
      </c>
      <c r="V87" s="11"/>
    </row>
    <row r="88" spans="1:22" s="5" customFormat="1" x14ac:dyDescent="0.2">
      <c r="A88" s="17">
        <v>81</v>
      </c>
      <c r="B88" s="30" t="s">
        <v>190</v>
      </c>
      <c r="C88" s="1" t="s">
        <v>191</v>
      </c>
      <c r="D88" s="22">
        <v>21</v>
      </c>
      <c r="E88" s="22">
        <v>5881191.8300000001</v>
      </c>
      <c r="F88" s="22">
        <v>31</v>
      </c>
      <c r="G88" s="22">
        <v>3693443.55</v>
      </c>
      <c r="H88" s="22">
        <v>202</v>
      </c>
      <c r="I88" s="22">
        <v>3970664.79</v>
      </c>
      <c r="J88" s="22">
        <v>247</v>
      </c>
      <c r="K88" s="22">
        <v>18928072.399999999</v>
      </c>
      <c r="L88" s="20">
        <f t="shared" si="0"/>
        <v>501</v>
      </c>
      <c r="M88" s="20">
        <f t="shared" si="1"/>
        <v>32473372.569999997</v>
      </c>
      <c r="N88" s="22">
        <v>11</v>
      </c>
      <c r="O88" s="22">
        <v>17260970</v>
      </c>
      <c r="P88" s="22">
        <v>1</v>
      </c>
      <c r="Q88" s="22">
        <v>2000000</v>
      </c>
      <c r="R88" s="20">
        <f t="shared" si="13"/>
        <v>12</v>
      </c>
      <c r="S88" s="20">
        <f t="shared" si="14"/>
        <v>19260970</v>
      </c>
      <c r="T88" s="20">
        <f t="shared" si="3"/>
        <v>513</v>
      </c>
      <c r="U88" s="20">
        <f t="shared" si="4"/>
        <v>51734342.569999993</v>
      </c>
      <c r="V88" s="11"/>
    </row>
    <row r="89" spans="1:22" s="5" customFormat="1" x14ac:dyDescent="0.2">
      <c r="A89" s="14">
        <v>82</v>
      </c>
      <c r="B89" s="15" t="s">
        <v>177</v>
      </c>
      <c r="C89" s="16" t="s">
        <v>178</v>
      </c>
      <c r="D89" s="21">
        <v>59</v>
      </c>
      <c r="E89" s="21">
        <v>5654464.3499999996</v>
      </c>
      <c r="F89" s="21">
        <v>191</v>
      </c>
      <c r="G89" s="21">
        <v>6430510.0999999996</v>
      </c>
      <c r="H89" s="21">
        <v>845</v>
      </c>
      <c r="I89" s="21">
        <v>2384438.46</v>
      </c>
      <c r="J89" s="21">
        <v>3428</v>
      </c>
      <c r="K89" s="21">
        <v>10883628.26</v>
      </c>
      <c r="L89" s="21">
        <f t="shared" ref="L89:L165" si="15">D89+F89+H89+J89</f>
        <v>4523</v>
      </c>
      <c r="M89" s="21">
        <f t="shared" ref="M89:M165" si="16">E89+G89+I89+K89</f>
        <v>25353041.170000002</v>
      </c>
      <c r="N89" s="21">
        <v>815</v>
      </c>
      <c r="O89" s="21">
        <v>17152501.5</v>
      </c>
      <c r="P89" s="21">
        <v>107</v>
      </c>
      <c r="Q89" s="21">
        <v>7830025.6900000004</v>
      </c>
      <c r="R89" s="21">
        <f t="shared" si="13"/>
        <v>922</v>
      </c>
      <c r="S89" s="21">
        <f t="shared" si="14"/>
        <v>24982527.190000001</v>
      </c>
      <c r="T89" s="21">
        <f t="shared" ref="T89:T165" si="17">L89+R89</f>
        <v>5445</v>
      </c>
      <c r="U89" s="21">
        <f t="shared" ref="U89:U165" si="18">M89+S89</f>
        <v>50335568.359999999</v>
      </c>
      <c r="V89" s="11"/>
    </row>
    <row r="90" spans="1:22" s="5" customFormat="1" x14ac:dyDescent="0.2">
      <c r="A90" s="17">
        <v>83</v>
      </c>
      <c r="B90" s="30" t="s">
        <v>187</v>
      </c>
      <c r="C90" s="1" t="s">
        <v>326</v>
      </c>
      <c r="D90" s="22">
        <v>5</v>
      </c>
      <c r="E90" s="22">
        <v>297059.06</v>
      </c>
      <c r="F90" s="22">
        <v>73</v>
      </c>
      <c r="G90" s="22">
        <v>7953140.9500000002</v>
      </c>
      <c r="H90" s="22">
        <v>399</v>
      </c>
      <c r="I90" s="22">
        <v>2259359.96</v>
      </c>
      <c r="J90" s="22">
        <v>490</v>
      </c>
      <c r="K90" s="22">
        <v>11796712.5</v>
      </c>
      <c r="L90" s="20">
        <f t="shared" si="15"/>
        <v>967</v>
      </c>
      <c r="M90" s="20">
        <f t="shared" si="16"/>
        <v>22306272.469999999</v>
      </c>
      <c r="N90" s="22">
        <v>483</v>
      </c>
      <c r="O90" s="22">
        <v>19718180.23</v>
      </c>
      <c r="P90" s="22">
        <v>106</v>
      </c>
      <c r="Q90" s="22">
        <v>2526843.9500000002</v>
      </c>
      <c r="R90" s="20">
        <f t="shared" si="13"/>
        <v>589</v>
      </c>
      <c r="S90" s="20">
        <f t="shared" si="14"/>
        <v>22245024.18</v>
      </c>
      <c r="T90" s="20">
        <f t="shared" si="17"/>
        <v>1556</v>
      </c>
      <c r="U90" s="20">
        <f t="shared" si="18"/>
        <v>44551296.649999999</v>
      </c>
      <c r="V90" s="11"/>
    </row>
    <row r="91" spans="1:22" s="5" customFormat="1" x14ac:dyDescent="0.2">
      <c r="A91" s="14">
        <v>84</v>
      </c>
      <c r="B91" s="29" t="s">
        <v>183</v>
      </c>
      <c r="C91" s="16" t="s">
        <v>184</v>
      </c>
      <c r="D91" s="21">
        <v>7</v>
      </c>
      <c r="E91" s="21">
        <v>978113.24</v>
      </c>
      <c r="F91" s="21">
        <v>114</v>
      </c>
      <c r="G91" s="21">
        <v>10250670.65</v>
      </c>
      <c r="H91" s="21">
        <v>177</v>
      </c>
      <c r="I91" s="21">
        <v>2911478.12</v>
      </c>
      <c r="J91" s="21">
        <v>1103</v>
      </c>
      <c r="K91" s="21">
        <v>9050135.0299999993</v>
      </c>
      <c r="L91" s="21">
        <f t="shared" si="15"/>
        <v>1401</v>
      </c>
      <c r="M91" s="21">
        <f t="shared" si="16"/>
        <v>23190397.039999999</v>
      </c>
      <c r="N91" s="21">
        <v>695</v>
      </c>
      <c r="O91" s="21">
        <v>18139126.02</v>
      </c>
      <c r="P91" s="21">
        <v>146</v>
      </c>
      <c r="Q91" s="21">
        <v>2727252.37</v>
      </c>
      <c r="R91" s="21">
        <f t="shared" si="13"/>
        <v>841</v>
      </c>
      <c r="S91" s="21">
        <f t="shared" si="14"/>
        <v>20866378.390000001</v>
      </c>
      <c r="T91" s="21">
        <f t="shared" si="17"/>
        <v>2242</v>
      </c>
      <c r="U91" s="21">
        <f t="shared" si="18"/>
        <v>44056775.43</v>
      </c>
      <c r="V91" s="11"/>
    </row>
    <row r="92" spans="1:22" s="5" customFormat="1" x14ac:dyDescent="0.2">
      <c r="A92" s="17">
        <v>85</v>
      </c>
      <c r="B92" s="30" t="s">
        <v>169</v>
      </c>
      <c r="C92" s="1" t="s">
        <v>170</v>
      </c>
      <c r="D92" s="22">
        <v>16</v>
      </c>
      <c r="E92" s="22">
        <v>7300047.7300000004</v>
      </c>
      <c r="F92" s="22">
        <v>41</v>
      </c>
      <c r="G92" s="22">
        <v>1622652.24</v>
      </c>
      <c r="H92" s="22">
        <v>59</v>
      </c>
      <c r="I92" s="22">
        <v>4635562.8600000003</v>
      </c>
      <c r="J92" s="22">
        <v>119</v>
      </c>
      <c r="K92" s="22">
        <v>4994729.24</v>
      </c>
      <c r="L92" s="20">
        <f t="shared" si="15"/>
        <v>235</v>
      </c>
      <c r="M92" s="20">
        <f t="shared" si="16"/>
        <v>18552992.07</v>
      </c>
      <c r="N92" s="22">
        <v>35</v>
      </c>
      <c r="O92" s="22">
        <v>6271720.2400000002</v>
      </c>
      <c r="P92" s="22">
        <v>20</v>
      </c>
      <c r="Q92" s="22">
        <v>12330833.58</v>
      </c>
      <c r="R92" s="20">
        <f t="shared" si="13"/>
        <v>55</v>
      </c>
      <c r="S92" s="20">
        <f t="shared" si="14"/>
        <v>18602553.82</v>
      </c>
      <c r="T92" s="20">
        <f t="shared" si="17"/>
        <v>290</v>
      </c>
      <c r="U92" s="20">
        <f t="shared" si="18"/>
        <v>37155545.890000001</v>
      </c>
      <c r="V92" s="11"/>
    </row>
    <row r="93" spans="1:22" s="5" customFormat="1" x14ac:dyDescent="0.2">
      <c r="A93" s="14">
        <v>86</v>
      </c>
      <c r="B93" s="29" t="s">
        <v>167</v>
      </c>
      <c r="C93" s="16" t="s">
        <v>168</v>
      </c>
      <c r="D93" s="21">
        <v>6</v>
      </c>
      <c r="E93" s="21">
        <v>383780.31</v>
      </c>
      <c r="F93" s="21">
        <v>43</v>
      </c>
      <c r="G93" s="21">
        <v>5274054.33</v>
      </c>
      <c r="H93" s="21">
        <v>80</v>
      </c>
      <c r="I93" s="21">
        <v>2373292.5</v>
      </c>
      <c r="J93" s="21">
        <v>204</v>
      </c>
      <c r="K93" s="21">
        <v>10451395.43</v>
      </c>
      <c r="L93" s="21">
        <f t="shared" si="15"/>
        <v>333</v>
      </c>
      <c r="M93" s="21">
        <f t="shared" si="16"/>
        <v>18482522.57</v>
      </c>
      <c r="N93" s="21">
        <v>89</v>
      </c>
      <c r="O93" s="21">
        <v>15501172.4</v>
      </c>
      <c r="P93" s="21">
        <v>20</v>
      </c>
      <c r="Q93" s="21">
        <v>2559000</v>
      </c>
      <c r="R93" s="21">
        <f t="shared" si="13"/>
        <v>109</v>
      </c>
      <c r="S93" s="21">
        <f t="shared" si="14"/>
        <v>18060172.399999999</v>
      </c>
      <c r="T93" s="21">
        <f t="shared" si="17"/>
        <v>442</v>
      </c>
      <c r="U93" s="21">
        <f t="shared" si="18"/>
        <v>36542694.969999999</v>
      </c>
      <c r="V93" s="11"/>
    </row>
    <row r="94" spans="1:22" s="5" customFormat="1" x14ac:dyDescent="0.2">
      <c r="A94" s="17">
        <v>87</v>
      </c>
      <c r="B94" s="30" t="s">
        <v>252</v>
      </c>
      <c r="C94" s="1" t="s">
        <v>253</v>
      </c>
      <c r="D94" s="22"/>
      <c r="E94" s="22"/>
      <c r="F94" s="22">
        <v>5</v>
      </c>
      <c r="G94" s="22">
        <v>948567.05</v>
      </c>
      <c r="H94" s="22">
        <v>2376</v>
      </c>
      <c r="I94" s="22">
        <v>1243095.9099999999</v>
      </c>
      <c r="J94" s="22">
        <v>3059</v>
      </c>
      <c r="K94" s="22">
        <v>5201492.8099999996</v>
      </c>
      <c r="L94" s="20">
        <f t="shared" si="15"/>
        <v>5440</v>
      </c>
      <c r="M94" s="20">
        <f t="shared" si="16"/>
        <v>7393155.7699999996</v>
      </c>
      <c r="N94" s="22">
        <v>1002</v>
      </c>
      <c r="O94" s="22">
        <v>16611172.109999999</v>
      </c>
      <c r="P94" s="22">
        <v>74</v>
      </c>
      <c r="Q94" s="22">
        <v>11702986.199999999</v>
      </c>
      <c r="R94" s="20">
        <f t="shared" si="13"/>
        <v>1076</v>
      </c>
      <c r="S94" s="20">
        <f t="shared" si="14"/>
        <v>28314158.309999999</v>
      </c>
      <c r="T94" s="20">
        <f t="shared" si="17"/>
        <v>6516</v>
      </c>
      <c r="U94" s="20">
        <f t="shared" si="18"/>
        <v>35707314.079999998</v>
      </c>
      <c r="V94" s="11"/>
    </row>
    <row r="95" spans="1:22" s="5" customFormat="1" x14ac:dyDescent="0.2">
      <c r="A95" s="14">
        <v>88</v>
      </c>
      <c r="B95" s="29" t="s">
        <v>206</v>
      </c>
      <c r="C95" s="16" t="s">
        <v>207</v>
      </c>
      <c r="D95" s="21">
        <v>10</v>
      </c>
      <c r="E95" s="21">
        <v>1673021.9</v>
      </c>
      <c r="F95" s="21">
        <v>6</v>
      </c>
      <c r="G95" s="21">
        <v>130563.83</v>
      </c>
      <c r="H95" s="21">
        <v>1</v>
      </c>
      <c r="I95" s="21">
        <v>12572.78</v>
      </c>
      <c r="J95" s="21">
        <v>35</v>
      </c>
      <c r="K95" s="21">
        <v>17644872.789999999</v>
      </c>
      <c r="L95" s="21">
        <f t="shared" si="15"/>
        <v>52</v>
      </c>
      <c r="M95" s="21">
        <f t="shared" si="16"/>
        <v>19461031.300000001</v>
      </c>
      <c r="N95" s="21">
        <v>4</v>
      </c>
      <c r="O95" s="21">
        <v>11000000</v>
      </c>
      <c r="P95" s="21">
        <v>1</v>
      </c>
      <c r="Q95" s="21">
        <v>2500000</v>
      </c>
      <c r="R95" s="21">
        <f t="shared" si="13"/>
        <v>5</v>
      </c>
      <c r="S95" s="21">
        <f t="shared" si="14"/>
        <v>13500000</v>
      </c>
      <c r="T95" s="21">
        <f t="shared" si="17"/>
        <v>57</v>
      </c>
      <c r="U95" s="21">
        <f t="shared" si="18"/>
        <v>32961031.300000001</v>
      </c>
      <c r="V95" s="11"/>
    </row>
    <row r="96" spans="1:22" s="5" customFormat="1" x14ac:dyDescent="0.2">
      <c r="A96" s="17">
        <v>89</v>
      </c>
      <c r="B96" s="30" t="s">
        <v>237</v>
      </c>
      <c r="C96" s="1" t="s">
        <v>238</v>
      </c>
      <c r="D96" s="22">
        <v>14</v>
      </c>
      <c r="E96" s="22">
        <v>4046338.33</v>
      </c>
      <c r="F96" s="22">
        <v>20</v>
      </c>
      <c r="G96" s="22">
        <v>7328190.4500000002</v>
      </c>
      <c r="H96" s="22">
        <v>9</v>
      </c>
      <c r="I96" s="22">
        <v>306475.82</v>
      </c>
      <c r="J96" s="22">
        <v>30</v>
      </c>
      <c r="K96" s="22">
        <v>584122.03</v>
      </c>
      <c r="L96" s="20">
        <f t="shared" si="15"/>
        <v>73</v>
      </c>
      <c r="M96" s="20">
        <f t="shared" si="16"/>
        <v>12265126.630000001</v>
      </c>
      <c r="N96" s="22">
        <v>17</v>
      </c>
      <c r="O96" s="22">
        <v>12216696.18</v>
      </c>
      <c r="P96" s="22">
        <v>15</v>
      </c>
      <c r="Q96" s="22">
        <v>8164514.4000000004</v>
      </c>
      <c r="R96" s="20">
        <f t="shared" si="13"/>
        <v>32</v>
      </c>
      <c r="S96" s="20">
        <f t="shared" si="14"/>
        <v>20381210.579999998</v>
      </c>
      <c r="T96" s="20">
        <f t="shared" si="17"/>
        <v>105</v>
      </c>
      <c r="U96" s="20">
        <f t="shared" si="18"/>
        <v>32646337.210000001</v>
      </c>
      <c r="V96" s="11"/>
    </row>
    <row r="97" spans="1:22" s="5" customFormat="1" x14ac:dyDescent="0.2">
      <c r="A97" s="14">
        <v>90</v>
      </c>
      <c r="B97" s="15" t="s">
        <v>204</v>
      </c>
      <c r="C97" s="16" t="s">
        <v>205</v>
      </c>
      <c r="D97" s="21">
        <v>1</v>
      </c>
      <c r="E97" s="21">
        <v>171779</v>
      </c>
      <c r="F97" s="21">
        <v>81</v>
      </c>
      <c r="G97" s="21">
        <v>3876732.71</v>
      </c>
      <c r="H97" s="21">
        <v>177</v>
      </c>
      <c r="I97" s="21">
        <v>914832.61</v>
      </c>
      <c r="J97" s="21">
        <v>1016</v>
      </c>
      <c r="K97" s="21">
        <v>8675806.8499999996</v>
      </c>
      <c r="L97" s="21">
        <f t="shared" si="15"/>
        <v>1275</v>
      </c>
      <c r="M97" s="21">
        <f t="shared" si="16"/>
        <v>13639151.17</v>
      </c>
      <c r="N97" s="21">
        <v>307</v>
      </c>
      <c r="O97" s="21">
        <v>12695874.59</v>
      </c>
      <c r="P97" s="21">
        <v>14</v>
      </c>
      <c r="Q97" s="21">
        <v>1224418.8700000001</v>
      </c>
      <c r="R97" s="21">
        <f t="shared" si="13"/>
        <v>321</v>
      </c>
      <c r="S97" s="21">
        <f t="shared" si="14"/>
        <v>13920293.460000001</v>
      </c>
      <c r="T97" s="21">
        <f t="shared" si="17"/>
        <v>1596</v>
      </c>
      <c r="U97" s="21">
        <f t="shared" si="18"/>
        <v>27559444.630000003</v>
      </c>
      <c r="V97" s="11"/>
    </row>
    <row r="98" spans="1:22" s="5" customFormat="1" x14ac:dyDescent="0.2">
      <c r="A98" s="17">
        <v>91</v>
      </c>
      <c r="B98" s="30" t="s">
        <v>233</v>
      </c>
      <c r="C98" s="1" t="s">
        <v>234</v>
      </c>
      <c r="D98" s="22"/>
      <c r="E98" s="22"/>
      <c r="F98" s="22"/>
      <c r="G98" s="22"/>
      <c r="H98" s="22">
        <v>1248</v>
      </c>
      <c r="I98" s="22">
        <v>636259.56999999995</v>
      </c>
      <c r="J98" s="22">
        <v>2262</v>
      </c>
      <c r="K98" s="22">
        <v>3202522.26</v>
      </c>
      <c r="L98" s="20">
        <f t="shared" si="15"/>
        <v>3510</v>
      </c>
      <c r="M98" s="20">
        <f t="shared" si="16"/>
        <v>3838781.8299999996</v>
      </c>
      <c r="N98" s="22">
        <v>467</v>
      </c>
      <c r="O98" s="22">
        <v>12925310.960000001</v>
      </c>
      <c r="P98" s="22">
        <v>79</v>
      </c>
      <c r="Q98" s="22">
        <v>10106649.18</v>
      </c>
      <c r="R98" s="20">
        <f t="shared" si="13"/>
        <v>546</v>
      </c>
      <c r="S98" s="20">
        <f t="shared" si="14"/>
        <v>23031960.140000001</v>
      </c>
      <c r="T98" s="20">
        <f t="shared" si="17"/>
        <v>4056</v>
      </c>
      <c r="U98" s="20">
        <f t="shared" si="18"/>
        <v>26870741.969999999</v>
      </c>
      <c r="V98" s="11"/>
    </row>
    <row r="99" spans="1:22" s="5" customFormat="1" x14ac:dyDescent="0.2">
      <c r="A99" s="14">
        <v>92</v>
      </c>
      <c r="B99" s="29" t="s">
        <v>179</v>
      </c>
      <c r="C99" s="16" t="s">
        <v>180</v>
      </c>
      <c r="D99" s="21">
        <v>5</v>
      </c>
      <c r="E99" s="21">
        <v>12500000</v>
      </c>
      <c r="F99" s="21">
        <v>1</v>
      </c>
      <c r="G99" s="21">
        <v>123001.59</v>
      </c>
      <c r="H99" s="21">
        <v>5</v>
      </c>
      <c r="I99" s="21">
        <v>155256.25</v>
      </c>
      <c r="J99" s="21">
        <v>10</v>
      </c>
      <c r="K99" s="21">
        <v>219597.61</v>
      </c>
      <c r="L99" s="21">
        <f t="shared" si="15"/>
        <v>21</v>
      </c>
      <c r="M99" s="21">
        <f t="shared" si="16"/>
        <v>12997855.449999999</v>
      </c>
      <c r="N99" s="21">
        <v>3</v>
      </c>
      <c r="O99" s="21">
        <v>300000</v>
      </c>
      <c r="P99" s="21">
        <v>15</v>
      </c>
      <c r="Q99" s="21">
        <v>12640000</v>
      </c>
      <c r="R99" s="21">
        <f t="shared" si="13"/>
        <v>18</v>
      </c>
      <c r="S99" s="21">
        <f t="shared" si="14"/>
        <v>12940000</v>
      </c>
      <c r="T99" s="21">
        <f t="shared" si="17"/>
        <v>39</v>
      </c>
      <c r="U99" s="21">
        <f t="shared" si="18"/>
        <v>25937855.449999999</v>
      </c>
      <c r="V99" s="11"/>
    </row>
    <row r="100" spans="1:22" s="5" customFormat="1" x14ac:dyDescent="0.2">
      <c r="A100" s="17">
        <v>93</v>
      </c>
      <c r="B100" s="30" t="s">
        <v>185</v>
      </c>
      <c r="C100" s="1" t="s">
        <v>186</v>
      </c>
      <c r="D100" s="22"/>
      <c r="E100" s="22"/>
      <c r="F100" s="22"/>
      <c r="G100" s="22"/>
      <c r="H100" s="22"/>
      <c r="I100" s="22"/>
      <c r="J100" s="22">
        <v>14</v>
      </c>
      <c r="K100" s="22">
        <v>9796987.6500000004</v>
      </c>
      <c r="L100" s="20">
        <f t="shared" si="15"/>
        <v>14</v>
      </c>
      <c r="M100" s="20">
        <f t="shared" si="16"/>
        <v>9796987.6500000004</v>
      </c>
      <c r="N100" s="22">
        <v>12</v>
      </c>
      <c r="O100" s="22">
        <v>12801388.060000001</v>
      </c>
      <c r="P100" s="22">
        <v>1</v>
      </c>
      <c r="Q100" s="22">
        <v>2000000</v>
      </c>
      <c r="R100" s="20">
        <f t="shared" si="13"/>
        <v>13</v>
      </c>
      <c r="S100" s="20">
        <f t="shared" si="14"/>
        <v>14801388.060000001</v>
      </c>
      <c r="T100" s="20">
        <f t="shared" si="17"/>
        <v>27</v>
      </c>
      <c r="U100" s="20">
        <f t="shared" si="18"/>
        <v>24598375.710000001</v>
      </c>
      <c r="V100" s="11"/>
    </row>
    <row r="101" spans="1:22" s="5" customFormat="1" x14ac:dyDescent="0.2">
      <c r="A101" s="14">
        <v>94</v>
      </c>
      <c r="B101" s="29" t="s">
        <v>202</v>
      </c>
      <c r="C101" s="16" t="s">
        <v>203</v>
      </c>
      <c r="D101" s="21"/>
      <c r="E101" s="21"/>
      <c r="F101" s="21"/>
      <c r="G101" s="21"/>
      <c r="H101" s="21">
        <v>21364</v>
      </c>
      <c r="I101" s="21">
        <v>5090803.47</v>
      </c>
      <c r="J101" s="21">
        <v>18953</v>
      </c>
      <c r="K101" s="21">
        <v>10123036.42</v>
      </c>
      <c r="L101" s="21">
        <f t="shared" si="15"/>
        <v>40317</v>
      </c>
      <c r="M101" s="21">
        <f t="shared" si="16"/>
        <v>15213839.890000001</v>
      </c>
      <c r="N101" s="21">
        <v>529</v>
      </c>
      <c r="O101" s="21">
        <v>6539678.3399999999</v>
      </c>
      <c r="P101" s="21">
        <v>8</v>
      </c>
      <c r="Q101" s="21">
        <v>1533193.75</v>
      </c>
      <c r="R101" s="21">
        <f t="shared" si="13"/>
        <v>537</v>
      </c>
      <c r="S101" s="21">
        <f t="shared" si="14"/>
        <v>8072872.0899999999</v>
      </c>
      <c r="T101" s="21">
        <f t="shared" si="17"/>
        <v>40854</v>
      </c>
      <c r="U101" s="21">
        <f t="shared" si="18"/>
        <v>23286711.98</v>
      </c>
      <c r="V101" s="11"/>
    </row>
    <row r="102" spans="1:22" s="5" customFormat="1" x14ac:dyDescent="0.2">
      <c r="A102" s="17">
        <v>95</v>
      </c>
      <c r="B102" s="30" t="s">
        <v>200</v>
      </c>
      <c r="C102" s="1" t="s">
        <v>201</v>
      </c>
      <c r="D102" s="22"/>
      <c r="E102" s="22"/>
      <c r="F102" s="22">
        <v>4</v>
      </c>
      <c r="G102" s="22">
        <v>566127.43999999994</v>
      </c>
      <c r="H102" s="22">
        <v>4093</v>
      </c>
      <c r="I102" s="22">
        <v>2991598.95</v>
      </c>
      <c r="J102" s="22">
        <v>6180</v>
      </c>
      <c r="K102" s="22">
        <v>8621868.5600000005</v>
      </c>
      <c r="L102" s="20">
        <f t="shared" si="15"/>
        <v>10277</v>
      </c>
      <c r="M102" s="20">
        <f t="shared" si="16"/>
        <v>12179594.950000001</v>
      </c>
      <c r="N102" s="22">
        <v>663</v>
      </c>
      <c r="O102" s="22">
        <v>8198319.71</v>
      </c>
      <c r="P102" s="22">
        <v>139</v>
      </c>
      <c r="Q102" s="22">
        <v>1944651.03</v>
      </c>
      <c r="R102" s="20">
        <f t="shared" si="13"/>
        <v>802</v>
      </c>
      <c r="S102" s="20">
        <f t="shared" si="14"/>
        <v>10142970.74</v>
      </c>
      <c r="T102" s="20">
        <f t="shared" si="17"/>
        <v>11079</v>
      </c>
      <c r="U102" s="20">
        <f t="shared" si="18"/>
        <v>22322565.690000001</v>
      </c>
      <c r="V102" s="11"/>
    </row>
    <row r="103" spans="1:22" s="5" customFormat="1" x14ac:dyDescent="0.2">
      <c r="A103" s="14">
        <v>96</v>
      </c>
      <c r="B103" s="29" t="s">
        <v>198</v>
      </c>
      <c r="C103" s="16" t="s">
        <v>199</v>
      </c>
      <c r="D103" s="21">
        <v>1</v>
      </c>
      <c r="E103" s="21">
        <v>21016.26</v>
      </c>
      <c r="F103" s="21">
        <v>79</v>
      </c>
      <c r="G103" s="21">
        <v>2694412.28</v>
      </c>
      <c r="H103" s="21">
        <v>2973</v>
      </c>
      <c r="I103" s="21">
        <v>1972535.91</v>
      </c>
      <c r="J103" s="21">
        <v>3374</v>
      </c>
      <c r="K103" s="21">
        <v>7350172.4000000004</v>
      </c>
      <c r="L103" s="21">
        <f t="shared" si="15"/>
        <v>6427</v>
      </c>
      <c r="M103" s="21">
        <f t="shared" si="16"/>
        <v>12038136.85</v>
      </c>
      <c r="N103" s="21">
        <v>842</v>
      </c>
      <c r="O103" s="21">
        <v>8882165.0800000001</v>
      </c>
      <c r="P103" s="21">
        <v>28</v>
      </c>
      <c r="Q103" s="21">
        <v>839827.52</v>
      </c>
      <c r="R103" s="21">
        <f t="shared" si="13"/>
        <v>870</v>
      </c>
      <c r="S103" s="21">
        <f t="shared" si="14"/>
        <v>9721992.5999999996</v>
      </c>
      <c r="T103" s="21">
        <f t="shared" si="17"/>
        <v>7297</v>
      </c>
      <c r="U103" s="21">
        <f t="shared" si="18"/>
        <v>21760129.449999999</v>
      </c>
      <c r="V103" s="11"/>
    </row>
    <row r="104" spans="1:22" s="5" customFormat="1" x14ac:dyDescent="0.2">
      <c r="A104" s="17">
        <v>97</v>
      </c>
      <c r="B104" s="30" t="s">
        <v>226</v>
      </c>
      <c r="C104" s="1" t="s">
        <v>330</v>
      </c>
      <c r="D104" s="22">
        <v>3</v>
      </c>
      <c r="E104" s="22">
        <v>71866</v>
      </c>
      <c r="F104" s="22">
        <v>36</v>
      </c>
      <c r="G104" s="22">
        <v>2529982.41</v>
      </c>
      <c r="H104" s="22">
        <v>74</v>
      </c>
      <c r="I104" s="22">
        <v>835399.76</v>
      </c>
      <c r="J104" s="22">
        <v>324</v>
      </c>
      <c r="K104" s="22">
        <v>6847040.8300000001</v>
      </c>
      <c r="L104" s="20">
        <f t="shared" si="15"/>
        <v>437</v>
      </c>
      <c r="M104" s="20">
        <f t="shared" si="16"/>
        <v>10284289</v>
      </c>
      <c r="N104" s="22">
        <v>319</v>
      </c>
      <c r="O104" s="22">
        <v>9422180.1199999992</v>
      </c>
      <c r="P104" s="22">
        <v>82</v>
      </c>
      <c r="Q104" s="22">
        <v>956798.91</v>
      </c>
      <c r="R104" s="20">
        <f t="shared" si="13"/>
        <v>401</v>
      </c>
      <c r="S104" s="20">
        <f t="shared" si="14"/>
        <v>10378979.029999999</v>
      </c>
      <c r="T104" s="20">
        <f t="shared" si="17"/>
        <v>838</v>
      </c>
      <c r="U104" s="20">
        <f t="shared" si="18"/>
        <v>20663268.030000001</v>
      </c>
      <c r="V104" s="11"/>
    </row>
    <row r="105" spans="1:22" s="5" customFormat="1" x14ac:dyDescent="0.2">
      <c r="A105" s="14">
        <v>98</v>
      </c>
      <c r="B105" s="15" t="s">
        <v>254</v>
      </c>
      <c r="C105" s="16" t="s">
        <v>327</v>
      </c>
      <c r="D105" s="21">
        <v>3</v>
      </c>
      <c r="E105" s="21">
        <v>164176.47</v>
      </c>
      <c r="F105" s="21">
        <v>71</v>
      </c>
      <c r="G105" s="21">
        <v>1168426.27</v>
      </c>
      <c r="H105" s="21">
        <v>1805</v>
      </c>
      <c r="I105" s="21">
        <v>2383687.84</v>
      </c>
      <c r="J105" s="21">
        <v>309</v>
      </c>
      <c r="K105" s="21">
        <v>7998860.25</v>
      </c>
      <c r="L105" s="21">
        <f t="shared" si="15"/>
        <v>2188</v>
      </c>
      <c r="M105" s="21">
        <f t="shared" si="16"/>
        <v>11715150.83</v>
      </c>
      <c r="N105" s="21">
        <v>149</v>
      </c>
      <c r="O105" s="21">
        <v>7481419.5</v>
      </c>
      <c r="P105" s="21">
        <v>45</v>
      </c>
      <c r="Q105" s="21">
        <v>862298.76</v>
      </c>
      <c r="R105" s="21">
        <f t="shared" si="13"/>
        <v>194</v>
      </c>
      <c r="S105" s="21">
        <f t="shared" si="14"/>
        <v>8343718.2599999998</v>
      </c>
      <c r="T105" s="21">
        <f t="shared" si="17"/>
        <v>2382</v>
      </c>
      <c r="U105" s="21">
        <f t="shared" si="18"/>
        <v>20058869.09</v>
      </c>
      <c r="V105" s="11"/>
    </row>
    <row r="106" spans="1:22" s="5" customFormat="1" x14ac:dyDescent="0.2">
      <c r="A106" s="17">
        <v>99</v>
      </c>
      <c r="B106" s="30" t="s">
        <v>192</v>
      </c>
      <c r="C106" s="1" t="s">
        <v>193</v>
      </c>
      <c r="D106" s="22">
        <v>2</v>
      </c>
      <c r="E106" s="22">
        <v>56924.84</v>
      </c>
      <c r="F106" s="22">
        <v>144</v>
      </c>
      <c r="G106" s="22">
        <v>6509506.25</v>
      </c>
      <c r="H106" s="22">
        <v>60</v>
      </c>
      <c r="I106" s="22">
        <v>1123114.29</v>
      </c>
      <c r="J106" s="22">
        <v>384</v>
      </c>
      <c r="K106" s="22">
        <v>1971661.4</v>
      </c>
      <c r="L106" s="20">
        <f t="shared" si="15"/>
        <v>590</v>
      </c>
      <c r="M106" s="20">
        <f t="shared" si="16"/>
        <v>9661206.7799999993</v>
      </c>
      <c r="N106" s="22">
        <v>343</v>
      </c>
      <c r="O106" s="22">
        <v>8445466.0999999996</v>
      </c>
      <c r="P106" s="22">
        <v>47</v>
      </c>
      <c r="Q106" s="22">
        <v>1144144.71</v>
      </c>
      <c r="R106" s="20">
        <f t="shared" si="13"/>
        <v>390</v>
      </c>
      <c r="S106" s="20">
        <f t="shared" si="14"/>
        <v>9589610.8099999987</v>
      </c>
      <c r="T106" s="20">
        <f t="shared" si="17"/>
        <v>980</v>
      </c>
      <c r="U106" s="20">
        <f t="shared" si="18"/>
        <v>19250817.589999996</v>
      </c>
      <c r="V106" s="11"/>
    </row>
    <row r="107" spans="1:22" s="5" customFormat="1" x14ac:dyDescent="0.2">
      <c r="A107" s="14">
        <v>100</v>
      </c>
      <c r="B107" s="29" t="s">
        <v>257</v>
      </c>
      <c r="C107" s="16" t="s">
        <v>258</v>
      </c>
      <c r="D107" s="21">
        <v>5</v>
      </c>
      <c r="E107" s="21">
        <v>759486.86</v>
      </c>
      <c r="F107" s="21">
        <v>73</v>
      </c>
      <c r="G107" s="21">
        <v>3610361.14</v>
      </c>
      <c r="H107" s="21">
        <v>39</v>
      </c>
      <c r="I107" s="21">
        <v>889729.68</v>
      </c>
      <c r="J107" s="21">
        <v>64</v>
      </c>
      <c r="K107" s="21">
        <v>3793667.08</v>
      </c>
      <c r="L107" s="21">
        <f t="shared" si="15"/>
        <v>181</v>
      </c>
      <c r="M107" s="21">
        <f t="shared" si="16"/>
        <v>9053244.7599999998</v>
      </c>
      <c r="N107" s="21">
        <v>120</v>
      </c>
      <c r="O107" s="21">
        <v>7402509.5</v>
      </c>
      <c r="P107" s="21">
        <v>39</v>
      </c>
      <c r="Q107" s="21">
        <v>1647674.08</v>
      </c>
      <c r="R107" s="21">
        <f t="shared" si="13"/>
        <v>159</v>
      </c>
      <c r="S107" s="21">
        <f t="shared" si="14"/>
        <v>9050183.5800000001</v>
      </c>
      <c r="T107" s="21">
        <f t="shared" si="17"/>
        <v>340</v>
      </c>
      <c r="U107" s="21">
        <f t="shared" si="18"/>
        <v>18103428.34</v>
      </c>
      <c r="V107" s="11"/>
    </row>
    <row r="108" spans="1:22" s="5" customFormat="1" x14ac:dyDescent="0.2">
      <c r="A108" s="17">
        <v>101</v>
      </c>
      <c r="B108" s="30" t="s">
        <v>311</v>
      </c>
      <c r="C108" s="1" t="s">
        <v>312</v>
      </c>
      <c r="D108" s="22"/>
      <c r="E108" s="22"/>
      <c r="F108" s="22">
        <v>31</v>
      </c>
      <c r="G108" s="22">
        <v>3813842.8</v>
      </c>
      <c r="H108" s="22">
        <v>5</v>
      </c>
      <c r="I108" s="22">
        <v>4755090</v>
      </c>
      <c r="J108" s="22">
        <v>25</v>
      </c>
      <c r="K108" s="22">
        <v>5009114.54</v>
      </c>
      <c r="L108" s="20">
        <f t="shared" si="15"/>
        <v>61</v>
      </c>
      <c r="M108" s="20">
        <f t="shared" si="16"/>
        <v>13578047.34</v>
      </c>
      <c r="N108" s="22">
        <v>7</v>
      </c>
      <c r="O108" s="22">
        <v>4034655.92</v>
      </c>
      <c r="P108" s="22"/>
      <c r="Q108" s="22"/>
      <c r="R108" s="20">
        <f t="shared" si="13"/>
        <v>7</v>
      </c>
      <c r="S108" s="20">
        <f t="shared" si="14"/>
        <v>4034655.92</v>
      </c>
      <c r="T108" s="20">
        <f t="shared" si="17"/>
        <v>68</v>
      </c>
      <c r="U108" s="20">
        <f t="shared" si="18"/>
        <v>17612703.259999998</v>
      </c>
      <c r="V108" s="11"/>
    </row>
    <row r="109" spans="1:22" s="5" customFormat="1" x14ac:dyDescent="0.2">
      <c r="A109" s="14">
        <v>102</v>
      </c>
      <c r="B109" s="29" t="s">
        <v>229</v>
      </c>
      <c r="C109" s="16" t="s">
        <v>230</v>
      </c>
      <c r="D109" s="21"/>
      <c r="E109" s="21"/>
      <c r="F109" s="21">
        <v>2</v>
      </c>
      <c r="G109" s="21">
        <v>90511.75</v>
      </c>
      <c r="H109" s="21">
        <v>6866</v>
      </c>
      <c r="I109" s="21">
        <v>3277938.61</v>
      </c>
      <c r="J109" s="21">
        <v>8612</v>
      </c>
      <c r="K109" s="21">
        <v>8335628.2300000004</v>
      </c>
      <c r="L109" s="21">
        <f t="shared" si="15"/>
        <v>15480</v>
      </c>
      <c r="M109" s="21">
        <f t="shared" si="16"/>
        <v>11704078.59</v>
      </c>
      <c r="N109" s="21">
        <v>953</v>
      </c>
      <c r="O109" s="21">
        <v>5139615.3899999997</v>
      </c>
      <c r="P109" s="21">
        <v>4</v>
      </c>
      <c r="Q109" s="21">
        <v>5286</v>
      </c>
      <c r="R109" s="21">
        <f t="shared" si="13"/>
        <v>957</v>
      </c>
      <c r="S109" s="21">
        <f t="shared" si="14"/>
        <v>5144901.3899999997</v>
      </c>
      <c r="T109" s="21">
        <f t="shared" si="17"/>
        <v>16437</v>
      </c>
      <c r="U109" s="21">
        <f t="shared" si="18"/>
        <v>16848979.98</v>
      </c>
      <c r="V109" s="11"/>
    </row>
    <row r="110" spans="1:22" s="5" customFormat="1" x14ac:dyDescent="0.2">
      <c r="A110" s="17">
        <v>103</v>
      </c>
      <c r="B110" s="30" t="s">
        <v>227</v>
      </c>
      <c r="C110" s="1" t="s">
        <v>228</v>
      </c>
      <c r="D110" s="22">
        <v>5</v>
      </c>
      <c r="E110" s="22">
        <v>148062.76</v>
      </c>
      <c r="F110" s="22">
        <v>39</v>
      </c>
      <c r="G110" s="22">
        <v>1023076.83</v>
      </c>
      <c r="H110" s="22">
        <v>165</v>
      </c>
      <c r="I110" s="22">
        <v>2929774.79</v>
      </c>
      <c r="J110" s="22">
        <v>984</v>
      </c>
      <c r="K110" s="22">
        <v>4881060.7</v>
      </c>
      <c r="L110" s="20">
        <f t="shared" si="15"/>
        <v>1193</v>
      </c>
      <c r="M110" s="20">
        <f t="shared" si="16"/>
        <v>8981975.0800000001</v>
      </c>
      <c r="N110" s="22">
        <v>265</v>
      </c>
      <c r="O110" s="22">
        <v>4860565.7</v>
      </c>
      <c r="P110" s="22">
        <v>78</v>
      </c>
      <c r="Q110" s="22">
        <v>2032414.93</v>
      </c>
      <c r="R110" s="20">
        <f t="shared" si="13"/>
        <v>343</v>
      </c>
      <c r="S110" s="20">
        <f t="shared" si="14"/>
        <v>6892980.6299999999</v>
      </c>
      <c r="T110" s="20">
        <f t="shared" si="17"/>
        <v>1536</v>
      </c>
      <c r="U110" s="20">
        <f t="shared" si="18"/>
        <v>15874955.710000001</v>
      </c>
      <c r="V110" s="11"/>
    </row>
    <row r="111" spans="1:22" s="5" customFormat="1" x14ac:dyDescent="0.2">
      <c r="A111" s="14">
        <v>104</v>
      </c>
      <c r="B111" s="29" t="s">
        <v>224</v>
      </c>
      <c r="C111" s="16" t="s">
        <v>225</v>
      </c>
      <c r="D111" s="21">
        <v>1</v>
      </c>
      <c r="E111" s="21">
        <v>66766.5</v>
      </c>
      <c r="F111" s="21">
        <v>23</v>
      </c>
      <c r="G111" s="21">
        <v>393843.25</v>
      </c>
      <c r="H111" s="21">
        <v>1818</v>
      </c>
      <c r="I111" s="21">
        <v>1279532.17</v>
      </c>
      <c r="J111" s="21">
        <v>5230</v>
      </c>
      <c r="K111" s="21">
        <v>6699755.5099999998</v>
      </c>
      <c r="L111" s="21">
        <f t="shared" si="15"/>
        <v>7072</v>
      </c>
      <c r="M111" s="21">
        <f t="shared" si="16"/>
        <v>8439897.4299999997</v>
      </c>
      <c r="N111" s="21">
        <v>880</v>
      </c>
      <c r="O111" s="21">
        <v>6276421.4800000004</v>
      </c>
      <c r="P111" s="21">
        <v>56</v>
      </c>
      <c r="Q111" s="21">
        <v>561094.06000000006</v>
      </c>
      <c r="R111" s="21">
        <f t="shared" si="13"/>
        <v>936</v>
      </c>
      <c r="S111" s="21">
        <f t="shared" si="14"/>
        <v>6837515.540000001</v>
      </c>
      <c r="T111" s="21">
        <f t="shared" si="17"/>
        <v>8008</v>
      </c>
      <c r="U111" s="21">
        <f t="shared" si="18"/>
        <v>15277412.970000001</v>
      </c>
      <c r="V111" s="11"/>
    </row>
    <row r="112" spans="1:22" s="5" customFormat="1" x14ac:dyDescent="0.2">
      <c r="A112" s="17">
        <v>105</v>
      </c>
      <c r="B112" s="30" t="s">
        <v>212</v>
      </c>
      <c r="C112" s="1" t="s">
        <v>213</v>
      </c>
      <c r="D112" s="22"/>
      <c r="E112" s="22"/>
      <c r="F112" s="22"/>
      <c r="G112" s="22"/>
      <c r="H112" s="22">
        <v>1275</v>
      </c>
      <c r="I112" s="22">
        <v>494065.53</v>
      </c>
      <c r="J112" s="22">
        <v>890</v>
      </c>
      <c r="K112" s="22">
        <v>991349.16</v>
      </c>
      <c r="L112" s="20">
        <f t="shared" si="15"/>
        <v>2165</v>
      </c>
      <c r="M112" s="20">
        <f t="shared" si="16"/>
        <v>1485414.69</v>
      </c>
      <c r="N112" s="22">
        <v>60</v>
      </c>
      <c r="O112" s="22">
        <v>6903737.2199999997</v>
      </c>
      <c r="P112" s="22">
        <v>31</v>
      </c>
      <c r="Q112" s="22">
        <v>6404466.5</v>
      </c>
      <c r="R112" s="20">
        <f t="shared" si="13"/>
        <v>91</v>
      </c>
      <c r="S112" s="20">
        <f t="shared" si="14"/>
        <v>13308203.719999999</v>
      </c>
      <c r="T112" s="20">
        <f t="shared" si="17"/>
        <v>2256</v>
      </c>
      <c r="U112" s="20">
        <f t="shared" si="18"/>
        <v>14793618.409999998</v>
      </c>
      <c r="V112" s="11"/>
    </row>
    <row r="113" spans="1:22" s="5" customFormat="1" x14ac:dyDescent="0.2">
      <c r="A113" s="14">
        <v>106</v>
      </c>
      <c r="B113" s="15" t="s">
        <v>244</v>
      </c>
      <c r="C113" s="16" t="s">
        <v>245</v>
      </c>
      <c r="D113" s="21">
        <v>21</v>
      </c>
      <c r="E113" s="21">
        <v>751942.32</v>
      </c>
      <c r="F113" s="21">
        <v>55</v>
      </c>
      <c r="G113" s="21">
        <v>1463011.43</v>
      </c>
      <c r="H113" s="21">
        <v>4184</v>
      </c>
      <c r="I113" s="21">
        <v>1661996.16</v>
      </c>
      <c r="J113" s="21">
        <v>4199</v>
      </c>
      <c r="K113" s="21">
        <v>3896741.92</v>
      </c>
      <c r="L113" s="21">
        <f t="shared" si="15"/>
        <v>8459</v>
      </c>
      <c r="M113" s="21">
        <f t="shared" si="16"/>
        <v>7773691.8300000001</v>
      </c>
      <c r="N113" s="21">
        <v>245</v>
      </c>
      <c r="O113" s="21">
        <v>3843247.32</v>
      </c>
      <c r="P113" s="21">
        <v>26</v>
      </c>
      <c r="Q113" s="21">
        <v>830938.82</v>
      </c>
      <c r="R113" s="21">
        <f t="shared" si="13"/>
        <v>271</v>
      </c>
      <c r="S113" s="21">
        <f t="shared" si="14"/>
        <v>4674186.1399999997</v>
      </c>
      <c r="T113" s="21">
        <f t="shared" si="17"/>
        <v>8730</v>
      </c>
      <c r="U113" s="21">
        <f t="shared" si="18"/>
        <v>12447877.969999999</v>
      </c>
      <c r="V113" s="11"/>
    </row>
    <row r="114" spans="1:22" s="5" customFormat="1" x14ac:dyDescent="0.2">
      <c r="A114" s="17">
        <v>107</v>
      </c>
      <c r="B114" s="30" t="s">
        <v>222</v>
      </c>
      <c r="C114" s="1" t="s">
        <v>223</v>
      </c>
      <c r="D114" s="22"/>
      <c r="E114" s="22"/>
      <c r="F114" s="22">
        <v>13</v>
      </c>
      <c r="G114" s="22">
        <v>1244955.75</v>
      </c>
      <c r="H114" s="22">
        <v>348</v>
      </c>
      <c r="I114" s="22">
        <v>1165514.23</v>
      </c>
      <c r="J114" s="22">
        <v>958</v>
      </c>
      <c r="K114" s="22">
        <v>3627440.36</v>
      </c>
      <c r="L114" s="20">
        <f t="shared" si="15"/>
        <v>1319</v>
      </c>
      <c r="M114" s="20">
        <f t="shared" si="16"/>
        <v>6037910.3399999999</v>
      </c>
      <c r="N114" s="22">
        <v>361</v>
      </c>
      <c r="O114" s="22">
        <v>4895592.9000000004</v>
      </c>
      <c r="P114" s="22">
        <v>29</v>
      </c>
      <c r="Q114" s="22">
        <v>1079382.57</v>
      </c>
      <c r="R114" s="20">
        <f t="shared" si="13"/>
        <v>390</v>
      </c>
      <c r="S114" s="20">
        <f t="shared" si="14"/>
        <v>5974975.4700000007</v>
      </c>
      <c r="T114" s="20">
        <f t="shared" si="17"/>
        <v>1709</v>
      </c>
      <c r="U114" s="20">
        <f t="shared" si="18"/>
        <v>12012885.810000001</v>
      </c>
      <c r="V114" s="11"/>
    </row>
    <row r="115" spans="1:22" s="5" customFormat="1" x14ac:dyDescent="0.2">
      <c r="A115" s="14">
        <v>108</v>
      </c>
      <c r="B115" s="29" t="s">
        <v>210</v>
      </c>
      <c r="C115" s="16" t="s">
        <v>211</v>
      </c>
      <c r="D115" s="21">
        <v>2</v>
      </c>
      <c r="E115" s="21">
        <v>228808.92</v>
      </c>
      <c r="F115" s="21">
        <v>8</v>
      </c>
      <c r="G115" s="21">
        <v>578894.56000000006</v>
      </c>
      <c r="H115" s="21">
        <v>100</v>
      </c>
      <c r="I115" s="21">
        <v>2196877.09</v>
      </c>
      <c r="J115" s="21">
        <v>993</v>
      </c>
      <c r="K115" s="21">
        <v>3161286.08</v>
      </c>
      <c r="L115" s="21">
        <f t="shared" si="15"/>
        <v>1103</v>
      </c>
      <c r="M115" s="21">
        <f t="shared" si="16"/>
        <v>6165866.6500000004</v>
      </c>
      <c r="N115" s="21">
        <v>171</v>
      </c>
      <c r="O115" s="21">
        <v>3543153.55</v>
      </c>
      <c r="P115" s="21">
        <v>143</v>
      </c>
      <c r="Q115" s="21">
        <v>2194775.2400000002</v>
      </c>
      <c r="R115" s="21">
        <f t="shared" si="13"/>
        <v>314</v>
      </c>
      <c r="S115" s="21">
        <f t="shared" si="14"/>
        <v>5737928.79</v>
      </c>
      <c r="T115" s="21">
        <f t="shared" si="17"/>
        <v>1417</v>
      </c>
      <c r="U115" s="21">
        <f t="shared" si="18"/>
        <v>11903795.440000001</v>
      </c>
      <c r="V115" s="11"/>
    </row>
    <row r="116" spans="1:22" s="5" customFormat="1" x14ac:dyDescent="0.2">
      <c r="A116" s="17">
        <v>109</v>
      </c>
      <c r="B116" s="30" t="s">
        <v>239</v>
      </c>
      <c r="C116" s="1" t="s">
        <v>240</v>
      </c>
      <c r="D116" s="22">
        <v>64</v>
      </c>
      <c r="E116" s="22">
        <v>321528.44</v>
      </c>
      <c r="F116" s="22">
        <v>36</v>
      </c>
      <c r="G116" s="22">
        <v>642075.67000000004</v>
      </c>
      <c r="H116" s="22">
        <v>272</v>
      </c>
      <c r="I116" s="22">
        <v>3416918.52</v>
      </c>
      <c r="J116" s="22">
        <v>385</v>
      </c>
      <c r="K116" s="22">
        <v>2496361.34</v>
      </c>
      <c r="L116" s="20">
        <f t="shared" ref="L116:L119" si="19">D116+F116+H116+J116</f>
        <v>757</v>
      </c>
      <c r="M116" s="20">
        <f t="shared" ref="M116:M119" si="20">E116+G116+I116+K116</f>
        <v>6876883.9699999997</v>
      </c>
      <c r="N116" s="22">
        <v>71</v>
      </c>
      <c r="O116" s="22">
        <v>1577099.08</v>
      </c>
      <c r="P116" s="22">
        <v>34</v>
      </c>
      <c r="Q116" s="22">
        <v>2154947.52</v>
      </c>
      <c r="R116" s="20">
        <f t="shared" ref="R116:R119" si="21">N116+P116</f>
        <v>105</v>
      </c>
      <c r="S116" s="20">
        <f t="shared" ref="S116:S119" si="22">O116+Q116</f>
        <v>3732046.6</v>
      </c>
      <c r="T116" s="20">
        <f t="shared" ref="T116:T119" si="23">L116+R116</f>
        <v>862</v>
      </c>
      <c r="U116" s="20">
        <f t="shared" ref="U116:U119" si="24">M116+S116</f>
        <v>10608930.57</v>
      </c>
      <c r="V116" s="11"/>
    </row>
    <row r="117" spans="1:22" s="5" customFormat="1" x14ac:dyDescent="0.2">
      <c r="A117" s="14">
        <v>110</v>
      </c>
      <c r="B117" s="29" t="s">
        <v>220</v>
      </c>
      <c r="C117" s="16" t="s">
        <v>221</v>
      </c>
      <c r="D117" s="21">
        <v>53</v>
      </c>
      <c r="E117" s="21">
        <v>3675090.4</v>
      </c>
      <c r="F117" s="21">
        <v>1</v>
      </c>
      <c r="G117" s="21">
        <v>21810.82</v>
      </c>
      <c r="H117" s="21">
        <v>22</v>
      </c>
      <c r="I117" s="21">
        <v>52067.96</v>
      </c>
      <c r="J117" s="21">
        <v>106</v>
      </c>
      <c r="K117" s="21">
        <v>357007.11</v>
      </c>
      <c r="L117" s="21">
        <f t="shared" si="19"/>
        <v>182</v>
      </c>
      <c r="M117" s="21">
        <f t="shared" si="20"/>
        <v>4105976.2899999996</v>
      </c>
      <c r="N117" s="21">
        <v>8</v>
      </c>
      <c r="O117" s="21">
        <v>1451083.34</v>
      </c>
      <c r="P117" s="21">
        <v>25</v>
      </c>
      <c r="Q117" s="21">
        <v>4654388.18</v>
      </c>
      <c r="R117" s="21">
        <f t="shared" si="21"/>
        <v>33</v>
      </c>
      <c r="S117" s="21">
        <f t="shared" si="22"/>
        <v>6105471.5199999996</v>
      </c>
      <c r="T117" s="21">
        <f t="shared" si="23"/>
        <v>215</v>
      </c>
      <c r="U117" s="21">
        <f t="shared" si="24"/>
        <v>10211447.809999999</v>
      </c>
      <c r="V117" s="11"/>
    </row>
    <row r="118" spans="1:22" s="5" customFormat="1" x14ac:dyDescent="0.2">
      <c r="A118" s="17">
        <v>111</v>
      </c>
      <c r="B118" s="30" t="s">
        <v>214</v>
      </c>
      <c r="C118" s="1" t="s">
        <v>215</v>
      </c>
      <c r="D118" s="22"/>
      <c r="E118" s="22"/>
      <c r="F118" s="22">
        <v>31</v>
      </c>
      <c r="G118" s="22">
        <v>1565648.59</v>
      </c>
      <c r="H118" s="22">
        <v>5</v>
      </c>
      <c r="I118" s="22">
        <v>615588.77</v>
      </c>
      <c r="J118" s="22">
        <v>72</v>
      </c>
      <c r="K118" s="22">
        <v>3002209.89</v>
      </c>
      <c r="L118" s="20">
        <f t="shared" si="19"/>
        <v>108</v>
      </c>
      <c r="M118" s="20">
        <f t="shared" si="20"/>
        <v>5183447.25</v>
      </c>
      <c r="N118" s="22">
        <v>19</v>
      </c>
      <c r="O118" s="22">
        <v>4016797.23</v>
      </c>
      <c r="P118" s="22">
        <v>2</v>
      </c>
      <c r="Q118" s="22">
        <v>102745.37</v>
      </c>
      <c r="R118" s="20">
        <f t="shared" si="21"/>
        <v>21</v>
      </c>
      <c r="S118" s="20">
        <f t="shared" si="22"/>
        <v>4119542.6</v>
      </c>
      <c r="T118" s="20">
        <f t="shared" si="23"/>
        <v>129</v>
      </c>
      <c r="U118" s="20">
        <f t="shared" si="24"/>
        <v>9302989.8499999996</v>
      </c>
      <c r="V118" s="11"/>
    </row>
    <row r="119" spans="1:22" s="5" customFormat="1" x14ac:dyDescent="0.2">
      <c r="A119" s="14">
        <v>112</v>
      </c>
      <c r="B119" s="29" t="s">
        <v>243</v>
      </c>
      <c r="C119" s="16" t="s">
        <v>325</v>
      </c>
      <c r="D119" s="21">
        <v>2</v>
      </c>
      <c r="E119" s="21">
        <v>171617.93</v>
      </c>
      <c r="F119" s="21">
        <v>3</v>
      </c>
      <c r="G119" s="21">
        <v>139554.14000000001</v>
      </c>
      <c r="H119" s="21">
        <v>159</v>
      </c>
      <c r="I119" s="21">
        <v>958262.04</v>
      </c>
      <c r="J119" s="21">
        <v>241</v>
      </c>
      <c r="K119" s="21">
        <v>3194297.54</v>
      </c>
      <c r="L119" s="21">
        <f t="shared" si="19"/>
        <v>405</v>
      </c>
      <c r="M119" s="21">
        <f t="shared" si="20"/>
        <v>4463731.6500000004</v>
      </c>
      <c r="N119" s="21">
        <v>110</v>
      </c>
      <c r="O119" s="21">
        <v>3307741.71</v>
      </c>
      <c r="P119" s="21">
        <v>57</v>
      </c>
      <c r="Q119" s="21">
        <v>1105567.58</v>
      </c>
      <c r="R119" s="21">
        <f t="shared" si="21"/>
        <v>167</v>
      </c>
      <c r="S119" s="21">
        <f t="shared" si="22"/>
        <v>4413309.29</v>
      </c>
      <c r="T119" s="21">
        <f t="shared" si="23"/>
        <v>572</v>
      </c>
      <c r="U119" s="21">
        <f t="shared" si="24"/>
        <v>8877040.9400000013</v>
      </c>
      <c r="V119" s="11"/>
    </row>
    <row r="120" spans="1:22" s="5" customFormat="1" x14ac:dyDescent="0.2">
      <c r="A120" s="17">
        <v>113</v>
      </c>
      <c r="B120" s="30" t="s">
        <v>218</v>
      </c>
      <c r="C120" s="1" t="s">
        <v>219</v>
      </c>
      <c r="D120" s="22">
        <v>1</v>
      </c>
      <c r="E120" s="22">
        <v>3900.47</v>
      </c>
      <c r="F120" s="22">
        <v>40</v>
      </c>
      <c r="G120" s="22">
        <v>962715.64</v>
      </c>
      <c r="H120" s="22">
        <v>300</v>
      </c>
      <c r="I120" s="22">
        <v>164317.64000000001</v>
      </c>
      <c r="J120" s="22">
        <v>858</v>
      </c>
      <c r="K120" s="22">
        <v>2312245.2799999998</v>
      </c>
      <c r="L120" s="20">
        <f t="shared" si="15"/>
        <v>1199</v>
      </c>
      <c r="M120" s="20">
        <f t="shared" si="16"/>
        <v>3443179.03</v>
      </c>
      <c r="N120" s="22">
        <v>254</v>
      </c>
      <c r="O120" s="22">
        <v>4217894.3600000003</v>
      </c>
      <c r="P120" s="22">
        <v>26</v>
      </c>
      <c r="Q120" s="22">
        <v>1097420.1299999999</v>
      </c>
      <c r="R120" s="20">
        <f t="shared" si="13"/>
        <v>280</v>
      </c>
      <c r="S120" s="20">
        <f t="shared" si="14"/>
        <v>5315314.49</v>
      </c>
      <c r="T120" s="20">
        <f t="shared" si="17"/>
        <v>1479</v>
      </c>
      <c r="U120" s="20">
        <f t="shared" si="18"/>
        <v>8758493.5199999996</v>
      </c>
      <c r="V120" s="11"/>
    </row>
    <row r="121" spans="1:22" s="5" customFormat="1" x14ac:dyDescent="0.2">
      <c r="A121" s="14">
        <v>114</v>
      </c>
      <c r="B121" s="29" t="s">
        <v>235</v>
      </c>
      <c r="C121" s="16" t="s">
        <v>236</v>
      </c>
      <c r="D121" s="21"/>
      <c r="E121" s="21"/>
      <c r="F121" s="21">
        <v>12</v>
      </c>
      <c r="G121" s="21">
        <v>164845.56</v>
      </c>
      <c r="H121" s="21">
        <v>397</v>
      </c>
      <c r="I121" s="21">
        <v>962337.18</v>
      </c>
      <c r="J121" s="21">
        <v>795</v>
      </c>
      <c r="K121" s="21">
        <v>3657062.3</v>
      </c>
      <c r="L121" s="21">
        <f t="shared" si="15"/>
        <v>1204</v>
      </c>
      <c r="M121" s="21">
        <f t="shared" si="16"/>
        <v>4784245.04</v>
      </c>
      <c r="N121" s="21">
        <v>162</v>
      </c>
      <c r="O121" s="21">
        <v>3410762.51</v>
      </c>
      <c r="P121" s="21">
        <v>3</v>
      </c>
      <c r="Q121" s="21">
        <v>503539.62</v>
      </c>
      <c r="R121" s="21">
        <f t="shared" si="13"/>
        <v>165</v>
      </c>
      <c r="S121" s="21">
        <f t="shared" si="14"/>
        <v>3914302.13</v>
      </c>
      <c r="T121" s="21">
        <f t="shared" si="17"/>
        <v>1369</v>
      </c>
      <c r="U121" s="21">
        <f t="shared" si="18"/>
        <v>8698547.1699999999</v>
      </c>
      <c r="V121" s="11"/>
    </row>
    <row r="122" spans="1:22" s="5" customFormat="1" x14ac:dyDescent="0.2">
      <c r="A122" s="17">
        <v>115</v>
      </c>
      <c r="B122" s="30" t="s">
        <v>250</v>
      </c>
      <c r="C122" s="1" t="s">
        <v>251</v>
      </c>
      <c r="D122" s="22">
        <v>6</v>
      </c>
      <c r="E122" s="22">
        <v>11566</v>
      </c>
      <c r="F122" s="22">
        <v>19</v>
      </c>
      <c r="G122" s="22">
        <v>538580.15</v>
      </c>
      <c r="H122" s="22">
        <v>1260</v>
      </c>
      <c r="I122" s="22">
        <v>692104.22</v>
      </c>
      <c r="J122" s="22">
        <v>1966</v>
      </c>
      <c r="K122" s="22">
        <v>3446198.94</v>
      </c>
      <c r="L122" s="20">
        <f t="shared" si="15"/>
        <v>3251</v>
      </c>
      <c r="M122" s="20">
        <f t="shared" si="16"/>
        <v>4688449.3100000005</v>
      </c>
      <c r="N122" s="22">
        <v>197</v>
      </c>
      <c r="O122" s="22">
        <v>3415903.39</v>
      </c>
      <c r="P122" s="22">
        <v>14</v>
      </c>
      <c r="Q122" s="22">
        <v>115435.73</v>
      </c>
      <c r="R122" s="20">
        <f t="shared" si="13"/>
        <v>211</v>
      </c>
      <c r="S122" s="20">
        <f t="shared" si="14"/>
        <v>3531339.12</v>
      </c>
      <c r="T122" s="20">
        <f t="shared" si="17"/>
        <v>3462</v>
      </c>
      <c r="U122" s="20">
        <f t="shared" si="18"/>
        <v>8219788.4300000006</v>
      </c>
      <c r="V122" s="11"/>
    </row>
    <row r="123" spans="1:22" s="5" customFormat="1" x14ac:dyDescent="0.2">
      <c r="A123" s="14">
        <v>116</v>
      </c>
      <c r="B123" s="29" t="s">
        <v>248</v>
      </c>
      <c r="C123" s="16" t="s">
        <v>249</v>
      </c>
      <c r="D123" s="21">
        <v>1</v>
      </c>
      <c r="E123" s="21">
        <v>8000</v>
      </c>
      <c r="F123" s="21">
        <v>17</v>
      </c>
      <c r="G123" s="21">
        <v>436481.07</v>
      </c>
      <c r="H123" s="21">
        <v>4748</v>
      </c>
      <c r="I123" s="21">
        <v>2930531.31</v>
      </c>
      <c r="J123" s="21">
        <v>4113</v>
      </c>
      <c r="K123" s="21">
        <v>3187615.08</v>
      </c>
      <c r="L123" s="21">
        <f t="shared" si="15"/>
        <v>8879</v>
      </c>
      <c r="M123" s="21">
        <f t="shared" si="16"/>
        <v>6562627.46</v>
      </c>
      <c r="N123" s="21">
        <v>127</v>
      </c>
      <c r="O123" s="21">
        <v>1112286.22</v>
      </c>
      <c r="P123" s="21">
        <v>19</v>
      </c>
      <c r="Q123" s="21">
        <v>279169.34000000003</v>
      </c>
      <c r="R123" s="21">
        <f t="shared" si="13"/>
        <v>146</v>
      </c>
      <c r="S123" s="21">
        <f t="shared" si="14"/>
        <v>1391455.56</v>
      </c>
      <c r="T123" s="21">
        <f t="shared" si="17"/>
        <v>9025</v>
      </c>
      <c r="U123" s="21">
        <f t="shared" si="18"/>
        <v>7954083.0199999996</v>
      </c>
      <c r="V123" s="11"/>
    </row>
    <row r="124" spans="1:22" s="5" customFormat="1" x14ac:dyDescent="0.2">
      <c r="A124" s="17">
        <v>117</v>
      </c>
      <c r="B124" s="30" t="s">
        <v>259</v>
      </c>
      <c r="C124" s="1" t="s">
        <v>260</v>
      </c>
      <c r="D124" s="22"/>
      <c r="E124" s="22"/>
      <c r="F124" s="22"/>
      <c r="G124" s="22"/>
      <c r="H124" s="22">
        <v>518</v>
      </c>
      <c r="I124" s="22">
        <v>534243.49</v>
      </c>
      <c r="J124" s="22">
        <v>2842</v>
      </c>
      <c r="K124" s="22">
        <v>3326600.22</v>
      </c>
      <c r="L124" s="20">
        <f t="shared" si="15"/>
        <v>3360</v>
      </c>
      <c r="M124" s="20">
        <f t="shared" si="16"/>
        <v>3860843.71</v>
      </c>
      <c r="N124" s="22">
        <v>261</v>
      </c>
      <c r="O124" s="22">
        <v>3028876.55</v>
      </c>
      <c r="P124" s="22">
        <v>2</v>
      </c>
      <c r="Q124" s="22">
        <v>275108.62</v>
      </c>
      <c r="R124" s="20">
        <f t="shared" si="13"/>
        <v>263</v>
      </c>
      <c r="S124" s="20">
        <f t="shared" si="14"/>
        <v>3303985.17</v>
      </c>
      <c r="T124" s="20">
        <f t="shared" si="17"/>
        <v>3623</v>
      </c>
      <c r="U124" s="20">
        <f t="shared" si="18"/>
        <v>7164828.8799999999</v>
      </c>
      <c r="V124" s="11"/>
    </row>
    <row r="125" spans="1:22" s="5" customFormat="1" x14ac:dyDescent="0.2">
      <c r="A125" s="14">
        <v>118</v>
      </c>
      <c r="B125" s="15" t="s">
        <v>208</v>
      </c>
      <c r="C125" s="16" t="s">
        <v>209</v>
      </c>
      <c r="D125" s="21">
        <v>1</v>
      </c>
      <c r="E125" s="21">
        <v>645000</v>
      </c>
      <c r="F125" s="21">
        <v>3</v>
      </c>
      <c r="G125" s="21">
        <v>2600212.5</v>
      </c>
      <c r="H125" s="21">
        <v>2</v>
      </c>
      <c r="I125" s="21">
        <v>76417.14</v>
      </c>
      <c r="J125" s="21">
        <v>45</v>
      </c>
      <c r="K125" s="21">
        <v>1030080.03</v>
      </c>
      <c r="L125" s="21">
        <f t="shared" si="15"/>
        <v>51</v>
      </c>
      <c r="M125" s="21">
        <f t="shared" si="16"/>
        <v>4351709.67</v>
      </c>
      <c r="N125" s="21">
        <v>1</v>
      </c>
      <c r="O125" s="21">
        <v>2000000</v>
      </c>
      <c r="P125" s="21"/>
      <c r="Q125" s="21"/>
      <c r="R125" s="21">
        <f t="shared" si="13"/>
        <v>1</v>
      </c>
      <c r="S125" s="21">
        <f t="shared" si="14"/>
        <v>2000000</v>
      </c>
      <c r="T125" s="21">
        <f t="shared" si="17"/>
        <v>52</v>
      </c>
      <c r="U125" s="21">
        <f t="shared" si="18"/>
        <v>6351709.6699999999</v>
      </c>
      <c r="V125" s="11"/>
    </row>
    <row r="126" spans="1:22" s="5" customFormat="1" x14ac:dyDescent="0.2">
      <c r="A126" s="17">
        <v>119</v>
      </c>
      <c r="B126" s="30" t="s">
        <v>323</v>
      </c>
      <c r="C126" s="1" t="s">
        <v>324</v>
      </c>
      <c r="D126" s="22"/>
      <c r="E126" s="22"/>
      <c r="F126" s="22"/>
      <c r="G126" s="22"/>
      <c r="H126" s="22">
        <v>1</v>
      </c>
      <c r="I126" s="22">
        <v>11501.64</v>
      </c>
      <c r="J126" s="22">
        <v>7</v>
      </c>
      <c r="K126" s="22">
        <v>6132066.6100000003</v>
      </c>
      <c r="L126" s="20">
        <f t="shared" si="15"/>
        <v>8</v>
      </c>
      <c r="M126" s="20">
        <f t="shared" si="16"/>
        <v>6143568.25</v>
      </c>
      <c r="N126" s="22">
        <v>3</v>
      </c>
      <c r="O126" s="22">
        <v>167708.43</v>
      </c>
      <c r="P126" s="22">
        <v>2</v>
      </c>
      <c r="Q126" s="22">
        <v>498.11</v>
      </c>
      <c r="R126" s="20">
        <f t="shared" si="13"/>
        <v>5</v>
      </c>
      <c r="S126" s="20">
        <f t="shared" si="14"/>
        <v>168206.53999999998</v>
      </c>
      <c r="T126" s="20">
        <f t="shared" si="17"/>
        <v>13</v>
      </c>
      <c r="U126" s="20">
        <f t="shared" si="18"/>
        <v>6311774.79</v>
      </c>
      <c r="V126" s="11"/>
    </row>
    <row r="127" spans="1:22" s="5" customFormat="1" x14ac:dyDescent="0.2">
      <c r="A127" s="14">
        <v>120</v>
      </c>
      <c r="B127" s="29" t="s">
        <v>246</v>
      </c>
      <c r="C127" s="16" t="s">
        <v>247</v>
      </c>
      <c r="D127" s="21">
        <v>2</v>
      </c>
      <c r="E127" s="21">
        <v>25610</v>
      </c>
      <c r="F127" s="21">
        <v>52</v>
      </c>
      <c r="G127" s="21">
        <v>1073543.42</v>
      </c>
      <c r="H127" s="21">
        <v>162</v>
      </c>
      <c r="I127" s="21">
        <v>649432.87</v>
      </c>
      <c r="J127" s="21">
        <v>577</v>
      </c>
      <c r="K127" s="21">
        <v>949331.38</v>
      </c>
      <c r="L127" s="21">
        <f t="shared" si="15"/>
        <v>793</v>
      </c>
      <c r="M127" s="21">
        <f t="shared" si="16"/>
        <v>2697917.67</v>
      </c>
      <c r="N127" s="21">
        <v>203</v>
      </c>
      <c r="O127" s="21">
        <v>1987006.96</v>
      </c>
      <c r="P127" s="21">
        <v>28</v>
      </c>
      <c r="Q127" s="21">
        <v>602518.87</v>
      </c>
      <c r="R127" s="21">
        <f t="shared" si="13"/>
        <v>231</v>
      </c>
      <c r="S127" s="21">
        <f t="shared" si="14"/>
        <v>2589525.83</v>
      </c>
      <c r="T127" s="21">
        <f t="shared" si="17"/>
        <v>1024</v>
      </c>
      <c r="U127" s="21">
        <f t="shared" si="18"/>
        <v>5287443.5</v>
      </c>
      <c r="V127" s="11"/>
    </row>
    <row r="128" spans="1:22" s="5" customFormat="1" x14ac:dyDescent="0.2">
      <c r="A128" s="17">
        <v>121</v>
      </c>
      <c r="B128" s="30" t="s">
        <v>173</v>
      </c>
      <c r="C128" s="1" t="s">
        <v>174</v>
      </c>
      <c r="D128" s="22"/>
      <c r="E128" s="22"/>
      <c r="F128" s="22">
        <v>2</v>
      </c>
      <c r="G128" s="22">
        <v>473062.43</v>
      </c>
      <c r="H128" s="22">
        <v>35</v>
      </c>
      <c r="I128" s="22">
        <v>120136.97</v>
      </c>
      <c r="J128" s="22">
        <v>324</v>
      </c>
      <c r="K128" s="22">
        <v>1944851.95</v>
      </c>
      <c r="L128" s="20">
        <f t="shared" si="15"/>
        <v>361</v>
      </c>
      <c r="M128" s="20">
        <f t="shared" si="16"/>
        <v>2538051.35</v>
      </c>
      <c r="N128" s="22">
        <v>8</v>
      </c>
      <c r="O128" s="22">
        <v>2445374.2400000002</v>
      </c>
      <c r="P128" s="22">
        <v>1</v>
      </c>
      <c r="Q128" s="22">
        <v>3764.26</v>
      </c>
      <c r="R128" s="20">
        <f t="shared" si="13"/>
        <v>9</v>
      </c>
      <c r="S128" s="20">
        <f t="shared" si="14"/>
        <v>2449138.5</v>
      </c>
      <c r="T128" s="20">
        <f t="shared" si="17"/>
        <v>370</v>
      </c>
      <c r="U128" s="20">
        <f t="shared" si="18"/>
        <v>4987189.8499999996</v>
      </c>
      <c r="V128" s="11"/>
    </row>
    <row r="129" spans="1:22" s="5" customFormat="1" x14ac:dyDescent="0.2">
      <c r="A129" s="14">
        <v>122</v>
      </c>
      <c r="B129" s="29" t="s">
        <v>231</v>
      </c>
      <c r="C129" s="16" t="s">
        <v>232</v>
      </c>
      <c r="D129" s="21"/>
      <c r="E129" s="21"/>
      <c r="F129" s="21">
        <v>19</v>
      </c>
      <c r="G129" s="21">
        <v>1662887.08</v>
      </c>
      <c r="H129" s="21">
        <v>13</v>
      </c>
      <c r="I129" s="21">
        <v>121959.64</v>
      </c>
      <c r="J129" s="21">
        <v>36</v>
      </c>
      <c r="K129" s="21">
        <v>564159.61</v>
      </c>
      <c r="L129" s="21">
        <f t="shared" si="15"/>
        <v>68</v>
      </c>
      <c r="M129" s="21">
        <f t="shared" si="16"/>
        <v>2349006.33</v>
      </c>
      <c r="N129" s="21">
        <v>36</v>
      </c>
      <c r="O129" s="21">
        <v>2200125.92</v>
      </c>
      <c r="P129" s="21">
        <v>8</v>
      </c>
      <c r="Q129" s="21">
        <v>95038.86</v>
      </c>
      <c r="R129" s="21">
        <f t="shared" si="13"/>
        <v>44</v>
      </c>
      <c r="S129" s="21">
        <f t="shared" si="14"/>
        <v>2295164.7799999998</v>
      </c>
      <c r="T129" s="21">
        <f t="shared" si="17"/>
        <v>112</v>
      </c>
      <c r="U129" s="21">
        <f t="shared" si="18"/>
        <v>4644171.1099999994</v>
      </c>
      <c r="V129" s="11"/>
    </row>
    <row r="130" spans="1:22" s="5" customFormat="1" x14ac:dyDescent="0.2">
      <c r="A130" s="17">
        <v>123</v>
      </c>
      <c r="B130" s="30" t="s">
        <v>265</v>
      </c>
      <c r="C130" s="1" t="s">
        <v>266</v>
      </c>
      <c r="D130" s="22">
        <v>1</v>
      </c>
      <c r="E130" s="22">
        <v>1980</v>
      </c>
      <c r="F130" s="22"/>
      <c r="G130" s="22"/>
      <c r="H130" s="22">
        <v>304</v>
      </c>
      <c r="I130" s="22">
        <v>176880.41</v>
      </c>
      <c r="J130" s="22">
        <v>1562</v>
      </c>
      <c r="K130" s="22">
        <v>2328582.44</v>
      </c>
      <c r="L130" s="20">
        <f t="shared" si="15"/>
        <v>1867</v>
      </c>
      <c r="M130" s="20">
        <f t="shared" si="16"/>
        <v>2507442.85</v>
      </c>
      <c r="N130" s="22">
        <v>180</v>
      </c>
      <c r="O130" s="22">
        <v>2118783.8199999998</v>
      </c>
      <c r="P130" s="22">
        <v>2</v>
      </c>
      <c r="Q130" s="22">
        <v>3680</v>
      </c>
      <c r="R130" s="20">
        <f t="shared" si="13"/>
        <v>182</v>
      </c>
      <c r="S130" s="20">
        <f t="shared" si="14"/>
        <v>2122463.8199999998</v>
      </c>
      <c r="T130" s="20">
        <f t="shared" si="17"/>
        <v>2049</v>
      </c>
      <c r="U130" s="20">
        <f t="shared" si="18"/>
        <v>4629906.67</v>
      </c>
      <c r="V130" s="11"/>
    </row>
    <row r="131" spans="1:22" s="5" customFormat="1" x14ac:dyDescent="0.2">
      <c r="A131" s="14">
        <v>124</v>
      </c>
      <c r="B131" s="15" t="s">
        <v>241</v>
      </c>
      <c r="C131" s="16" t="s">
        <v>242</v>
      </c>
      <c r="D131" s="21">
        <v>1</v>
      </c>
      <c r="E131" s="21">
        <v>105548.43</v>
      </c>
      <c r="F131" s="21">
        <v>7</v>
      </c>
      <c r="G131" s="21">
        <v>901230.2</v>
      </c>
      <c r="H131" s="21">
        <v>37</v>
      </c>
      <c r="I131" s="21">
        <v>945194.53</v>
      </c>
      <c r="J131" s="21">
        <v>42</v>
      </c>
      <c r="K131" s="21">
        <v>274714.86</v>
      </c>
      <c r="L131" s="21">
        <f t="shared" si="15"/>
        <v>87</v>
      </c>
      <c r="M131" s="21">
        <f t="shared" si="16"/>
        <v>2226688.02</v>
      </c>
      <c r="N131" s="21">
        <v>58</v>
      </c>
      <c r="O131" s="21">
        <v>1205963.01</v>
      </c>
      <c r="P131" s="21">
        <v>47</v>
      </c>
      <c r="Q131" s="21">
        <v>1080760.8500000001</v>
      </c>
      <c r="R131" s="21">
        <f t="shared" si="13"/>
        <v>105</v>
      </c>
      <c r="S131" s="21">
        <f t="shared" si="14"/>
        <v>2286723.8600000003</v>
      </c>
      <c r="T131" s="21">
        <f t="shared" si="17"/>
        <v>192</v>
      </c>
      <c r="U131" s="21">
        <f t="shared" si="18"/>
        <v>4513411.8800000008</v>
      </c>
      <c r="V131" s="11"/>
    </row>
    <row r="132" spans="1:22" s="5" customFormat="1" x14ac:dyDescent="0.2">
      <c r="A132" s="17">
        <v>125</v>
      </c>
      <c r="B132" s="30" t="s">
        <v>269</v>
      </c>
      <c r="C132" s="1" t="s">
        <v>270</v>
      </c>
      <c r="D132" s="22"/>
      <c r="E132" s="22"/>
      <c r="F132" s="22">
        <v>2</v>
      </c>
      <c r="G132" s="22">
        <v>18794</v>
      </c>
      <c r="H132" s="22">
        <v>35</v>
      </c>
      <c r="I132" s="22">
        <v>155633.56</v>
      </c>
      <c r="J132" s="22">
        <v>721</v>
      </c>
      <c r="K132" s="22">
        <v>2076920.67</v>
      </c>
      <c r="L132" s="20">
        <f t="shared" si="15"/>
        <v>758</v>
      </c>
      <c r="M132" s="20">
        <f t="shared" si="16"/>
        <v>2251348.23</v>
      </c>
      <c r="N132" s="22">
        <v>429</v>
      </c>
      <c r="O132" s="22">
        <v>2033548.14</v>
      </c>
      <c r="P132" s="22">
        <v>7</v>
      </c>
      <c r="Q132" s="22">
        <v>94510.99</v>
      </c>
      <c r="R132" s="20">
        <f t="shared" si="13"/>
        <v>436</v>
      </c>
      <c r="S132" s="20">
        <f t="shared" si="14"/>
        <v>2128059.13</v>
      </c>
      <c r="T132" s="20">
        <f t="shared" si="17"/>
        <v>1194</v>
      </c>
      <c r="U132" s="20">
        <f t="shared" si="18"/>
        <v>4379407.3599999994</v>
      </c>
      <c r="V132" s="11"/>
    </row>
    <row r="133" spans="1:22" s="5" customFormat="1" x14ac:dyDescent="0.2">
      <c r="A133" s="14">
        <v>126</v>
      </c>
      <c r="B133" s="29" t="s">
        <v>194</v>
      </c>
      <c r="C133" s="16" t="s">
        <v>195</v>
      </c>
      <c r="D133" s="21"/>
      <c r="E133" s="21"/>
      <c r="F133" s="21"/>
      <c r="G133" s="21"/>
      <c r="H133" s="21">
        <v>52</v>
      </c>
      <c r="I133" s="21">
        <v>211810.94</v>
      </c>
      <c r="J133" s="21">
        <v>60</v>
      </c>
      <c r="K133" s="21">
        <v>1144800.53</v>
      </c>
      <c r="L133" s="21">
        <f t="shared" si="15"/>
        <v>112</v>
      </c>
      <c r="M133" s="21">
        <f t="shared" si="16"/>
        <v>1356611.47</v>
      </c>
      <c r="N133" s="21">
        <v>10</v>
      </c>
      <c r="O133" s="21">
        <v>1900108.62</v>
      </c>
      <c r="P133" s="21">
        <v>5</v>
      </c>
      <c r="Q133" s="21">
        <v>950000</v>
      </c>
      <c r="R133" s="21">
        <f t="shared" si="13"/>
        <v>15</v>
      </c>
      <c r="S133" s="21">
        <f t="shared" si="14"/>
        <v>2850108.62</v>
      </c>
      <c r="T133" s="21">
        <f t="shared" si="17"/>
        <v>127</v>
      </c>
      <c r="U133" s="21">
        <f t="shared" si="18"/>
        <v>4206720.09</v>
      </c>
      <c r="V133" s="11"/>
    </row>
    <row r="134" spans="1:22" s="5" customFormat="1" x14ac:dyDescent="0.2">
      <c r="A134" s="17">
        <v>127</v>
      </c>
      <c r="B134" s="30" t="s">
        <v>277</v>
      </c>
      <c r="C134" s="1" t="s">
        <v>278</v>
      </c>
      <c r="D134" s="22"/>
      <c r="E134" s="22"/>
      <c r="F134" s="22"/>
      <c r="G134" s="22"/>
      <c r="H134" s="22">
        <v>2533</v>
      </c>
      <c r="I134" s="22">
        <v>888940.18</v>
      </c>
      <c r="J134" s="22">
        <v>2241</v>
      </c>
      <c r="K134" s="22">
        <v>1971754.12</v>
      </c>
      <c r="L134" s="20">
        <f t="shared" si="15"/>
        <v>4774</v>
      </c>
      <c r="M134" s="20">
        <f t="shared" si="16"/>
        <v>2860694.3000000003</v>
      </c>
      <c r="N134" s="22">
        <v>137</v>
      </c>
      <c r="O134" s="22">
        <v>1167951.99</v>
      </c>
      <c r="P134" s="22">
        <v>2</v>
      </c>
      <c r="Q134" s="22">
        <v>13000</v>
      </c>
      <c r="R134" s="20">
        <f t="shared" si="13"/>
        <v>139</v>
      </c>
      <c r="S134" s="20">
        <f t="shared" si="14"/>
        <v>1180951.99</v>
      </c>
      <c r="T134" s="20">
        <f t="shared" si="17"/>
        <v>4913</v>
      </c>
      <c r="U134" s="20">
        <f t="shared" si="18"/>
        <v>4041646.29</v>
      </c>
      <c r="V134" s="11"/>
    </row>
    <row r="135" spans="1:22" s="5" customFormat="1" x14ac:dyDescent="0.2">
      <c r="A135" s="14">
        <v>128</v>
      </c>
      <c r="B135" s="29" t="s">
        <v>283</v>
      </c>
      <c r="C135" s="16" t="s">
        <v>284</v>
      </c>
      <c r="D135" s="21"/>
      <c r="E135" s="21"/>
      <c r="F135" s="21">
        <v>3</v>
      </c>
      <c r="G135" s="21">
        <v>37476.36</v>
      </c>
      <c r="H135" s="21">
        <v>13</v>
      </c>
      <c r="I135" s="21">
        <v>32923.870000000003</v>
      </c>
      <c r="J135" s="21">
        <v>260</v>
      </c>
      <c r="K135" s="21">
        <v>1941789.16</v>
      </c>
      <c r="L135" s="21">
        <f t="shared" si="15"/>
        <v>276</v>
      </c>
      <c r="M135" s="21">
        <f t="shared" si="16"/>
        <v>2012189.39</v>
      </c>
      <c r="N135" s="21">
        <v>229</v>
      </c>
      <c r="O135" s="21">
        <v>1970186.6</v>
      </c>
      <c r="P135" s="21">
        <v>4</v>
      </c>
      <c r="Q135" s="21">
        <v>23844.92</v>
      </c>
      <c r="R135" s="21">
        <f t="shared" si="13"/>
        <v>233</v>
      </c>
      <c r="S135" s="21">
        <f t="shared" si="14"/>
        <v>1994031.52</v>
      </c>
      <c r="T135" s="21">
        <f t="shared" si="17"/>
        <v>509</v>
      </c>
      <c r="U135" s="21">
        <f t="shared" si="18"/>
        <v>4006220.91</v>
      </c>
      <c r="V135" s="11"/>
    </row>
    <row r="136" spans="1:22" s="5" customFormat="1" x14ac:dyDescent="0.2">
      <c r="A136" s="17">
        <v>129</v>
      </c>
      <c r="B136" s="30" t="s">
        <v>289</v>
      </c>
      <c r="C136" s="1" t="s">
        <v>290</v>
      </c>
      <c r="D136" s="22"/>
      <c r="E136" s="22"/>
      <c r="F136" s="22"/>
      <c r="G136" s="22"/>
      <c r="H136" s="22">
        <v>454</v>
      </c>
      <c r="I136" s="22">
        <v>143248.85</v>
      </c>
      <c r="J136" s="22">
        <v>1034</v>
      </c>
      <c r="K136" s="22">
        <v>1762958.66</v>
      </c>
      <c r="L136" s="20">
        <f t="shared" si="15"/>
        <v>1488</v>
      </c>
      <c r="M136" s="20">
        <f t="shared" si="16"/>
        <v>1906207.51</v>
      </c>
      <c r="N136" s="22">
        <v>144</v>
      </c>
      <c r="O136" s="22">
        <v>1604690.51</v>
      </c>
      <c r="P136" s="22">
        <v>1</v>
      </c>
      <c r="Q136" s="22">
        <v>483.09</v>
      </c>
      <c r="R136" s="20">
        <f t="shared" si="13"/>
        <v>145</v>
      </c>
      <c r="S136" s="20">
        <f t="shared" si="14"/>
        <v>1605173.6</v>
      </c>
      <c r="T136" s="20">
        <f t="shared" si="17"/>
        <v>1633</v>
      </c>
      <c r="U136" s="20">
        <f t="shared" si="18"/>
        <v>3511381.1100000003</v>
      </c>
      <c r="V136" s="11"/>
    </row>
    <row r="137" spans="1:22" s="5" customFormat="1" x14ac:dyDescent="0.2">
      <c r="A137" s="14">
        <v>130</v>
      </c>
      <c r="B137" s="15" t="s">
        <v>285</v>
      </c>
      <c r="C137" s="16" t="s">
        <v>286</v>
      </c>
      <c r="D137" s="21"/>
      <c r="E137" s="21"/>
      <c r="F137" s="21"/>
      <c r="G137" s="21"/>
      <c r="H137" s="21">
        <v>669</v>
      </c>
      <c r="I137" s="21">
        <v>355828.93</v>
      </c>
      <c r="J137" s="21">
        <v>1297</v>
      </c>
      <c r="K137" s="21">
        <v>1727198.22</v>
      </c>
      <c r="L137" s="21">
        <f t="shared" si="15"/>
        <v>1966</v>
      </c>
      <c r="M137" s="21">
        <f t="shared" si="16"/>
        <v>2083027.15</v>
      </c>
      <c r="N137" s="21">
        <v>111</v>
      </c>
      <c r="O137" s="21">
        <v>1376773.84</v>
      </c>
      <c r="P137" s="21">
        <v>3</v>
      </c>
      <c r="Q137" s="21">
        <v>718.69</v>
      </c>
      <c r="R137" s="21">
        <f t="shared" si="13"/>
        <v>114</v>
      </c>
      <c r="S137" s="21">
        <f t="shared" si="14"/>
        <v>1377492.53</v>
      </c>
      <c r="T137" s="21">
        <f t="shared" si="17"/>
        <v>2080</v>
      </c>
      <c r="U137" s="21">
        <f t="shared" si="18"/>
        <v>3460519.6799999997</v>
      </c>
      <c r="V137" s="11"/>
    </row>
    <row r="138" spans="1:22" s="5" customFormat="1" x14ac:dyDescent="0.2">
      <c r="A138" s="17">
        <v>131</v>
      </c>
      <c r="B138" s="30" t="s">
        <v>263</v>
      </c>
      <c r="C138" s="1" t="s">
        <v>264</v>
      </c>
      <c r="D138" s="22">
        <v>1</v>
      </c>
      <c r="E138" s="22">
        <v>59984</v>
      </c>
      <c r="F138" s="22">
        <v>6</v>
      </c>
      <c r="G138" s="22">
        <v>520715.13</v>
      </c>
      <c r="H138" s="22">
        <v>26</v>
      </c>
      <c r="I138" s="22">
        <v>112556.73</v>
      </c>
      <c r="J138" s="22">
        <v>168</v>
      </c>
      <c r="K138" s="22">
        <v>973210.88</v>
      </c>
      <c r="L138" s="20">
        <f t="shared" si="15"/>
        <v>201</v>
      </c>
      <c r="M138" s="20">
        <f t="shared" si="16"/>
        <v>1666466.74</v>
      </c>
      <c r="N138" s="22">
        <v>149</v>
      </c>
      <c r="O138" s="22">
        <v>1528197.89</v>
      </c>
      <c r="P138" s="22">
        <v>10</v>
      </c>
      <c r="Q138" s="22">
        <v>208244.75</v>
      </c>
      <c r="R138" s="20">
        <f t="shared" si="13"/>
        <v>159</v>
      </c>
      <c r="S138" s="20">
        <f t="shared" si="14"/>
        <v>1736442.64</v>
      </c>
      <c r="T138" s="20">
        <f t="shared" si="17"/>
        <v>360</v>
      </c>
      <c r="U138" s="20">
        <f t="shared" si="18"/>
        <v>3402909.38</v>
      </c>
      <c r="V138" s="11"/>
    </row>
    <row r="139" spans="1:22" s="5" customFormat="1" x14ac:dyDescent="0.2">
      <c r="A139" s="14">
        <v>132</v>
      </c>
      <c r="B139" s="29" t="s">
        <v>287</v>
      </c>
      <c r="C139" s="16" t="s">
        <v>288</v>
      </c>
      <c r="D139" s="21"/>
      <c r="E139" s="21"/>
      <c r="F139" s="21"/>
      <c r="G139" s="21"/>
      <c r="H139" s="21">
        <v>5</v>
      </c>
      <c r="I139" s="21">
        <v>42267.42</v>
      </c>
      <c r="J139" s="21">
        <v>29</v>
      </c>
      <c r="K139" s="21">
        <v>1674186.21</v>
      </c>
      <c r="L139" s="21">
        <f t="shared" si="15"/>
        <v>34</v>
      </c>
      <c r="M139" s="21">
        <f t="shared" si="16"/>
        <v>1716453.63</v>
      </c>
      <c r="N139" s="21">
        <v>8</v>
      </c>
      <c r="O139" s="21">
        <v>1610000</v>
      </c>
      <c r="P139" s="21"/>
      <c r="Q139" s="21"/>
      <c r="R139" s="21">
        <f t="shared" si="13"/>
        <v>8</v>
      </c>
      <c r="S139" s="21">
        <f t="shared" si="14"/>
        <v>1610000</v>
      </c>
      <c r="T139" s="21">
        <f t="shared" si="17"/>
        <v>42</v>
      </c>
      <c r="U139" s="21">
        <f t="shared" si="18"/>
        <v>3326453.63</v>
      </c>
      <c r="V139" s="11"/>
    </row>
    <row r="140" spans="1:22" s="5" customFormat="1" x14ac:dyDescent="0.2">
      <c r="A140" s="17">
        <v>133</v>
      </c>
      <c r="B140" s="30" t="s">
        <v>275</v>
      </c>
      <c r="C140" s="1" t="s">
        <v>276</v>
      </c>
      <c r="D140" s="22">
        <v>1</v>
      </c>
      <c r="E140" s="22">
        <v>5850</v>
      </c>
      <c r="F140" s="22">
        <v>4</v>
      </c>
      <c r="G140" s="22">
        <v>332777.37</v>
      </c>
      <c r="H140" s="22">
        <v>839</v>
      </c>
      <c r="I140" s="22">
        <v>620171.68000000005</v>
      </c>
      <c r="J140" s="22">
        <v>773</v>
      </c>
      <c r="K140" s="22">
        <v>1105769.98</v>
      </c>
      <c r="L140" s="20">
        <f t="shared" si="15"/>
        <v>1617</v>
      </c>
      <c r="M140" s="20">
        <f t="shared" si="16"/>
        <v>2064569.03</v>
      </c>
      <c r="N140" s="22">
        <v>37</v>
      </c>
      <c r="O140" s="22">
        <v>1004198.63</v>
      </c>
      <c r="P140" s="22">
        <v>8</v>
      </c>
      <c r="Q140" s="22">
        <v>182898.18</v>
      </c>
      <c r="R140" s="20">
        <f t="shared" si="13"/>
        <v>45</v>
      </c>
      <c r="S140" s="20">
        <f t="shared" si="14"/>
        <v>1187096.81</v>
      </c>
      <c r="T140" s="20">
        <f t="shared" si="17"/>
        <v>1662</v>
      </c>
      <c r="U140" s="20">
        <f t="shared" si="18"/>
        <v>3251665.84</v>
      </c>
      <c r="V140" s="11"/>
    </row>
    <row r="141" spans="1:22" s="5" customFormat="1" x14ac:dyDescent="0.2">
      <c r="A141" s="14">
        <v>134</v>
      </c>
      <c r="B141" s="29" t="s">
        <v>291</v>
      </c>
      <c r="C141" s="16" t="s">
        <v>292</v>
      </c>
      <c r="D141" s="21"/>
      <c r="E141" s="21"/>
      <c r="F141" s="21"/>
      <c r="G141" s="21"/>
      <c r="H141" s="21">
        <v>5318</v>
      </c>
      <c r="I141" s="21">
        <v>1561041.3</v>
      </c>
      <c r="J141" s="21">
        <v>2300</v>
      </c>
      <c r="K141" s="21">
        <v>759300.37</v>
      </c>
      <c r="L141" s="21">
        <f t="shared" si="15"/>
        <v>7618</v>
      </c>
      <c r="M141" s="21">
        <f t="shared" si="16"/>
        <v>2320341.67</v>
      </c>
      <c r="N141" s="21"/>
      <c r="O141" s="21"/>
      <c r="P141" s="21">
        <v>37</v>
      </c>
      <c r="Q141" s="21">
        <v>713622.42</v>
      </c>
      <c r="R141" s="21">
        <f t="shared" si="13"/>
        <v>37</v>
      </c>
      <c r="S141" s="21">
        <f t="shared" si="14"/>
        <v>713622.42</v>
      </c>
      <c r="T141" s="21">
        <f t="shared" si="17"/>
        <v>7655</v>
      </c>
      <c r="U141" s="21">
        <f t="shared" si="18"/>
        <v>3033964.09</v>
      </c>
      <c r="V141" s="11"/>
    </row>
    <row r="142" spans="1:22" s="5" customFormat="1" x14ac:dyDescent="0.2">
      <c r="A142" s="17">
        <v>135</v>
      </c>
      <c r="B142" s="30" t="s">
        <v>297</v>
      </c>
      <c r="C142" s="1" t="s">
        <v>298</v>
      </c>
      <c r="D142" s="22"/>
      <c r="E142" s="22"/>
      <c r="F142" s="22">
        <v>2</v>
      </c>
      <c r="G142" s="22">
        <v>25095.5</v>
      </c>
      <c r="H142" s="22">
        <v>102</v>
      </c>
      <c r="I142" s="22">
        <v>75365.27</v>
      </c>
      <c r="J142" s="22">
        <v>686</v>
      </c>
      <c r="K142" s="22">
        <v>1444858.31</v>
      </c>
      <c r="L142" s="20">
        <f t="shared" ref="L142:L145" si="25">D142+F142+H142+J142</f>
        <v>790</v>
      </c>
      <c r="M142" s="20">
        <f t="shared" ref="M142:M145" si="26">E142+G142+I142+K142</f>
        <v>1545319.08</v>
      </c>
      <c r="N142" s="22">
        <v>206</v>
      </c>
      <c r="O142" s="22">
        <v>1397459.91</v>
      </c>
      <c r="P142" s="22">
        <v>10</v>
      </c>
      <c r="Q142" s="22">
        <v>16104.01</v>
      </c>
      <c r="R142" s="20">
        <f t="shared" ref="R142:R145" si="27">N142+P142</f>
        <v>216</v>
      </c>
      <c r="S142" s="20">
        <f t="shared" ref="S142:S145" si="28">O142+Q142</f>
        <v>1413563.92</v>
      </c>
      <c r="T142" s="20">
        <f t="shared" ref="T142:T145" si="29">L142+R142</f>
        <v>1006</v>
      </c>
      <c r="U142" s="20">
        <f t="shared" ref="U142:U145" si="30">M142+S142</f>
        <v>2958883</v>
      </c>
      <c r="V142" s="11"/>
    </row>
    <row r="143" spans="1:22" s="5" customFormat="1" x14ac:dyDescent="0.2">
      <c r="A143" s="14">
        <v>136</v>
      </c>
      <c r="B143" s="29" t="s">
        <v>281</v>
      </c>
      <c r="C143" s="16" t="s">
        <v>282</v>
      </c>
      <c r="D143" s="21"/>
      <c r="E143" s="21"/>
      <c r="F143" s="21"/>
      <c r="G143" s="21"/>
      <c r="H143" s="21">
        <v>2151</v>
      </c>
      <c r="I143" s="21">
        <v>934303.3</v>
      </c>
      <c r="J143" s="21">
        <v>1144</v>
      </c>
      <c r="K143" s="21">
        <v>1139168.77</v>
      </c>
      <c r="L143" s="21">
        <f t="shared" si="25"/>
        <v>3295</v>
      </c>
      <c r="M143" s="21">
        <f t="shared" si="26"/>
        <v>2073472.07</v>
      </c>
      <c r="N143" s="21">
        <v>67</v>
      </c>
      <c r="O143" s="21">
        <v>495516.1</v>
      </c>
      <c r="P143" s="21">
        <v>4</v>
      </c>
      <c r="Q143" s="21">
        <v>257431.48</v>
      </c>
      <c r="R143" s="21">
        <f t="shared" si="27"/>
        <v>71</v>
      </c>
      <c r="S143" s="21">
        <f t="shared" si="28"/>
        <v>752947.58</v>
      </c>
      <c r="T143" s="21">
        <f t="shared" si="29"/>
        <v>3366</v>
      </c>
      <c r="U143" s="21">
        <f t="shared" si="30"/>
        <v>2826419.65</v>
      </c>
      <c r="V143" s="11"/>
    </row>
    <row r="144" spans="1:22" s="5" customFormat="1" x14ac:dyDescent="0.2">
      <c r="A144" s="17">
        <v>137</v>
      </c>
      <c r="B144" s="30" t="s">
        <v>273</v>
      </c>
      <c r="C144" s="1" t="s">
        <v>274</v>
      </c>
      <c r="D144" s="22">
        <v>4</v>
      </c>
      <c r="E144" s="22">
        <v>370065</v>
      </c>
      <c r="F144" s="22"/>
      <c r="G144" s="22"/>
      <c r="H144" s="22">
        <v>39</v>
      </c>
      <c r="I144" s="22">
        <v>472072.6</v>
      </c>
      <c r="J144" s="22">
        <v>49</v>
      </c>
      <c r="K144" s="22">
        <v>501266.28</v>
      </c>
      <c r="L144" s="20">
        <f t="shared" si="25"/>
        <v>92</v>
      </c>
      <c r="M144" s="20">
        <f t="shared" si="26"/>
        <v>1343403.88</v>
      </c>
      <c r="N144" s="22">
        <v>32</v>
      </c>
      <c r="O144" s="22">
        <v>522883.78</v>
      </c>
      <c r="P144" s="22">
        <v>42</v>
      </c>
      <c r="Q144" s="22">
        <v>842137.59999999998</v>
      </c>
      <c r="R144" s="20">
        <f t="shared" si="27"/>
        <v>74</v>
      </c>
      <c r="S144" s="20">
        <f t="shared" si="28"/>
        <v>1365021.38</v>
      </c>
      <c r="T144" s="20">
        <f t="shared" si="29"/>
        <v>166</v>
      </c>
      <c r="U144" s="20">
        <f t="shared" si="30"/>
        <v>2708425.26</v>
      </c>
      <c r="V144" s="11"/>
    </row>
    <row r="145" spans="1:22" s="5" customFormat="1" x14ac:dyDescent="0.2">
      <c r="A145" s="14">
        <v>138</v>
      </c>
      <c r="B145" s="15" t="s">
        <v>267</v>
      </c>
      <c r="C145" s="16" t="s">
        <v>268</v>
      </c>
      <c r="D145" s="21"/>
      <c r="E145" s="21"/>
      <c r="F145" s="21">
        <v>13</v>
      </c>
      <c r="G145" s="21">
        <v>372689.25</v>
      </c>
      <c r="H145" s="21">
        <v>3</v>
      </c>
      <c r="I145" s="21">
        <v>29317.09</v>
      </c>
      <c r="J145" s="21">
        <v>131</v>
      </c>
      <c r="K145" s="21">
        <v>928378.16</v>
      </c>
      <c r="L145" s="21">
        <f t="shared" si="25"/>
        <v>147</v>
      </c>
      <c r="M145" s="21">
        <f t="shared" si="26"/>
        <v>1330384.5</v>
      </c>
      <c r="N145" s="21">
        <v>122</v>
      </c>
      <c r="O145" s="21">
        <v>1301067.4099999999</v>
      </c>
      <c r="P145" s="21">
        <v>4</v>
      </c>
      <c r="Q145" s="21">
        <v>29317.09</v>
      </c>
      <c r="R145" s="21">
        <f t="shared" si="27"/>
        <v>126</v>
      </c>
      <c r="S145" s="21">
        <f t="shared" si="28"/>
        <v>1330384.5</v>
      </c>
      <c r="T145" s="21">
        <f t="shared" si="29"/>
        <v>273</v>
      </c>
      <c r="U145" s="21">
        <f t="shared" si="30"/>
        <v>2660769</v>
      </c>
      <c r="V145" s="11"/>
    </row>
    <row r="146" spans="1:22" s="5" customFormat="1" x14ac:dyDescent="0.2">
      <c r="A146" s="17">
        <v>139</v>
      </c>
      <c r="B146" s="30" t="s">
        <v>315</v>
      </c>
      <c r="C146" s="1" t="s">
        <v>316</v>
      </c>
      <c r="D146" s="22">
        <v>7</v>
      </c>
      <c r="E146" s="22">
        <v>1319536.1399999999</v>
      </c>
      <c r="F146" s="22"/>
      <c r="G146" s="22"/>
      <c r="H146" s="22">
        <v>5</v>
      </c>
      <c r="I146" s="22">
        <v>9331.0300000000007</v>
      </c>
      <c r="J146" s="22">
        <v>6</v>
      </c>
      <c r="K146" s="22">
        <v>5451.87</v>
      </c>
      <c r="L146" s="20">
        <f t="shared" si="15"/>
        <v>18</v>
      </c>
      <c r="M146" s="20">
        <f t="shared" si="16"/>
        <v>1334319.04</v>
      </c>
      <c r="N146" s="22"/>
      <c r="O146" s="22"/>
      <c r="P146" s="22">
        <v>2</v>
      </c>
      <c r="Q146" s="22">
        <v>1200000</v>
      </c>
      <c r="R146" s="20">
        <f t="shared" si="13"/>
        <v>2</v>
      </c>
      <c r="S146" s="20">
        <f t="shared" si="14"/>
        <v>1200000</v>
      </c>
      <c r="T146" s="20">
        <f t="shared" si="17"/>
        <v>20</v>
      </c>
      <c r="U146" s="20">
        <f t="shared" si="18"/>
        <v>2534319.04</v>
      </c>
      <c r="V146" s="11"/>
    </row>
    <row r="147" spans="1:22" s="5" customFormat="1" x14ac:dyDescent="0.2">
      <c r="A147" s="14">
        <v>140</v>
      </c>
      <c r="B147" s="29" t="s">
        <v>271</v>
      </c>
      <c r="C147" s="16" t="s">
        <v>272</v>
      </c>
      <c r="D147" s="21">
        <v>4</v>
      </c>
      <c r="E147" s="21">
        <v>350311.82</v>
      </c>
      <c r="F147" s="21"/>
      <c r="G147" s="21"/>
      <c r="H147" s="21">
        <v>35</v>
      </c>
      <c r="I147" s="21">
        <v>577125.17000000004</v>
      </c>
      <c r="J147" s="21">
        <v>31</v>
      </c>
      <c r="K147" s="21">
        <v>106156.4</v>
      </c>
      <c r="L147" s="21">
        <f t="shared" si="15"/>
        <v>70</v>
      </c>
      <c r="M147" s="21">
        <f t="shared" si="16"/>
        <v>1033593.39</v>
      </c>
      <c r="N147" s="21"/>
      <c r="O147" s="21"/>
      <c r="P147" s="21">
        <v>9</v>
      </c>
      <c r="Q147" s="21">
        <v>800000</v>
      </c>
      <c r="R147" s="21">
        <f t="shared" si="13"/>
        <v>9</v>
      </c>
      <c r="S147" s="21">
        <f t="shared" si="14"/>
        <v>800000</v>
      </c>
      <c r="T147" s="21">
        <f t="shared" si="17"/>
        <v>79</v>
      </c>
      <c r="U147" s="21">
        <f t="shared" si="18"/>
        <v>1833593.3900000001</v>
      </c>
      <c r="V147" s="11"/>
    </row>
    <row r="148" spans="1:22" s="5" customFormat="1" x14ac:dyDescent="0.2">
      <c r="A148" s="17">
        <v>141</v>
      </c>
      <c r="B148" s="30" t="s">
        <v>293</v>
      </c>
      <c r="C148" s="1" t="s">
        <v>294</v>
      </c>
      <c r="D148" s="22"/>
      <c r="E148" s="22"/>
      <c r="F148" s="22">
        <v>6</v>
      </c>
      <c r="G148" s="22">
        <v>395216.75</v>
      </c>
      <c r="H148" s="22">
        <v>10</v>
      </c>
      <c r="I148" s="22">
        <v>25028.91</v>
      </c>
      <c r="J148" s="22">
        <v>129</v>
      </c>
      <c r="K148" s="22">
        <v>384684.91</v>
      </c>
      <c r="L148" s="20">
        <f t="shared" si="15"/>
        <v>145</v>
      </c>
      <c r="M148" s="20">
        <f t="shared" si="16"/>
        <v>804930.57</v>
      </c>
      <c r="N148" s="22">
        <v>97</v>
      </c>
      <c r="O148" s="22">
        <v>837985.65</v>
      </c>
      <c r="P148" s="22">
        <v>10</v>
      </c>
      <c r="Q148" s="22">
        <v>124490.37</v>
      </c>
      <c r="R148" s="20">
        <f t="shared" si="13"/>
        <v>107</v>
      </c>
      <c r="S148" s="20">
        <f t="shared" si="14"/>
        <v>962476.02</v>
      </c>
      <c r="T148" s="20">
        <f t="shared" si="17"/>
        <v>252</v>
      </c>
      <c r="U148" s="20">
        <f t="shared" si="18"/>
        <v>1767406.5899999999</v>
      </c>
      <c r="V148" s="11"/>
    </row>
    <row r="149" spans="1:22" s="5" customFormat="1" x14ac:dyDescent="0.2">
      <c r="A149" s="14">
        <v>142</v>
      </c>
      <c r="B149" s="15" t="s">
        <v>295</v>
      </c>
      <c r="C149" s="16" t="s">
        <v>296</v>
      </c>
      <c r="D149" s="21"/>
      <c r="E149" s="21"/>
      <c r="F149" s="21"/>
      <c r="G149" s="21"/>
      <c r="H149" s="21">
        <v>57</v>
      </c>
      <c r="I149" s="21">
        <v>30541.69</v>
      </c>
      <c r="J149" s="21">
        <v>201</v>
      </c>
      <c r="K149" s="21">
        <v>724775</v>
      </c>
      <c r="L149" s="21">
        <f t="shared" si="15"/>
        <v>258</v>
      </c>
      <c r="M149" s="21">
        <f t="shared" si="16"/>
        <v>755316.69</v>
      </c>
      <c r="N149" s="21">
        <v>55</v>
      </c>
      <c r="O149" s="21">
        <v>693292.47</v>
      </c>
      <c r="P149" s="21"/>
      <c r="Q149" s="21"/>
      <c r="R149" s="21">
        <f t="shared" si="13"/>
        <v>55</v>
      </c>
      <c r="S149" s="21">
        <f t="shared" si="14"/>
        <v>693292.47</v>
      </c>
      <c r="T149" s="21">
        <f t="shared" si="17"/>
        <v>313</v>
      </c>
      <c r="U149" s="21">
        <f t="shared" si="18"/>
        <v>1448609.16</v>
      </c>
      <c r="V149" s="11"/>
    </row>
    <row r="150" spans="1:22" s="5" customFormat="1" x14ac:dyDescent="0.2">
      <c r="A150" s="17">
        <v>143</v>
      </c>
      <c r="B150" s="30" t="s">
        <v>255</v>
      </c>
      <c r="C150" s="1" t="s">
        <v>256</v>
      </c>
      <c r="D150" s="22"/>
      <c r="E150" s="22"/>
      <c r="F150" s="22"/>
      <c r="G150" s="22"/>
      <c r="H150" s="22">
        <v>6</v>
      </c>
      <c r="I150" s="22">
        <v>167.15</v>
      </c>
      <c r="J150" s="22">
        <v>9</v>
      </c>
      <c r="K150" s="22">
        <v>712984.17</v>
      </c>
      <c r="L150" s="20">
        <f t="shared" ref="L150:L155" si="31">D150+F150+H150+J150</f>
        <v>15</v>
      </c>
      <c r="M150" s="20">
        <f t="shared" ref="M150:M155" si="32">E150+G150+I150+K150</f>
        <v>713151.32000000007</v>
      </c>
      <c r="N150" s="22">
        <v>5</v>
      </c>
      <c r="O150" s="22">
        <v>700000</v>
      </c>
      <c r="P150" s="22"/>
      <c r="Q150" s="22"/>
      <c r="R150" s="20">
        <f t="shared" ref="R150:R155" si="33">N150+P150</f>
        <v>5</v>
      </c>
      <c r="S150" s="20">
        <f t="shared" ref="S150:S155" si="34">O150+Q150</f>
        <v>700000</v>
      </c>
      <c r="T150" s="20">
        <f t="shared" ref="T150:T155" si="35">L150+R150</f>
        <v>20</v>
      </c>
      <c r="U150" s="20">
        <f t="shared" ref="U150:U155" si="36">M150+S150</f>
        <v>1413151.32</v>
      </c>
      <c r="V150" s="11"/>
    </row>
    <row r="151" spans="1:22" s="5" customFormat="1" x14ac:dyDescent="0.2">
      <c r="A151" s="14">
        <v>144</v>
      </c>
      <c r="B151" s="29" t="s">
        <v>303</v>
      </c>
      <c r="C151" s="16" t="s">
        <v>304</v>
      </c>
      <c r="D151" s="21"/>
      <c r="E151" s="21"/>
      <c r="F151" s="21"/>
      <c r="G151" s="21"/>
      <c r="H151" s="21">
        <v>27</v>
      </c>
      <c r="I151" s="21">
        <v>35804.129999999997</v>
      </c>
      <c r="J151" s="21">
        <v>331</v>
      </c>
      <c r="K151" s="21">
        <v>627673.46</v>
      </c>
      <c r="L151" s="21">
        <f t="shared" si="31"/>
        <v>358</v>
      </c>
      <c r="M151" s="21">
        <f t="shared" si="32"/>
        <v>663477.59</v>
      </c>
      <c r="N151" s="21">
        <v>122</v>
      </c>
      <c r="O151" s="21">
        <v>581565.15</v>
      </c>
      <c r="P151" s="21"/>
      <c r="Q151" s="21"/>
      <c r="R151" s="21">
        <f t="shared" si="33"/>
        <v>122</v>
      </c>
      <c r="S151" s="21">
        <f t="shared" si="34"/>
        <v>581565.15</v>
      </c>
      <c r="T151" s="21">
        <f t="shared" si="35"/>
        <v>480</v>
      </c>
      <c r="U151" s="21">
        <f t="shared" si="36"/>
        <v>1245042.74</v>
      </c>
      <c r="V151" s="11"/>
    </row>
    <row r="152" spans="1:22" s="5" customFormat="1" x14ac:dyDescent="0.2">
      <c r="A152" s="17">
        <v>145</v>
      </c>
      <c r="B152" s="30" t="s">
        <v>279</v>
      </c>
      <c r="C152" s="1" t="s">
        <v>280</v>
      </c>
      <c r="D152" s="22"/>
      <c r="E152" s="22"/>
      <c r="F152" s="22">
        <v>11</v>
      </c>
      <c r="G152" s="22">
        <v>161773.92000000001</v>
      </c>
      <c r="H152" s="22">
        <v>12</v>
      </c>
      <c r="I152" s="22">
        <v>230713.03</v>
      </c>
      <c r="J152" s="22">
        <v>44</v>
      </c>
      <c r="K152" s="22">
        <v>165495.78</v>
      </c>
      <c r="L152" s="20">
        <f t="shared" si="31"/>
        <v>67</v>
      </c>
      <c r="M152" s="20">
        <f t="shared" si="32"/>
        <v>557982.73</v>
      </c>
      <c r="N152" s="22">
        <v>47</v>
      </c>
      <c r="O152" s="22">
        <v>343600.39</v>
      </c>
      <c r="P152" s="22">
        <v>12</v>
      </c>
      <c r="Q152" s="22">
        <v>230713.03</v>
      </c>
      <c r="R152" s="20">
        <f t="shared" si="33"/>
        <v>59</v>
      </c>
      <c r="S152" s="20">
        <f t="shared" si="34"/>
        <v>574313.42000000004</v>
      </c>
      <c r="T152" s="20">
        <f t="shared" si="35"/>
        <v>126</v>
      </c>
      <c r="U152" s="20">
        <f t="shared" si="36"/>
        <v>1132296.1499999999</v>
      </c>
      <c r="V152" s="11"/>
    </row>
    <row r="153" spans="1:22" s="5" customFormat="1" x14ac:dyDescent="0.2">
      <c r="A153" s="14">
        <v>146</v>
      </c>
      <c r="B153" s="29" t="s">
        <v>301</v>
      </c>
      <c r="C153" s="16" t="s">
        <v>302</v>
      </c>
      <c r="D153" s="21"/>
      <c r="E153" s="21"/>
      <c r="F153" s="21"/>
      <c r="G153" s="21"/>
      <c r="H153" s="21">
        <v>360</v>
      </c>
      <c r="I153" s="21">
        <v>139229.69</v>
      </c>
      <c r="J153" s="21">
        <v>313</v>
      </c>
      <c r="K153" s="21">
        <v>330973.06</v>
      </c>
      <c r="L153" s="21">
        <f t="shared" si="31"/>
        <v>673</v>
      </c>
      <c r="M153" s="21">
        <f t="shared" si="32"/>
        <v>470202.75</v>
      </c>
      <c r="N153" s="21">
        <v>10</v>
      </c>
      <c r="O153" s="21">
        <v>191506.4</v>
      </c>
      <c r="P153" s="21"/>
      <c r="Q153" s="21"/>
      <c r="R153" s="21">
        <f t="shared" si="33"/>
        <v>10</v>
      </c>
      <c r="S153" s="21">
        <f t="shared" si="34"/>
        <v>191506.4</v>
      </c>
      <c r="T153" s="21">
        <f t="shared" si="35"/>
        <v>683</v>
      </c>
      <c r="U153" s="21">
        <f t="shared" si="36"/>
        <v>661709.15</v>
      </c>
      <c r="V153" s="11"/>
    </row>
    <row r="154" spans="1:22" s="5" customFormat="1" x14ac:dyDescent="0.2">
      <c r="A154" s="17">
        <v>147</v>
      </c>
      <c r="B154" s="30" t="s">
        <v>299</v>
      </c>
      <c r="C154" s="1" t="s">
        <v>300</v>
      </c>
      <c r="D154" s="22"/>
      <c r="E154" s="22"/>
      <c r="F154" s="22"/>
      <c r="G154" s="22"/>
      <c r="H154" s="22">
        <v>99</v>
      </c>
      <c r="I154" s="22">
        <v>41087.910000000003</v>
      </c>
      <c r="J154" s="22">
        <v>194</v>
      </c>
      <c r="K154" s="22">
        <v>280153.31</v>
      </c>
      <c r="L154" s="20">
        <f t="shared" si="31"/>
        <v>293</v>
      </c>
      <c r="M154" s="20">
        <f t="shared" si="32"/>
        <v>321241.21999999997</v>
      </c>
      <c r="N154" s="22">
        <v>12</v>
      </c>
      <c r="O154" s="22">
        <v>262786.96000000002</v>
      </c>
      <c r="P154" s="22"/>
      <c r="Q154" s="22"/>
      <c r="R154" s="20">
        <f t="shared" si="33"/>
        <v>12</v>
      </c>
      <c r="S154" s="20">
        <f t="shared" si="34"/>
        <v>262786.96000000002</v>
      </c>
      <c r="T154" s="20">
        <f t="shared" si="35"/>
        <v>305</v>
      </c>
      <c r="U154" s="20">
        <f t="shared" si="36"/>
        <v>584028.17999999993</v>
      </c>
      <c r="V154" s="11"/>
    </row>
    <row r="155" spans="1:22" s="5" customFormat="1" x14ac:dyDescent="0.2">
      <c r="A155" s="14">
        <v>148</v>
      </c>
      <c r="B155" s="29" t="s">
        <v>261</v>
      </c>
      <c r="C155" s="16" t="s">
        <v>262</v>
      </c>
      <c r="D155" s="21">
        <v>1</v>
      </c>
      <c r="E155" s="21">
        <v>92988</v>
      </c>
      <c r="F155" s="21">
        <v>2</v>
      </c>
      <c r="G155" s="21">
        <v>29388</v>
      </c>
      <c r="H155" s="21">
        <v>321</v>
      </c>
      <c r="I155" s="21">
        <v>245219.99</v>
      </c>
      <c r="J155" s="21">
        <v>24</v>
      </c>
      <c r="K155" s="21">
        <v>110672.19</v>
      </c>
      <c r="L155" s="21">
        <f t="shared" si="31"/>
        <v>348</v>
      </c>
      <c r="M155" s="21">
        <f t="shared" si="32"/>
        <v>478268.18</v>
      </c>
      <c r="N155" s="21"/>
      <c r="O155" s="21"/>
      <c r="P155" s="21">
        <v>1</v>
      </c>
      <c r="Q155" s="21">
        <v>100000</v>
      </c>
      <c r="R155" s="21">
        <f t="shared" si="33"/>
        <v>1</v>
      </c>
      <c r="S155" s="21">
        <f t="shared" si="34"/>
        <v>100000</v>
      </c>
      <c r="T155" s="21">
        <f t="shared" si="35"/>
        <v>349</v>
      </c>
      <c r="U155" s="21">
        <f t="shared" si="36"/>
        <v>578268.17999999993</v>
      </c>
      <c r="V155" s="11"/>
    </row>
    <row r="156" spans="1:22" s="5" customFormat="1" x14ac:dyDescent="0.2">
      <c r="A156" s="17">
        <v>149</v>
      </c>
      <c r="B156" s="30" t="s">
        <v>331</v>
      </c>
      <c r="C156" s="1" t="s">
        <v>332</v>
      </c>
      <c r="D156" s="22"/>
      <c r="E156" s="22"/>
      <c r="F156" s="22"/>
      <c r="G156" s="22"/>
      <c r="H156" s="22">
        <v>378</v>
      </c>
      <c r="I156" s="22">
        <v>210797.48</v>
      </c>
      <c r="J156" s="22">
        <v>208</v>
      </c>
      <c r="K156" s="22">
        <v>239636.08</v>
      </c>
      <c r="L156" s="20">
        <f t="shared" si="15"/>
        <v>586</v>
      </c>
      <c r="M156" s="20">
        <f t="shared" si="16"/>
        <v>450433.56</v>
      </c>
      <c r="N156" s="22">
        <v>17</v>
      </c>
      <c r="O156" s="22">
        <v>73835.8</v>
      </c>
      <c r="P156" s="22"/>
      <c r="Q156" s="22"/>
      <c r="R156" s="20">
        <f t="shared" si="13"/>
        <v>17</v>
      </c>
      <c r="S156" s="20">
        <f t="shared" si="14"/>
        <v>73835.8</v>
      </c>
      <c r="T156" s="20">
        <f t="shared" si="17"/>
        <v>603</v>
      </c>
      <c r="U156" s="20">
        <f t="shared" si="18"/>
        <v>524269.36</v>
      </c>
      <c r="V156" s="11"/>
    </row>
    <row r="157" spans="1:22" s="5" customFormat="1" x14ac:dyDescent="0.2">
      <c r="A157" s="14">
        <v>150</v>
      </c>
      <c r="B157" s="29" t="s">
        <v>328</v>
      </c>
      <c r="C157" s="16" t="s">
        <v>329</v>
      </c>
      <c r="D157" s="21">
        <v>9</v>
      </c>
      <c r="E157" s="21">
        <v>2753.64</v>
      </c>
      <c r="F157" s="21"/>
      <c r="G157" s="21"/>
      <c r="H157" s="21">
        <v>4</v>
      </c>
      <c r="I157" s="21">
        <v>102198.3</v>
      </c>
      <c r="J157" s="21">
        <v>5</v>
      </c>
      <c r="K157" s="21">
        <v>127953.96</v>
      </c>
      <c r="L157" s="21">
        <f t="shared" ref="L157:L164" si="37">D157+F157+H157+J157</f>
        <v>18</v>
      </c>
      <c r="M157" s="21">
        <f t="shared" ref="M157:M164" si="38">E157+G157+I157+K157</f>
        <v>232905.90000000002</v>
      </c>
      <c r="N157" s="21"/>
      <c r="O157" s="21"/>
      <c r="P157" s="21"/>
      <c r="Q157" s="21"/>
      <c r="R157" s="21">
        <f t="shared" ref="R157:R164" si="39">N157+P157</f>
        <v>0</v>
      </c>
      <c r="S157" s="21">
        <f t="shared" ref="S157:S164" si="40">O157+Q157</f>
        <v>0</v>
      </c>
      <c r="T157" s="21">
        <f t="shared" ref="T157:T164" si="41">L157+R157</f>
        <v>18</v>
      </c>
      <c r="U157" s="21">
        <f t="shared" ref="U157:U164" si="42">M157+S157</f>
        <v>232905.90000000002</v>
      </c>
      <c r="V157" s="11"/>
    </row>
    <row r="158" spans="1:22" s="5" customFormat="1" x14ac:dyDescent="0.2">
      <c r="A158" s="17">
        <v>151</v>
      </c>
      <c r="B158" s="30" t="s">
        <v>305</v>
      </c>
      <c r="C158" s="1" t="s">
        <v>306</v>
      </c>
      <c r="D158" s="22"/>
      <c r="E158" s="22"/>
      <c r="F158" s="22"/>
      <c r="G158" s="22"/>
      <c r="H158" s="22">
        <v>4</v>
      </c>
      <c r="I158" s="22">
        <v>5926.66</v>
      </c>
      <c r="J158" s="22">
        <v>5</v>
      </c>
      <c r="K158" s="22">
        <v>88653.119999999995</v>
      </c>
      <c r="L158" s="20">
        <f t="shared" si="37"/>
        <v>9</v>
      </c>
      <c r="M158" s="20">
        <f t="shared" si="38"/>
        <v>94579.78</v>
      </c>
      <c r="N158" s="22">
        <v>5</v>
      </c>
      <c r="O158" s="22">
        <v>88653.119999999995</v>
      </c>
      <c r="P158" s="22">
        <v>4</v>
      </c>
      <c r="Q158" s="22">
        <v>5926.66</v>
      </c>
      <c r="R158" s="20">
        <f t="shared" si="39"/>
        <v>9</v>
      </c>
      <c r="S158" s="20">
        <f t="shared" si="40"/>
        <v>94579.78</v>
      </c>
      <c r="T158" s="20">
        <f t="shared" si="41"/>
        <v>18</v>
      </c>
      <c r="U158" s="20">
        <f t="shared" si="42"/>
        <v>189159.56</v>
      </c>
      <c r="V158" s="11"/>
    </row>
    <row r="159" spans="1:22" s="5" customFormat="1" x14ac:dyDescent="0.2">
      <c r="A159" s="14">
        <v>152</v>
      </c>
      <c r="B159" s="29" t="s">
        <v>307</v>
      </c>
      <c r="C159" s="16" t="s">
        <v>308</v>
      </c>
      <c r="D159" s="21"/>
      <c r="E159" s="21"/>
      <c r="F159" s="21"/>
      <c r="G159" s="21"/>
      <c r="H159" s="21">
        <v>9</v>
      </c>
      <c r="I159" s="21">
        <v>6855.74</v>
      </c>
      <c r="J159" s="21">
        <v>27</v>
      </c>
      <c r="K159" s="21">
        <v>28421.39</v>
      </c>
      <c r="L159" s="21">
        <f t="shared" si="37"/>
        <v>36</v>
      </c>
      <c r="M159" s="21">
        <f t="shared" si="38"/>
        <v>35277.129999999997</v>
      </c>
      <c r="N159" s="21">
        <v>4</v>
      </c>
      <c r="O159" s="21">
        <v>20000</v>
      </c>
      <c r="P159" s="21"/>
      <c r="Q159" s="21"/>
      <c r="R159" s="21">
        <f t="shared" si="39"/>
        <v>4</v>
      </c>
      <c r="S159" s="21">
        <f t="shared" si="40"/>
        <v>20000</v>
      </c>
      <c r="T159" s="21">
        <f t="shared" si="41"/>
        <v>40</v>
      </c>
      <c r="U159" s="21">
        <f t="shared" si="42"/>
        <v>55277.13</v>
      </c>
      <c r="V159" s="11"/>
    </row>
    <row r="160" spans="1:22" s="5" customFormat="1" x14ac:dyDescent="0.2">
      <c r="A160" s="17">
        <v>153</v>
      </c>
      <c r="B160" s="30" t="s">
        <v>321</v>
      </c>
      <c r="C160" s="1" t="s">
        <v>322</v>
      </c>
      <c r="D160" s="22"/>
      <c r="E160" s="22"/>
      <c r="F160" s="22"/>
      <c r="G160" s="22"/>
      <c r="H160" s="22"/>
      <c r="I160" s="22"/>
      <c r="J160" s="22">
        <v>1</v>
      </c>
      <c r="K160" s="22">
        <v>12021.68</v>
      </c>
      <c r="L160" s="20">
        <f t="shared" ref="L160:L163" si="43">D160+F160+H160+J160</f>
        <v>1</v>
      </c>
      <c r="M160" s="20">
        <f t="shared" ref="M160:M163" si="44">E160+G160+I160+K160</f>
        <v>12021.68</v>
      </c>
      <c r="N160" s="22">
        <v>1</v>
      </c>
      <c r="O160" s="22">
        <v>12000</v>
      </c>
      <c r="P160" s="22"/>
      <c r="Q160" s="22"/>
      <c r="R160" s="20">
        <f t="shared" ref="R160:R163" si="45">N160+P160</f>
        <v>1</v>
      </c>
      <c r="S160" s="20">
        <f t="shared" ref="S160:S163" si="46">O160+Q160</f>
        <v>12000</v>
      </c>
      <c r="T160" s="20">
        <f t="shared" ref="T160:T163" si="47">L160+R160</f>
        <v>2</v>
      </c>
      <c r="U160" s="20">
        <f t="shared" ref="U160:U163" si="48">M160+S160</f>
        <v>24021.68</v>
      </c>
      <c r="V160" s="11"/>
    </row>
    <row r="161" spans="1:22" s="5" customFormat="1" x14ac:dyDescent="0.2">
      <c r="A161" s="14">
        <v>154</v>
      </c>
      <c r="B161" s="29" t="s">
        <v>313</v>
      </c>
      <c r="C161" s="16" t="s">
        <v>314</v>
      </c>
      <c r="D161" s="21"/>
      <c r="E161" s="21"/>
      <c r="F161" s="21"/>
      <c r="G161" s="21"/>
      <c r="H161" s="21"/>
      <c r="I161" s="21"/>
      <c r="J161" s="21"/>
      <c r="K161" s="21"/>
      <c r="L161" s="21">
        <f t="shared" si="43"/>
        <v>0</v>
      </c>
      <c r="M161" s="21">
        <f t="shared" si="44"/>
        <v>0</v>
      </c>
      <c r="N161" s="21">
        <v>1</v>
      </c>
      <c r="O161" s="21">
        <v>6500</v>
      </c>
      <c r="P161" s="21">
        <v>1</v>
      </c>
      <c r="Q161" s="21">
        <v>6500</v>
      </c>
      <c r="R161" s="21">
        <f t="shared" si="45"/>
        <v>2</v>
      </c>
      <c r="S161" s="21">
        <f t="shared" si="46"/>
        <v>13000</v>
      </c>
      <c r="T161" s="21">
        <f t="shared" si="47"/>
        <v>2</v>
      </c>
      <c r="U161" s="21">
        <f t="shared" si="48"/>
        <v>13000</v>
      </c>
      <c r="V161" s="11"/>
    </row>
    <row r="162" spans="1:22" s="5" customFormat="1" x14ac:dyDescent="0.2">
      <c r="A162" s="17">
        <v>155</v>
      </c>
      <c r="B162" s="30" t="s">
        <v>317</v>
      </c>
      <c r="C162" s="1" t="s">
        <v>318</v>
      </c>
      <c r="D162" s="22"/>
      <c r="E162" s="22"/>
      <c r="F162" s="22"/>
      <c r="G162" s="22"/>
      <c r="H162" s="22"/>
      <c r="I162" s="22"/>
      <c r="J162" s="22">
        <v>3</v>
      </c>
      <c r="K162" s="22">
        <v>6883.26</v>
      </c>
      <c r="L162" s="20">
        <f t="shared" si="43"/>
        <v>3</v>
      </c>
      <c r="M162" s="20">
        <f t="shared" si="44"/>
        <v>6883.26</v>
      </c>
      <c r="N162" s="22"/>
      <c r="O162" s="22"/>
      <c r="P162" s="22"/>
      <c r="Q162" s="22"/>
      <c r="R162" s="20">
        <f t="shared" si="45"/>
        <v>0</v>
      </c>
      <c r="S162" s="20">
        <f t="shared" si="46"/>
        <v>0</v>
      </c>
      <c r="T162" s="20">
        <f t="shared" si="47"/>
        <v>3</v>
      </c>
      <c r="U162" s="20">
        <f t="shared" si="48"/>
        <v>6883.26</v>
      </c>
      <c r="V162" s="11"/>
    </row>
    <row r="163" spans="1:22" s="5" customFormat="1" x14ac:dyDescent="0.2">
      <c r="A163" s="14">
        <v>156</v>
      </c>
      <c r="B163" s="29" t="s">
        <v>309</v>
      </c>
      <c r="C163" s="16" t="s">
        <v>310</v>
      </c>
      <c r="D163" s="21"/>
      <c r="E163" s="21"/>
      <c r="F163" s="21"/>
      <c r="G163" s="21"/>
      <c r="H163" s="21"/>
      <c r="I163" s="21"/>
      <c r="J163" s="21">
        <v>3</v>
      </c>
      <c r="K163" s="21">
        <v>1081.1199999999999</v>
      </c>
      <c r="L163" s="21">
        <f t="shared" si="43"/>
        <v>3</v>
      </c>
      <c r="M163" s="21">
        <f t="shared" si="44"/>
        <v>1081.1199999999999</v>
      </c>
      <c r="N163" s="21"/>
      <c r="O163" s="21"/>
      <c r="P163" s="21">
        <v>1</v>
      </c>
      <c r="Q163" s="21">
        <v>2955</v>
      </c>
      <c r="R163" s="21">
        <f t="shared" si="45"/>
        <v>1</v>
      </c>
      <c r="S163" s="21">
        <f t="shared" si="46"/>
        <v>2955</v>
      </c>
      <c r="T163" s="21">
        <f t="shared" si="47"/>
        <v>4</v>
      </c>
      <c r="U163" s="21">
        <f t="shared" si="48"/>
        <v>4036.12</v>
      </c>
      <c r="V163" s="11"/>
    </row>
    <row r="164" spans="1:22" s="5" customFormat="1" x14ac:dyDescent="0.2">
      <c r="A164" s="17">
        <v>157</v>
      </c>
      <c r="B164" s="30" t="s">
        <v>319</v>
      </c>
      <c r="C164" s="1" t="s">
        <v>320</v>
      </c>
      <c r="D164" s="22"/>
      <c r="E164" s="22"/>
      <c r="F164" s="22"/>
      <c r="G164" s="22"/>
      <c r="H164" s="22"/>
      <c r="I164" s="22"/>
      <c r="J164" s="22">
        <v>1</v>
      </c>
      <c r="K164" s="22">
        <v>1000.15</v>
      </c>
      <c r="L164" s="20">
        <f t="shared" si="37"/>
        <v>1</v>
      </c>
      <c r="M164" s="20">
        <f t="shared" si="38"/>
        <v>1000.15</v>
      </c>
      <c r="N164" s="22"/>
      <c r="O164" s="22"/>
      <c r="P164" s="22"/>
      <c r="Q164" s="22"/>
      <c r="R164" s="20">
        <f t="shared" si="39"/>
        <v>0</v>
      </c>
      <c r="S164" s="20">
        <f t="shared" si="40"/>
        <v>0</v>
      </c>
      <c r="T164" s="20">
        <f t="shared" si="41"/>
        <v>1</v>
      </c>
      <c r="U164" s="20">
        <f t="shared" si="42"/>
        <v>1000.15</v>
      </c>
      <c r="V164" s="11"/>
    </row>
    <row r="165" spans="1:22" s="5" customFormat="1" ht="13.5" thickBot="1" x14ac:dyDescent="0.25">
      <c r="A165" s="14"/>
      <c r="B165" s="29"/>
      <c r="C165" s="16"/>
      <c r="D165" s="21"/>
      <c r="E165" s="21"/>
      <c r="F165" s="21"/>
      <c r="G165" s="21"/>
      <c r="H165" s="21"/>
      <c r="I165" s="21"/>
      <c r="J165" s="21"/>
      <c r="K165" s="21"/>
      <c r="L165" s="21">
        <f t="shared" si="15"/>
        <v>0</v>
      </c>
      <c r="M165" s="21">
        <f t="shared" si="16"/>
        <v>0</v>
      </c>
      <c r="N165" s="21"/>
      <c r="O165" s="21"/>
      <c r="P165" s="21"/>
      <c r="Q165" s="21"/>
      <c r="R165" s="21">
        <f t="shared" si="13"/>
        <v>0</v>
      </c>
      <c r="S165" s="21">
        <f t="shared" si="14"/>
        <v>0</v>
      </c>
      <c r="T165" s="21">
        <f t="shared" si="17"/>
        <v>0</v>
      </c>
      <c r="U165" s="21">
        <f t="shared" si="18"/>
        <v>0</v>
      </c>
      <c r="V165" s="11"/>
    </row>
    <row r="166" spans="1:22" s="5" customFormat="1" ht="14.25" thickTop="1" thickBot="1" x14ac:dyDescent="0.25">
      <c r="A166" s="45" t="s">
        <v>0</v>
      </c>
      <c r="B166" s="45"/>
      <c r="C166" s="46"/>
      <c r="D166" s="26">
        <f t="shared" ref="D166:U166" si="49">SUM(D8:D165)</f>
        <v>25482</v>
      </c>
      <c r="E166" s="26">
        <f t="shared" si="49"/>
        <v>20431044575.60849</v>
      </c>
      <c r="F166" s="26">
        <f t="shared" si="49"/>
        <v>75666</v>
      </c>
      <c r="G166" s="26">
        <f t="shared" si="49"/>
        <v>16854563829.797009</v>
      </c>
      <c r="H166" s="26">
        <f t="shared" si="49"/>
        <v>1373418</v>
      </c>
      <c r="I166" s="26">
        <f t="shared" si="49"/>
        <v>48511267812.709595</v>
      </c>
      <c r="J166" s="26">
        <f t="shared" si="49"/>
        <v>1881842</v>
      </c>
      <c r="K166" s="26">
        <f t="shared" si="49"/>
        <v>48087749823.245201</v>
      </c>
      <c r="L166" s="26">
        <f t="shared" si="49"/>
        <v>3356408</v>
      </c>
      <c r="M166" s="26">
        <f t="shared" si="49"/>
        <v>133884626041.36023</v>
      </c>
      <c r="N166" s="26">
        <f t="shared" si="49"/>
        <v>44944</v>
      </c>
      <c r="O166" s="26">
        <f t="shared" si="49"/>
        <v>76288181100.019943</v>
      </c>
      <c r="P166" s="26">
        <f t="shared" si="49"/>
        <v>44805</v>
      </c>
      <c r="Q166" s="26">
        <f t="shared" si="49"/>
        <v>76312232479.379974</v>
      </c>
      <c r="R166" s="26">
        <f t="shared" si="49"/>
        <v>89749</v>
      </c>
      <c r="S166" s="26">
        <f t="shared" si="49"/>
        <v>152600413579.40012</v>
      </c>
      <c r="T166" s="26">
        <f t="shared" si="49"/>
        <v>3446157</v>
      </c>
      <c r="U166" s="26">
        <f t="shared" si="49"/>
        <v>286485039620.76062</v>
      </c>
    </row>
    <row r="167" spans="1:22" s="5" customFormat="1" ht="13.5" customHeight="1" thickTop="1" x14ac:dyDescent="0.2">
      <c r="A167" s="43" t="s">
        <v>334</v>
      </c>
      <c r="B167" s="9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42"/>
      <c r="U167" s="42"/>
      <c r="V167" s="11"/>
    </row>
    <row r="168" spans="1:22" ht="12.75" customHeight="1" x14ac:dyDescent="0.2">
      <c r="A168" s="7" t="s">
        <v>337</v>
      </c>
      <c r="T168" s="6"/>
      <c r="U168" s="6"/>
      <c r="V168" s="11"/>
    </row>
    <row r="169" spans="1:22" ht="13.5" customHeight="1" x14ac:dyDescent="0.2">
      <c r="A169" s="7" t="s">
        <v>42</v>
      </c>
      <c r="E169" s="8"/>
      <c r="F169" s="8"/>
      <c r="G169" s="8"/>
      <c r="H169" s="8"/>
      <c r="T169" s="6"/>
      <c r="U169" s="6"/>
      <c r="V169" s="11"/>
    </row>
    <row r="170" spans="1:22" x14ac:dyDescent="0.2">
      <c r="B170" s="6"/>
      <c r="E170" s="25"/>
      <c r="F170" s="23"/>
      <c r="G170" s="23"/>
      <c r="H170" s="23"/>
      <c r="I170" s="23"/>
      <c r="J170" s="23"/>
      <c r="K170" s="23"/>
      <c r="L170" s="23"/>
      <c r="M170" s="23"/>
      <c r="N170" s="25"/>
      <c r="O170" s="25"/>
      <c r="V170" s="1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66:C166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70"/>
  <sheetViews>
    <sheetView workbookViewId="0">
      <selection activeCell="A5" sqref="A5"/>
    </sheetView>
  </sheetViews>
  <sheetFormatPr defaultColWidth="9.140625" defaultRowHeight="12.75" x14ac:dyDescent="0.2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4" bestFit="1" customWidth="1"/>
    <col min="22" max="22" width="1.42578125" style="6" bestFit="1" customWidth="1"/>
    <col min="23" max="16384" width="9.140625" style="6"/>
  </cols>
  <sheetData>
    <row r="1" spans="1:22" s="35" customFormat="1" ht="15.75" customHeight="1" x14ac:dyDescent="0.25">
      <c r="A1" s="44" t="s">
        <v>1</v>
      </c>
      <c r="B1" s="31"/>
      <c r="C1" s="32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2" s="38" customFormat="1" ht="12.75" customHeight="1" x14ac:dyDescent="0.2">
      <c r="A2" s="27" t="s">
        <v>12</v>
      </c>
      <c r="B2" s="36"/>
      <c r="C2" s="32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</row>
    <row r="3" spans="1:22" s="38" customFormat="1" ht="16.5" customHeight="1" x14ac:dyDescent="0.25">
      <c r="A3" s="27" t="s">
        <v>13</v>
      </c>
      <c r="B3" s="31"/>
      <c r="C3" s="3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4" spans="1:22" s="38" customFormat="1" x14ac:dyDescent="0.2">
      <c r="A4" s="2"/>
      <c r="B4" s="33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9"/>
    </row>
    <row r="5" spans="1:22" s="38" customFormat="1" ht="12.75" customHeight="1" thickBot="1" x14ac:dyDescent="0.25">
      <c r="A5" s="3" t="s">
        <v>335</v>
      </c>
      <c r="B5" s="40"/>
      <c r="C5" s="41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9"/>
    </row>
    <row r="6" spans="1:22" s="4" customFormat="1" ht="12" customHeight="1" thickTop="1" x14ac:dyDescent="0.2">
      <c r="A6" s="51" t="s">
        <v>5</v>
      </c>
      <c r="B6" s="51" t="s">
        <v>17</v>
      </c>
      <c r="C6" s="53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9" t="s">
        <v>16</v>
      </c>
      <c r="M6" s="50"/>
      <c r="N6" s="47" t="s">
        <v>8</v>
      </c>
      <c r="O6" s="48"/>
      <c r="P6" s="47" t="s">
        <v>9</v>
      </c>
      <c r="Q6" s="48"/>
      <c r="R6" s="49" t="s">
        <v>15</v>
      </c>
      <c r="S6" s="50"/>
      <c r="T6" s="47" t="s">
        <v>0</v>
      </c>
      <c r="U6" s="48"/>
    </row>
    <row r="7" spans="1:22" s="4" customFormat="1" ht="12.75" customHeight="1" thickBot="1" x14ac:dyDescent="0.25">
      <c r="A7" s="52"/>
      <c r="B7" s="52"/>
      <c r="C7" s="54"/>
      <c r="D7" s="19" t="s">
        <v>14</v>
      </c>
      <c r="E7" s="19" t="s">
        <v>10</v>
      </c>
      <c r="F7" s="19" t="s">
        <v>14</v>
      </c>
      <c r="G7" s="19" t="s">
        <v>10</v>
      </c>
      <c r="H7" s="19" t="s">
        <v>14</v>
      </c>
      <c r="I7" s="19" t="s">
        <v>10</v>
      </c>
      <c r="J7" s="19" t="s">
        <v>14</v>
      </c>
      <c r="K7" s="19" t="s">
        <v>10</v>
      </c>
      <c r="L7" s="19" t="s">
        <v>14</v>
      </c>
      <c r="M7" s="19" t="s">
        <v>10</v>
      </c>
      <c r="N7" s="19" t="s">
        <v>14</v>
      </c>
      <c r="O7" s="19" t="s">
        <v>10</v>
      </c>
      <c r="P7" s="19" t="s">
        <v>14</v>
      </c>
      <c r="Q7" s="19" t="s">
        <v>10</v>
      </c>
      <c r="R7" s="19" t="s">
        <v>14</v>
      </c>
      <c r="S7" s="19" t="s">
        <v>10</v>
      </c>
      <c r="T7" s="19" t="s">
        <v>14</v>
      </c>
      <c r="U7" s="19" t="s">
        <v>10</v>
      </c>
    </row>
    <row r="8" spans="1:22" s="5" customFormat="1" ht="13.5" thickTop="1" x14ac:dyDescent="0.2">
      <c r="A8" s="17">
        <v>1</v>
      </c>
      <c r="B8" s="28" t="s">
        <v>18</v>
      </c>
      <c r="C8" s="18" t="s">
        <v>19</v>
      </c>
      <c r="D8" s="20">
        <v>4452</v>
      </c>
      <c r="E8" s="20">
        <v>4764027636.8584995</v>
      </c>
      <c r="F8" s="20">
        <v>13459</v>
      </c>
      <c r="G8" s="20">
        <v>3467416085.2494001</v>
      </c>
      <c r="H8" s="20">
        <v>53378</v>
      </c>
      <c r="I8" s="20">
        <v>5631933531.1935997</v>
      </c>
      <c r="J8" s="20">
        <v>77998</v>
      </c>
      <c r="K8" s="20">
        <v>5574397470.0784998</v>
      </c>
      <c r="L8" s="20">
        <f>D8+F8+H8+J8</f>
        <v>149287</v>
      </c>
      <c r="M8" s="20">
        <f>E8+G8+I8+K8</f>
        <v>19437774723.379997</v>
      </c>
      <c r="N8" s="20">
        <v>610</v>
      </c>
      <c r="O8" s="20">
        <v>5638391604.4099998</v>
      </c>
      <c r="P8" s="20">
        <v>696</v>
      </c>
      <c r="Q8" s="20">
        <v>8144583251.3599997</v>
      </c>
      <c r="R8" s="20">
        <f>N8+P8</f>
        <v>1306</v>
      </c>
      <c r="S8" s="20">
        <f>O8+Q8</f>
        <v>13782974855.77</v>
      </c>
      <c r="T8" s="20">
        <f>L8+R8</f>
        <v>150593</v>
      </c>
      <c r="U8" s="20">
        <f>M8+S8</f>
        <v>33220749579.149998</v>
      </c>
      <c r="V8" s="11"/>
    </row>
    <row r="9" spans="1:22" s="5" customFormat="1" x14ac:dyDescent="0.2">
      <c r="A9" s="14">
        <v>2</v>
      </c>
      <c r="B9" s="29" t="s">
        <v>43</v>
      </c>
      <c r="C9" s="16" t="s">
        <v>44</v>
      </c>
      <c r="D9" s="21">
        <v>2864</v>
      </c>
      <c r="E9" s="21">
        <v>1865815251.04</v>
      </c>
      <c r="F9" s="21">
        <v>7079</v>
      </c>
      <c r="G9" s="21">
        <v>2365883300.4461002</v>
      </c>
      <c r="H9" s="21">
        <v>24609</v>
      </c>
      <c r="I9" s="21">
        <v>3759406789.4099998</v>
      </c>
      <c r="J9" s="21">
        <v>46570</v>
      </c>
      <c r="K9" s="21">
        <v>4129225428.4756999</v>
      </c>
      <c r="L9" s="21">
        <f t="shared" ref="L9:L108" si="0">D9+F9+H9+J9</f>
        <v>81122</v>
      </c>
      <c r="M9" s="21">
        <f t="shared" ref="M9:M108" si="1">E9+G9+I9+K9</f>
        <v>12120330769.371799</v>
      </c>
      <c r="N9" s="21">
        <v>924</v>
      </c>
      <c r="O9" s="21">
        <v>10551439755.9</v>
      </c>
      <c r="P9" s="21">
        <v>842</v>
      </c>
      <c r="Q9" s="21">
        <v>7497921370.8199997</v>
      </c>
      <c r="R9" s="21">
        <f t="shared" ref="R9:S9" si="2">N9+P9</f>
        <v>1766</v>
      </c>
      <c r="S9" s="21">
        <f t="shared" si="2"/>
        <v>18049361126.720001</v>
      </c>
      <c r="T9" s="21">
        <f t="shared" ref="T9:T108" si="3">L9+R9</f>
        <v>82888</v>
      </c>
      <c r="U9" s="21">
        <f t="shared" ref="U9:U108" si="4">M9+S9</f>
        <v>30169691896.091801</v>
      </c>
      <c r="V9" s="11"/>
    </row>
    <row r="10" spans="1:22" s="5" customFormat="1" x14ac:dyDescent="0.2">
      <c r="A10" s="17">
        <v>3</v>
      </c>
      <c r="B10" s="30" t="s">
        <v>47</v>
      </c>
      <c r="C10" s="1" t="s">
        <v>48</v>
      </c>
      <c r="D10" s="22">
        <v>259</v>
      </c>
      <c r="E10" s="22">
        <v>578829890.85000002</v>
      </c>
      <c r="F10" s="22">
        <v>2523</v>
      </c>
      <c r="G10" s="22">
        <v>574860500.25</v>
      </c>
      <c r="H10" s="22">
        <v>2012</v>
      </c>
      <c r="I10" s="22">
        <v>7999151978.3500004</v>
      </c>
      <c r="J10" s="22">
        <v>2951</v>
      </c>
      <c r="K10" s="22">
        <v>5397540995.1400003</v>
      </c>
      <c r="L10" s="20">
        <f t="shared" si="0"/>
        <v>7745</v>
      </c>
      <c r="M10" s="20">
        <f t="shared" si="1"/>
        <v>14550383364.59</v>
      </c>
      <c r="N10" s="22">
        <v>481</v>
      </c>
      <c r="O10" s="22">
        <v>6672296762.7399998</v>
      </c>
      <c r="P10" s="22">
        <v>507</v>
      </c>
      <c r="Q10" s="22">
        <v>5889811633.8900003</v>
      </c>
      <c r="R10" s="20">
        <f>N10+P10</f>
        <v>988</v>
      </c>
      <c r="S10" s="20">
        <f>O10+Q10</f>
        <v>12562108396.630001</v>
      </c>
      <c r="T10" s="20">
        <f t="shared" si="3"/>
        <v>8733</v>
      </c>
      <c r="U10" s="20">
        <f t="shared" si="4"/>
        <v>27112491761.220001</v>
      </c>
      <c r="V10" s="11"/>
    </row>
    <row r="11" spans="1:22" s="5" customFormat="1" x14ac:dyDescent="0.2">
      <c r="A11" s="14">
        <v>4</v>
      </c>
      <c r="B11" s="29" t="s">
        <v>45</v>
      </c>
      <c r="C11" s="16" t="s">
        <v>46</v>
      </c>
      <c r="D11" s="21">
        <v>1225</v>
      </c>
      <c r="E11" s="21">
        <v>1572099277.52</v>
      </c>
      <c r="F11" s="21">
        <v>7966</v>
      </c>
      <c r="G11" s="21">
        <v>1985918710.98</v>
      </c>
      <c r="H11" s="21">
        <v>8004</v>
      </c>
      <c r="I11" s="21">
        <v>7949276529.8000002</v>
      </c>
      <c r="J11" s="21">
        <v>10682</v>
      </c>
      <c r="K11" s="21">
        <v>7513303834.9744997</v>
      </c>
      <c r="L11" s="21">
        <f t="shared" si="0"/>
        <v>27877</v>
      </c>
      <c r="M11" s="21">
        <f t="shared" si="1"/>
        <v>19020598353.274498</v>
      </c>
      <c r="N11" s="21">
        <v>310</v>
      </c>
      <c r="O11" s="21">
        <v>2990573011.6999998</v>
      </c>
      <c r="P11" s="21">
        <v>373</v>
      </c>
      <c r="Q11" s="21">
        <v>3704848728.6799998</v>
      </c>
      <c r="R11" s="21">
        <f t="shared" ref="R11:S22" si="5">N11+P11</f>
        <v>683</v>
      </c>
      <c r="S11" s="21">
        <f t="shared" si="5"/>
        <v>6695421740.3799992</v>
      </c>
      <c r="T11" s="21">
        <f t="shared" si="3"/>
        <v>28560</v>
      </c>
      <c r="U11" s="21">
        <f t="shared" si="4"/>
        <v>25716020093.654495</v>
      </c>
      <c r="V11" s="11"/>
    </row>
    <row r="12" spans="1:22" s="5" customFormat="1" x14ac:dyDescent="0.2">
      <c r="A12" s="17">
        <v>5</v>
      </c>
      <c r="B12" s="12" t="s">
        <v>51</v>
      </c>
      <c r="C12" s="1" t="s">
        <v>52</v>
      </c>
      <c r="D12" s="22">
        <v>221</v>
      </c>
      <c r="E12" s="22">
        <v>839756445.02999997</v>
      </c>
      <c r="F12" s="22">
        <v>1160</v>
      </c>
      <c r="G12" s="22">
        <v>408127295.07999998</v>
      </c>
      <c r="H12" s="22">
        <v>2255</v>
      </c>
      <c r="I12" s="22">
        <v>1403584912.9186001</v>
      </c>
      <c r="J12" s="22">
        <v>3996</v>
      </c>
      <c r="K12" s="22">
        <v>930001695.16999996</v>
      </c>
      <c r="L12" s="20">
        <f t="shared" si="0"/>
        <v>7632</v>
      </c>
      <c r="M12" s="20">
        <f t="shared" si="1"/>
        <v>3581470348.1985998</v>
      </c>
      <c r="N12" s="22">
        <v>311</v>
      </c>
      <c r="O12" s="22">
        <v>8658031049.0900002</v>
      </c>
      <c r="P12" s="22">
        <v>382</v>
      </c>
      <c r="Q12" s="22">
        <v>8417819450.1499996</v>
      </c>
      <c r="R12" s="20">
        <f t="shared" si="5"/>
        <v>693</v>
      </c>
      <c r="S12" s="20">
        <f t="shared" si="5"/>
        <v>17075850499.24</v>
      </c>
      <c r="T12" s="20">
        <f t="shared" si="3"/>
        <v>8325</v>
      </c>
      <c r="U12" s="20">
        <f t="shared" si="4"/>
        <v>20657320847.438599</v>
      </c>
      <c r="V12" s="11"/>
    </row>
    <row r="13" spans="1:22" s="5" customFormat="1" x14ac:dyDescent="0.2">
      <c r="A13" s="14">
        <v>6</v>
      </c>
      <c r="B13" s="15" t="s">
        <v>20</v>
      </c>
      <c r="C13" s="16" t="s">
        <v>21</v>
      </c>
      <c r="D13" s="21">
        <v>104</v>
      </c>
      <c r="E13" s="21">
        <v>159292427.91999999</v>
      </c>
      <c r="F13" s="21">
        <v>509</v>
      </c>
      <c r="G13" s="21">
        <v>438679879.80000001</v>
      </c>
      <c r="H13" s="21">
        <v>126</v>
      </c>
      <c r="I13" s="21">
        <v>578531389.38999999</v>
      </c>
      <c r="J13" s="21">
        <v>416</v>
      </c>
      <c r="K13" s="21">
        <v>415044430.68000001</v>
      </c>
      <c r="L13" s="21">
        <f t="shared" si="0"/>
        <v>1155</v>
      </c>
      <c r="M13" s="21">
        <f t="shared" si="1"/>
        <v>1591548127.7900002</v>
      </c>
      <c r="N13" s="21">
        <v>428</v>
      </c>
      <c r="O13" s="21">
        <v>7476207670.9700003</v>
      </c>
      <c r="P13" s="21">
        <v>479</v>
      </c>
      <c r="Q13" s="21">
        <v>7620232590.4099998</v>
      </c>
      <c r="R13" s="21">
        <f t="shared" ref="R13:R20" si="6">N13+P13</f>
        <v>907</v>
      </c>
      <c r="S13" s="21">
        <f t="shared" ref="S13:S20" si="7">O13+Q13</f>
        <v>15096440261.380001</v>
      </c>
      <c r="T13" s="21">
        <f t="shared" si="3"/>
        <v>2062</v>
      </c>
      <c r="U13" s="21">
        <f t="shared" si="4"/>
        <v>16687988389.170002</v>
      </c>
      <c r="V13" s="11"/>
    </row>
    <row r="14" spans="1:22" s="5" customFormat="1" x14ac:dyDescent="0.2">
      <c r="A14" s="17">
        <v>7</v>
      </c>
      <c r="B14" s="30" t="s">
        <v>49</v>
      </c>
      <c r="C14" s="1" t="s">
        <v>50</v>
      </c>
      <c r="D14" s="22">
        <v>7189</v>
      </c>
      <c r="E14" s="22">
        <v>3008968204.0700002</v>
      </c>
      <c r="F14" s="22">
        <v>16086</v>
      </c>
      <c r="G14" s="22">
        <v>2851190161.2600002</v>
      </c>
      <c r="H14" s="22">
        <v>51789</v>
      </c>
      <c r="I14" s="22">
        <v>1603816415.6700001</v>
      </c>
      <c r="J14" s="22">
        <v>60891</v>
      </c>
      <c r="K14" s="22">
        <v>2168043818.9299998</v>
      </c>
      <c r="L14" s="20">
        <f t="shared" si="0"/>
        <v>135955</v>
      </c>
      <c r="M14" s="20">
        <f t="shared" si="1"/>
        <v>9632018599.9300003</v>
      </c>
      <c r="N14" s="22">
        <v>535</v>
      </c>
      <c r="O14" s="22">
        <v>2064651530.4200001</v>
      </c>
      <c r="P14" s="22">
        <v>372</v>
      </c>
      <c r="Q14" s="22">
        <v>2003607222.8099999</v>
      </c>
      <c r="R14" s="20">
        <f t="shared" si="6"/>
        <v>907</v>
      </c>
      <c r="S14" s="20">
        <f t="shared" si="7"/>
        <v>4068258753.23</v>
      </c>
      <c r="T14" s="20">
        <f t="shared" si="3"/>
        <v>136862</v>
      </c>
      <c r="U14" s="20">
        <f t="shared" si="4"/>
        <v>13700277353.16</v>
      </c>
      <c r="V14" s="11"/>
    </row>
    <row r="15" spans="1:22" s="5" customFormat="1" x14ac:dyDescent="0.2">
      <c r="A15" s="14">
        <v>8</v>
      </c>
      <c r="B15" s="29" t="s">
        <v>55</v>
      </c>
      <c r="C15" s="16" t="s">
        <v>56</v>
      </c>
      <c r="D15" s="21">
        <v>2791</v>
      </c>
      <c r="E15" s="21">
        <v>2499693809.0700002</v>
      </c>
      <c r="F15" s="21">
        <v>5469</v>
      </c>
      <c r="G15" s="21">
        <v>1344813928.1004</v>
      </c>
      <c r="H15" s="21">
        <v>24260</v>
      </c>
      <c r="I15" s="21">
        <v>1891499666.6700001</v>
      </c>
      <c r="J15" s="21">
        <v>21328</v>
      </c>
      <c r="K15" s="21">
        <v>1911211110.5861001</v>
      </c>
      <c r="L15" s="21">
        <f t="shared" si="0"/>
        <v>53848</v>
      </c>
      <c r="M15" s="21">
        <f t="shared" si="1"/>
        <v>7647218514.4265003</v>
      </c>
      <c r="N15" s="21">
        <v>449</v>
      </c>
      <c r="O15" s="21">
        <v>2362516081.0599999</v>
      </c>
      <c r="P15" s="21">
        <v>485</v>
      </c>
      <c r="Q15" s="21">
        <v>3352580074.6799998</v>
      </c>
      <c r="R15" s="21">
        <f t="shared" si="6"/>
        <v>934</v>
      </c>
      <c r="S15" s="21">
        <f t="shared" si="7"/>
        <v>5715096155.7399998</v>
      </c>
      <c r="T15" s="21">
        <f t="shared" si="3"/>
        <v>54782</v>
      </c>
      <c r="U15" s="21">
        <f t="shared" si="4"/>
        <v>13362314670.1665</v>
      </c>
      <c r="V15" s="11"/>
    </row>
    <row r="16" spans="1:22" s="5" customFormat="1" x14ac:dyDescent="0.2">
      <c r="A16" s="17">
        <v>9</v>
      </c>
      <c r="B16" s="30" t="s">
        <v>53</v>
      </c>
      <c r="C16" s="1" t="s">
        <v>54</v>
      </c>
      <c r="D16" s="22">
        <v>138</v>
      </c>
      <c r="E16" s="22">
        <v>765807721.60000002</v>
      </c>
      <c r="F16" s="22">
        <v>920</v>
      </c>
      <c r="G16" s="22">
        <v>383621103.52999997</v>
      </c>
      <c r="H16" s="22">
        <v>1500</v>
      </c>
      <c r="I16" s="22">
        <v>1555803120.6900001</v>
      </c>
      <c r="J16" s="22">
        <v>2814</v>
      </c>
      <c r="K16" s="22">
        <v>1185422496.3850999</v>
      </c>
      <c r="L16" s="20">
        <f t="shared" si="0"/>
        <v>5372</v>
      </c>
      <c r="M16" s="20">
        <f t="shared" si="1"/>
        <v>3890654442.2051001</v>
      </c>
      <c r="N16" s="22">
        <v>920</v>
      </c>
      <c r="O16" s="22">
        <v>3112758355.9699998</v>
      </c>
      <c r="P16" s="22">
        <v>954</v>
      </c>
      <c r="Q16" s="22">
        <v>3934214212.1300001</v>
      </c>
      <c r="R16" s="20">
        <f t="shared" si="6"/>
        <v>1874</v>
      </c>
      <c r="S16" s="20">
        <f t="shared" si="7"/>
        <v>7046972568.1000004</v>
      </c>
      <c r="T16" s="20">
        <f t="shared" si="3"/>
        <v>7246</v>
      </c>
      <c r="U16" s="20">
        <f t="shared" si="4"/>
        <v>10937627010.305099</v>
      </c>
      <c r="V16" s="11"/>
    </row>
    <row r="17" spans="1:22" s="5" customFormat="1" x14ac:dyDescent="0.2">
      <c r="A17" s="14">
        <v>10</v>
      </c>
      <c r="B17" s="29" t="s">
        <v>61</v>
      </c>
      <c r="C17" s="16" t="s">
        <v>62</v>
      </c>
      <c r="D17" s="21"/>
      <c r="E17" s="21"/>
      <c r="F17" s="21">
        <v>1</v>
      </c>
      <c r="G17" s="21">
        <v>13824111.84</v>
      </c>
      <c r="H17" s="21">
        <v>185</v>
      </c>
      <c r="I17" s="21">
        <v>2412300652.6199999</v>
      </c>
      <c r="J17" s="21">
        <v>238</v>
      </c>
      <c r="K17" s="21">
        <v>2642923749.1900001</v>
      </c>
      <c r="L17" s="21">
        <f t="shared" si="0"/>
        <v>424</v>
      </c>
      <c r="M17" s="21">
        <f t="shared" si="1"/>
        <v>5069048513.6499996</v>
      </c>
      <c r="N17" s="21">
        <v>38</v>
      </c>
      <c r="O17" s="21">
        <v>1841064805.8</v>
      </c>
      <c r="P17" s="21">
        <v>74</v>
      </c>
      <c r="Q17" s="21">
        <v>2493669399.9099998</v>
      </c>
      <c r="R17" s="21">
        <f t="shared" si="6"/>
        <v>112</v>
      </c>
      <c r="S17" s="21">
        <f t="shared" si="7"/>
        <v>4334734205.71</v>
      </c>
      <c r="T17" s="21">
        <f t="shared" si="3"/>
        <v>536</v>
      </c>
      <c r="U17" s="21">
        <f t="shared" si="4"/>
        <v>9403782719.3600006</v>
      </c>
      <c r="V17" s="11"/>
    </row>
    <row r="18" spans="1:22" s="5" customFormat="1" x14ac:dyDescent="0.2">
      <c r="A18" s="17">
        <v>11</v>
      </c>
      <c r="B18" s="30" t="s">
        <v>57</v>
      </c>
      <c r="C18" s="1" t="s">
        <v>58</v>
      </c>
      <c r="D18" s="22">
        <v>160</v>
      </c>
      <c r="E18" s="22">
        <v>1291836201.0899999</v>
      </c>
      <c r="F18" s="22">
        <v>835</v>
      </c>
      <c r="G18" s="22">
        <v>300184512.45999998</v>
      </c>
      <c r="H18" s="22">
        <v>584</v>
      </c>
      <c r="I18" s="22">
        <v>1883112445.0599999</v>
      </c>
      <c r="J18" s="22">
        <v>699</v>
      </c>
      <c r="K18" s="22">
        <v>1830164908.29</v>
      </c>
      <c r="L18" s="20">
        <f t="shared" si="0"/>
        <v>2278</v>
      </c>
      <c r="M18" s="20">
        <f t="shared" si="1"/>
        <v>5305298066.8999996</v>
      </c>
      <c r="N18" s="22">
        <v>188</v>
      </c>
      <c r="O18" s="22">
        <v>1369151759.6099999</v>
      </c>
      <c r="P18" s="22">
        <v>159</v>
      </c>
      <c r="Q18" s="22">
        <v>2304691703.3099999</v>
      </c>
      <c r="R18" s="20">
        <f t="shared" si="6"/>
        <v>347</v>
      </c>
      <c r="S18" s="20">
        <f t="shared" si="7"/>
        <v>3673843462.9200001</v>
      </c>
      <c r="T18" s="20">
        <f t="shared" si="3"/>
        <v>2625</v>
      </c>
      <c r="U18" s="20">
        <f t="shared" si="4"/>
        <v>8979141529.8199997</v>
      </c>
      <c r="V18" s="11"/>
    </row>
    <row r="19" spans="1:22" s="5" customFormat="1" x14ac:dyDescent="0.2">
      <c r="A19" s="14">
        <v>12</v>
      </c>
      <c r="B19" s="29" t="s">
        <v>32</v>
      </c>
      <c r="C19" s="16" t="s">
        <v>33</v>
      </c>
      <c r="D19" s="21">
        <v>28</v>
      </c>
      <c r="E19" s="21">
        <v>347978325.82999998</v>
      </c>
      <c r="F19" s="21">
        <v>52</v>
      </c>
      <c r="G19" s="21">
        <v>42752275.840000004</v>
      </c>
      <c r="H19" s="21">
        <v>150</v>
      </c>
      <c r="I19" s="21">
        <v>447076866.82999998</v>
      </c>
      <c r="J19" s="21">
        <v>322</v>
      </c>
      <c r="K19" s="21">
        <v>501159295.32999998</v>
      </c>
      <c r="L19" s="21">
        <f t="shared" si="0"/>
        <v>552</v>
      </c>
      <c r="M19" s="21">
        <f t="shared" si="1"/>
        <v>1338966763.8299999</v>
      </c>
      <c r="N19" s="21">
        <v>155</v>
      </c>
      <c r="O19" s="21">
        <v>2111356672.76</v>
      </c>
      <c r="P19" s="21">
        <v>161</v>
      </c>
      <c r="Q19" s="21">
        <v>2133397457.8</v>
      </c>
      <c r="R19" s="21">
        <f t="shared" si="6"/>
        <v>316</v>
      </c>
      <c r="S19" s="21">
        <f t="shared" si="7"/>
        <v>4244754130.5599999</v>
      </c>
      <c r="T19" s="21">
        <f t="shared" si="3"/>
        <v>868</v>
      </c>
      <c r="U19" s="21">
        <f t="shared" si="4"/>
        <v>5583720894.3899994</v>
      </c>
      <c r="V19" s="11"/>
    </row>
    <row r="20" spans="1:22" s="5" customFormat="1" x14ac:dyDescent="0.2">
      <c r="A20" s="17">
        <v>13</v>
      </c>
      <c r="B20" s="30" t="s">
        <v>63</v>
      </c>
      <c r="C20" s="1" t="s">
        <v>64</v>
      </c>
      <c r="D20" s="22">
        <v>83</v>
      </c>
      <c r="E20" s="22">
        <v>14036342.210000001</v>
      </c>
      <c r="F20" s="22">
        <v>251</v>
      </c>
      <c r="G20" s="22">
        <v>110556571.77</v>
      </c>
      <c r="H20" s="22">
        <v>279</v>
      </c>
      <c r="I20" s="22">
        <v>191235557.63</v>
      </c>
      <c r="J20" s="22">
        <v>418</v>
      </c>
      <c r="K20" s="22">
        <v>139637064.38999999</v>
      </c>
      <c r="L20" s="20">
        <f t="shared" si="0"/>
        <v>1031</v>
      </c>
      <c r="M20" s="20">
        <f t="shared" si="1"/>
        <v>455465536</v>
      </c>
      <c r="N20" s="22">
        <v>566</v>
      </c>
      <c r="O20" s="22">
        <v>2337795881.9200001</v>
      </c>
      <c r="P20" s="22">
        <v>565</v>
      </c>
      <c r="Q20" s="22">
        <v>2449073441.9299998</v>
      </c>
      <c r="R20" s="20">
        <f t="shared" si="6"/>
        <v>1131</v>
      </c>
      <c r="S20" s="20">
        <f t="shared" si="7"/>
        <v>4786869323.8500004</v>
      </c>
      <c r="T20" s="20">
        <f t="shared" si="3"/>
        <v>2162</v>
      </c>
      <c r="U20" s="20">
        <f t="shared" si="4"/>
        <v>5242334859.8500004</v>
      </c>
      <c r="V20" s="11"/>
    </row>
    <row r="21" spans="1:22" s="5" customFormat="1" x14ac:dyDescent="0.2">
      <c r="A21" s="14">
        <v>14</v>
      </c>
      <c r="B21" s="15" t="s">
        <v>26</v>
      </c>
      <c r="C21" s="16" t="s">
        <v>27</v>
      </c>
      <c r="D21" s="21"/>
      <c r="E21" s="21"/>
      <c r="F21" s="21"/>
      <c r="G21" s="21"/>
      <c r="H21" s="21">
        <v>345</v>
      </c>
      <c r="I21" s="21">
        <v>1862931883.21</v>
      </c>
      <c r="J21" s="21">
        <v>275</v>
      </c>
      <c r="K21" s="21">
        <v>1908397542.9200001</v>
      </c>
      <c r="L21" s="21">
        <f t="shared" ref="L21:L34" si="8">D21+F21+H21+J21</f>
        <v>620</v>
      </c>
      <c r="M21" s="21">
        <f t="shared" ref="M21:M34" si="9">E21+G21+I21+K21</f>
        <v>3771329426.1300001</v>
      </c>
      <c r="N21" s="21">
        <v>45</v>
      </c>
      <c r="O21" s="21">
        <v>624657884.25</v>
      </c>
      <c r="P21" s="21">
        <v>55</v>
      </c>
      <c r="Q21" s="21">
        <v>579664677.13</v>
      </c>
      <c r="R21" s="21">
        <f t="shared" si="5"/>
        <v>100</v>
      </c>
      <c r="S21" s="21">
        <f t="shared" si="5"/>
        <v>1204322561.3800001</v>
      </c>
      <c r="T21" s="21">
        <f t="shared" ref="T21:T34" si="10">L21+R21</f>
        <v>720</v>
      </c>
      <c r="U21" s="21">
        <f t="shared" ref="U21:U34" si="11">M21+S21</f>
        <v>4975651987.5100002</v>
      </c>
      <c r="V21" s="11"/>
    </row>
    <row r="22" spans="1:22" s="5" customFormat="1" x14ac:dyDescent="0.2">
      <c r="A22" s="17">
        <v>15</v>
      </c>
      <c r="B22" s="30" t="s">
        <v>30</v>
      </c>
      <c r="C22" s="1" t="s">
        <v>31</v>
      </c>
      <c r="D22" s="22">
        <v>110</v>
      </c>
      <c r="E22" s="22">
        <v>261003147.28</v>
      </c>
      <c r="F22" s="22">
        <v>257</v>
      </c>
      <c r="G22" s="22">
        <v>124422189.65109999</v>
      </c>
      <c r="H22" s="22">
        <v>235</v>
      </c>
      <c r="I22" s="22">
        <v>480005283.19</v>
      </c>
      <c r="J22" s="22">
        <v>328</v>
      </c>
      <c r="K22" s="22">
        <v>264357518.69</v>
      </c>
      <c r="L22" s="20">
        <f t="shared" si="8"/>
        <v>930</v>
      </c>
      <c r="M22" s="20">
        <f t="shared" si="9"/>
        <v>1129788138.8111</v>
      </c>
      <c r="N22" s="22">
        <v>607</v>
      </c>
      <c r="O22" s="22">
        <v>1364298780.2</v>
      </c>
      <c r="P22" s="22">
        <v>629</v>
      </c>
      <c r="Q22" s="22">
        <v>1854868179.3900001</v>
      </c>
      <c r="R22" s="20">
        <f t="shared" si="5"/>
        <v>1236</v>
      </c>
      <c r="S22" s="20">
        <f t="shared" si="5"/>
        <v>3219166959.5900002</v>
      </c>
      <c r="T22" s="20">
        <f t="shared" si="10"/>
        <v>2166</v>
      </c>
      <c r="U22" s="20">
        <f t="shared" si="11"/>
        <v>4348955098.4011002</v>
      </c>
      <c r="V22" s="11"/>
    </row>
    <row r="23" spans="1:22" s="5" customFormat="1" x14ac:dyDescent="0.2">
      <c r="A23" s="14">
        <v>16</v>
      </c>
      <c r="B23" s="29" t="s">
        <v>83</v>
      </c>
      <c r="C23" s="16" t="s">
        <v>84</v>
      </c>
      <c r="D23" s="21"/>
      <c r="E23" s="21"/>
      <c r="F23" s="21"/>
      <c r="G23" s="21"/>
      <c r="H23" s="21">
        <v>4</v>
      </c>
      <c r="I23" s="21">
        <v>3072521.93</v>
      </c>
      <c r="J23" s="21"/>
      <c r="K23" s="21"/>
      <c r="L23" s="21">
        <f t="shared" si="8"/>
        <v>4</v>
      </c>
      <c r="M23" s="21">
        <f t="shared" si="9"/>
        <v>3072521.93</v>
      </c>
      <c r="N23" s="21">
        <v>4</v>
      </c>
      <c r="O23" s="21">
        <v>2034844375</v>
      </c>
      <c r="P23" s="21">
        <v>4</v>
      </c>
      <c r="Q23" s="21">
        <v>2000000000</v>
      </c>
      <c r="R23" s="21">
        <f t="shared" ref="R23:R106" si="12">N23+P23</f>
        <v>8</v>
      </c>
      <c r="S23" s="21">
        <f t="shared" ref="S23:S106" si="13">O23+Q23</f>
        <v>4034844375</v>
      </c>
      <c r="T23" s="21">
        <f t="shared" si="10"/>
        <v>12</v>
      </c>
      <c r="U23" s="21">
        <f t="shared" si="11"/>
        <v>4037916896.9299998</v>
      </c>
      <c r="V23" s="11"/>
    </row>
    <row r="24" spans="1:22" s="5" customFormat="1" x14ac:dyDescent="0.2">
      <c r="A24" s="17">
        <v>17</v>
      </c>
      <c r="B24" s="30" t="s">
        <v>59</v>
      </c>
      <c r="C24" s="1" t="s">
        <v>60</v>
      </c>
      <c r="D24" s="22"/>
      <c r="E24" s="22"/>
      <c r="F24" s="22"/>
      <c r="G24" s="22"/>
      <c r="H24" s="22">
        <v>339</v>
      </c>
      <c r="I24" s="22">
        <v>1819792572.1199999</v>
      </c>
      <c r="J24" s="22">
        <v>373</v>
      </c>
      <c r="K24" s="22">
        <v>1636828830.28</v>
      </c>
      <c r="L24" s="20">
        <f t="shared" si="8"/>
        <v>712</v>
      </c>
      <c r="M24" s="20">
        <f t="shared" si="9"/>
        <v>3456621402.3999996</v>
      </c>
      <c r="N24" s="22">
        <v>8</v>
      </c>
      <c r="O24" s="22">
        <v>144412930</v>
      </c>
      <c r="P24" s="22">
        <v>15</v>
      </c>
      <c r="Q24" s="22">
        <v>327500000</v>
      </c>
      <c r="R24" s="20">
        <f t="shared" si="12"/>
        <v>23</v>
      </c>
      <c r="S24" s="20">
        <f t="shared" si="13"/>
        <v>471912930</v>
      </c>
      <c r="T24" s="20">
        <f t="shared" si="10"/>
        <v>735</v>
      </c>
      <c r="U24" s="20">
        <f t="shared" si="11"/>
        <v>3928534332.3999996</v>
      </c>
      <c r="V24" s="11"/>
    </row>
    <row r="25" spans="1:22" s="5" customFormat="1" x14ac:dyDescent="0.2">
      <c r="A25" s="14">
        <v>18</v>
      </c>
      <c r="B25" s="29" t="s">
        <v>34</v>
      </c>
      <c r="C25" s="16" t="s">
        <v>35</v>
      </c>
      <c r="D25" s="21">
        <v>650</v>
      </c>
      <c r="E25" s="21">
        <v>80983798.730000004</v>
      </c>
      <c r="F25" s="21">
        <v>521</v>
      </c>
      <c r="G25" s="21">
        <v>56843701.289999999</v>
      </c>
      <c r="H25" s="21">
        <v>6913</v>
      </c>
      <c r="I25" s="21">
        <v>650074526.02339995</v>
      </c>
      <c r="J25" s="21">
        <v>8051</v>
      </c>
      <c r="K25" s="21">
        <v>1007356323.7279</v>
      </c>
      <c r="L25" s="21">
        <f t="shared" ref="L25:L30" si="14">D25+F25+H25+J25</f>
        <v>16135</v>
      </c>
      <c r="M25" s="21">
        <f t="shared" ref="M25:M30" si="15">E25+G25+I25+K25</f>
        <v>1795258349.7712998</v>
      </c>
      <c r="N25" s="21">
        <v>1835</v>
      </c>
      <c r="O25" s="21">
        <v>821040593.05999994</v>
      </c>
      <c r="P25" s="21">
        <v>5082</v>
      </c>
      <c r="Q25" s="21">
        <v>510049407.64999998</v>
      </c>
      <c r="R25" s="21">
        <f t="shared" ref="R25:R30" si="16">N25+P25</f>
        <v>6917</v>
      </c>
      <c r="S25" s="21">
        <f t="shared" ref="S25:S30" si="17">O25+Q25</f>
        <v>1331090000.71</v>
      </c>
      <c r="T25" s="21">
        <f t="shared" ref="T25:T30" si="18">L25+R25</f>
        <v>23052</v>
      </c>
      <c r="U25" s="21">
        <f t="shared" ref="U25:U30" si="19">M25+S25</f>
        <v>3126348350.4812999</v>
      </c>
      <c r="V25" s="11"/>
    </row>
    <row r="26" spans="1:22" s="5" customFormat="1" x14ac:dyDescent="0.2">
      <c r="A26" s="17">
        <v>19</v>
      </c>
      <c r="B26" s="30" t="s">
        <v>77</v>
      </c>
      <c r="C26" s="1" t="s">
        <v>78</v>
      </c>
      <c r="D26" s="22">
        <v>169</v>
      </c>
      <c r="E26" s="22">
        <v>53372332.93</v>
      </c>
      <c r="F26" s="22">
        <v>25</v>
      </c>
      <c r="G26" s="22">
        <v>3786093.86</v>
      </c>
      <c r="H26" s="22">
        <v>23113</v>
      </c>
      <c r="I26" s="22">
        <v>93991854.129999995</v>
      </c>
      <c r="J26" s="22">
        <v>74321</v>
      </c>
      <c r="K26" s="22">
        <v>1249248404.1300001</v>
      </c>
      <c r="L26" s="20">
        <f t="shared" si="14"/>
        <v>97628</v>
      </c>
      <c r="M26" s="20">
        <f t="shared" si="15"/>
        <v>1400398685.0500002</v>
      </c>
      <c r="N26" s="22">
        <v>1005</v>
      </c>
      <c r="O26" s="22">
        <v>1409758117.02</v>
      </c>
      <c r="P26" s="22">
        <v>2969</v>
      </c>
      <c r="Q26" s="22">
        <v>297291839.81999999</v>
      </c>
      <c r="R26" s="20">
        <f t="shared" si="16"/>
        <v>3974</v>
      </c>
      <c r="S26" s="20">
        <f t="shared" si="17"/>
        <v>1707049956.8399999</v>
      </c>
      <c r="T26" s="20">
        <f t="shared" si="18"/>
        <v>101602</v>
      </c>
      <c r="U26" s="20">
        <f t="shared" si="19"/>
        <v>3107448641.8900003</v>
      </c>
      <c r="V26" s="11"/>
    </row>
    <row r="27" spans="1:22" s="5" customFormat="1" x14ac:dyDescent="0.2">
      <c r="A27" s="14">
        <v>20</v>
      </c>
      <c r="B27" s="29" t="s">
        <v>28</v>
      </c>
      <c r="C27" s="16" t="s">
        <v>29</v>
      </c>
      <c r="D27" s="21">
        <v>94</v>
      </c>
      <c r="E27" s="21">
        <v>60704903.619999997</v>
      </c>
      <c r="F27" s="21">
        <v>286</v>
      </c>
      <c r="G27" s="21">
        <v>118607443.40000001</v>
      </c>
      <c r="H27" s="21">
        <v>222</v>
      </c>
      <c r="I27" s="21">
        <v>33262492.079999998</v>
      </c>
      <c r="J27" s="21">
        <v>625</v>
      </c>
      <c r="K27" s="21">
        <v>97183770.480000004</v>
      </c>
      <c r="L27" s="21">
        <f t="shared" si="14"/>
        <v>1227</v>
      </c>
      <c r="M27" s="21">
        <f t="shared" si="15"/>
        <v>309758609.58000004</v>
      </c>
      <c r="N27" s="21">
        <v>139</v>
      </c>
      <c r="O27" s="21">
        <v>1398750090.3399999</v>
      </c>
      <c r="P27" s="21">
        <v>389</v>
      </c>
      <c r="Q27" s="21">
        <v>1252934758.0799999</v>
      </c>
      <c r="R27" s="21">
        <f t="shared" si="16"/>
        <v>528</v>
      </c>
      <c r="S27" s="21">
        <f t="shared" si="17"/>
        <v>2651684848.4200001</v>
      </c>
      <c r="T27" s="21">
        <f t="shared" si="18"/>
        <v>1755</v>
      </c>
      <c r="U27" s="21">
        <f t="shared" si="19"/>
        <v>2961443458</v>
      </c>
      <c r="V27" s="11"/>
    </row>
    <row r="28" spans="1:22" s="5" customFormat="1" x14ac:dyDescent="0.2">
      <c r="A28" s="17">
        <v>21</v>
      </c>
      <c r="B28" s="30" t="s">
        <v>36</v>
      </c>
      <c r="C28" s="1" t="s">
        <v>37</v>
      </c>
      <c r="D28" s="22">
        <v>53</v>
      </c>
      <c r="E28" s="22">
        <v>205115666.34</v>
      </c>
      <c r="F28" s="22">
        <v>435</v>
      </c>
      <c r="G28" s="22">
        <v>125629849.66</v>
      </c>
      <c r="H28" s="22">
        <v>9630</v>
      </c>
      <c r="I28" s="22">
        <v>304391500.50999999</v>
      </c>
      <c r="J28" s="22">
        <v>94402</v>
      </c>
      <c r="K28" s="22">
        <v>571720103.63</v>
      </c>
      <c r="L28" s="20">
        <f t="shared" si="14"/>
        <v>104520</v>
      </c>
      <c r="M28" s="20">
        <f t="shared" si="15"/>
        <v>1206857120.1399999</v>
      </c>
      <c r="N28" s="22">
        <v>123</v>
      </c>
      <c r="O28" s="22">
        <v>844989072</v>
      </c>
      <c r="P28" s="22">
        <v>173</v>
      </c>
      <c r="Q28" s="22">
        <v>645179970.40999997</v>
      </c>
      <c r="R28" s="20">
        <f t="shared" si="16"/>
        <v>296</v>
      </c>
      <c r="S28" s="20">
        <f t="shared" si="17"/>
        <v>1490169042.4099998</v>
      </c>
      <c r="T28" s="20">
        <f t="shared" si="18"/>
        <v>104816</v>
      </c>
      <c r="U28" s="20">
        <f t="shared" si="19"/>
        <v>2697026162.5499997</v>
      </c>
      <c r="V28" s="11"/>
    </row>
    <row r="29" spans="1:22" s="5" customFormat="1" x14ac:dyDescent="0.2">
      <c r="A29" s="14">
        <v>22</v>
      </c>
      <c r="B29" s="15" t="s">
        <v>24</v>
      </c>
      <c r="C29" s="16" t="s">
        <v>25</v>
      </c>
      <c r="D29" s="21">
        <v>232</v>
      </c>
      <c r="E29" s="21">
        <v>238421581.55000001</v>
      </c>
      <c r="F29" s="21">
        <v>909</v>
      </c>
      <c r="G29" s="21">
        <v>146312868.94999999</v>
      </c>
      <c r="H29" s="21">
        <v>183</v>
      </c>
      <c r="I29" s="21">
        <v>244435037.21000001</v>
      </c>
      <c r="J29" s="21">
        <v>630</v>
      </c>
      <c r="K29" s="21">
        <v>178573210.31</v>
      </c>
      <c r="L29" s="21">
        <f t="shared" si="14"/>
        <v>1954</v>
      </c>
      <c r="M29" s="21">
        <f t="shared" si="15"/>
        <v>807742698.01999998</v>
      </c>
      <c r="N29" s="21">
        <v>340</v>
      </c>
      <c r="O29" s="21">
        <v>964365699.03999996</v>
      </c>
      <c r="P29" s="21">
        <v>695</v>
      </c>
      <c r="Q29" s="21">
        <v>888413025.88</v>
      </c>
      <c r="R29" s="21">
        <f t="shared" si="16"/>
        <v>1035</v>
      </c>
      <c r="S29" s="21">
        <f t="shared" si="17"/>
        <v>1852778724.9200001</v>
      </c>
      <c r="T29" s="21">
        <f t="shared" si="18"/>
        <v>2989</v>
      </c>
      <c r="U29" s="21">
        <f t="shared" si="19"/>
        <v>2660521422.9400001</v>
      </c>
      <c r="V29" s="11"/>
    </row>
    <row r="30" spans="1:22" s="5" customFormat="1" x14ac:dyDescent="0.2">
      <c r="A30" s="17">
        <v>23</v>
      </c>
      <c r="B30" s="30" t="s">
        <v>67</v>
      </c>
      <c r="C30" s="1" t="s">
        <v>68</v>
      </c>
      <c r="D30" s="22">
        <v>252</v>
      </c>
      <c r="E30" s="22">
        <v>197394811.69</v>
      </c>
      <c r="F30" s="22">
        <v>2158</v>
      </c>
      <c r="G30" s="22">
        <v>417691367.42000002</v>
      </c>
      <c r="H30" s="22">
        <v>3010</v>
      </c>
      <c r="I30" s="22">
        <v>195195399.03</v>
      </c>
      <c r="J30" s="22">
        <v>21732</v>
      </c>
      <c r="K30" s="22">
        <v>705847680.46000004</v>
      </c>
      <c r="L30" s="20">
        <f t="shared" si="14"/>
        <v>27152</v>
      </c>
      <c r="M30" s="20">
        <f t="shared" si="15"/>
        <v>1516129258.5999999</v>
      </c>
      <c r="N30" s="22">
        <v>133</v>
      </c>
      <c r="O30" s="22">
        <v>800808579.46000004</v>
      </c>
      <c r="P30" s="22">
        <v>111</v>
      </c>
      <c r="Q30" s="22">
        <v>173985658.69999999</v>
      </c>
      <c r="R30" s="20">
        <f t="shared" si="16"/>
        <v>244</v>
      </c>
      <c r="S30" s="20">
        <f t="shared" si="17"/>
        <v>974794238.16000009</v>
      </c>
      <c r="T30" s="20">
        <f t="shared" si="18"/>
        <v>27396</v>
      </c>
      <c r="U30" s="20">
        <f t="shared" si="19"/>
        <v>2490923496.7600002</v>
      </c>
      <c r="V30" s="11"/>
    </row>
    <row r="31" spans="1:22" s="5" customFormat="1" x14ac:dyDescent="0.2">
      <c r="A31" s="14">
        <v>24</v>
      </c>
      <c r="B31" s="29" t="s">
        <v>38</v>
      </c>
      <c r="C31" s="16" t="s">
        <v>39</v>
      </c>
      <c r="D31" s="21">
        <v>85</v>
      </c>
      <c r="E31" s="21">
        <v>179380518.33000001</v>
      </c>
      <c r="F31" s="21">
        <v>6</v>
      </c>
      <c r="G31" s="21">
        <v>2259004.66</v>
      </c>
      <c r="H31" s="21">
        <v>105</v>
      </c>
      <c r="I31" s="21">
        <v>454208706.70999998</v>
      </c>
      <c r="J31" s="21">
        <v>231</v>
      </c>
      <c r="K31" s="21">
        <v>604362228.98000002</v>
      </c>
      <c r="L31" s="21">
        <f t="shared" si="8"/>
        <v>427</v>
      </c>
      <c r="M31" s="21">
        <f t="shared" si="9"/>
        <v>1240210458.6800001</v>
      </c>
      <c r="N31" s="21">
        <v>80</v>
      </c>
      <c r="O31" s="21">
        <v>508926364.73000002</v>
      </c>
      <c r="P31" s="21">
        <v>82</v>
      </c>
      <c r="Q31" s="21">
        <v>594429122.88999999</v>
      </c>
      <c r="R31" s="21">
        <f t="shared" si="12"/>
        <v>162</v>
      </c>
      <c r="S31" s="21">
        <f t="shared" si="13"/>
        <v>1103355487.6199999</v>
      </c>
      <c r="T31" s="21">
        <f t="shared" si="10"/>
        <v>589</v>
      </c>
      <c r="U31" s="21">
        <f t="shared" si="11"/>
        <v>2343565946.3000002</v>
      </c>
      <c r="V31" s="11"/>
    </row>
    <row r="32" spans="1:22" s="5" customFormat="1" x14ac:dyDescent="0.2">
      <c r="A32" s="17">
        <v>25</v>
      </c>
      <c r="B32" s="30" t="s">
        <v>71</v>
      </c>
      <c r="C32" s="1" t="s">
        <v>72</v>
      </c>
      <c r="D32" s="22">
        <v>937</v>
      </c>
      <c r="E32" s="22">
        <v>95505363.019999996</v>
      </c>
      <c r="F32" s="22">
        <v>2299</v>
      </c>
      <c r="G32" s="22">
        <v>162069976.86000001</v>
      </c>
      <c r="H32" s="22">
        <v>27396</v>
      </c>
      <c r="I32" s="22">
        <v>292723459.28399998</v>
      </c>
      <c r="J32" s="22">
        <v>44015</v>
      </c>
      <c r="K32" s="22">
        <v>635031598.96000004</v>
      </c>
      <c r="L32" s="20">
        <f t="shared" si="8"/>
        <v>74647</v>
      </c>
      <c r="M32" s="20">
        <f t="shared" si="9"/>
        <v>1185330398.1240001</v>
      </c>
      <c r="N32" s="22">
        <v>796</v>
      </c>
      <c r="O32" s="22">
        <v>750840198.55999994</v>
      </c>
      <c r="P32" s="22">
        <v>11950</v>
      </c>
      <c r="Q32" s="22">
        <v>320529727.99000001</v>
      </c>
      <c r="R32" s="20">
        <f t="shared" si="12"/>
        <v>12746</v>
      </c>
      <c r="S32" s="20">
        <f t="shared" si="13"/>
        <v>1071369926.55</v>
      </c>
      <c r="T32" s="20">
        <f t="shared" si="10"/>
        <v>87393</v>
      </c>
      <c r="U32" s="20">
        <f t="shared" si="11"/>
        <v>2256700324.6739998</v>
      </c>
      <c r="V32" s="11"/>
    </row>
    <row r="33" spans="1:22" s="5" customFormat="1" x14ac:dyDescent="0.2">
      <c r="A33" s="14">
        <v>26</v>
      </c>
      <c r="B33" s="29" t="s">
        <v>91</v>
      </c>
      <c r="C33" s="16" t="s">
        <v>92</v>
      </c>
      <c r="D33" s="21">
        <v>120</v>
      </c>
      <c r="E33" s="21">
        <v>48955790</v>
      </c>
      <c r="F33" s="21">
        <v>482</v>
      </c>
      <c r="G33" s="21">
        <v>107756352.56</v>
      </c>
      <c r="H33" s="21">
        <v>27697</v>
      </c>
      <c r="I33" s="21">
        <v>665085398.79999995</v>
      </c>
      <c r="J33" s="21">
        <v>18388</v>
      </c>
      <c r="K33" s="21">
        <v>339741577.83999997</v>
      </c>
      <c r="L33" s="21">
        <f t="shared" si="8"/>
        <v>46687</v>
      </c>
      <c r="M33" s="21">
        <f t="shared" si="9"/>
        <v>1161539119.1999998</v>
      </c>
      <c r="N33" s="21">
        <v>311</v>
      </c>
      <c r="O33" s="21">
        <v>320370270.27999997</v>
      </c>
      <c r="P33" s="21">
        <v>352</v>
      </c>
      <c r="Q33" s="21">
        <v>589935612.60000002</v>
      </c>
      <c r="R33" s="21">
        <f t="shared" si="12"/>
        <v>663</v>
      </c>
      <c r="S33" s="21">
        <f t="shared" si="13"/>
        <v>910305882.88</v>
      </c>
      <c r="T33" s="21">
        <f t="shared" si="10"/>
        <v>47350</v>
      </c>
      <c r="U33" s="21">
        <f t="shared" si="11"/>
        <v>2071845002.0799999</v>
      </c>
      <c r="V33" s="11"/>
    </row>
    <row r="34" spans="1:22" s="5" customFormat="1" x14ac:dyDescent="0.2">
      <c r="A34" s="17">
        <v>27</v>
      </c>
      <c r="B34" s="30" t="s">
        <v>79</v>
      </c>
      <c r="C34" s="1" t="s">
        <v>80</v>
      </c>
      <c r="D34" s="22">
        <v>66</v>
      </c>
      <c r="E34" s="22">
        <v>3468520.94</v>
      </c>
      <c r="F34" s="22">
        <v>774</v>
      </c>
      <c r="G34" s="22">
        <v>72319115.159999996</v>
      </c>
      <c r="H34" s="22">
        <v>282</v>
      </c>
      <c r="I34" s="22">
        <v>35733242.170000002</v>
      </c>
      <c r="J34" s="22">
        <v>11614</v>
      </c>
      <c r="K34" s="22">
        <v>35194931.850000001</v>
      </c>
      <c r="L34" s="20">
        <f t="shared" si="8"/>
        <v>12736</v>
      </c>
      <c r="M34" s="20">
        <f t="shared" si="9"/>
        <v>146715810.12</v>
      </c>
      <c r="N34" s="22">
        <v>385</v>
      </c>
      <c r="O34" s="22">
        <v>980586360.22000003</v>
      </c>
      <c r="P34" s="22">
        <v>495</v>
      </c>
      <c r="Q34" s="22">
        <v>915695198.13</v>
      </c>
      <c r="R34" s="20">
        <f t="shared" si="12"/>
        <v>880</v>
      </c>
      <c r="S34" s="20">
        <f t="shared" si="13"/>
        <v>1896281558.3499999</v>
      </c>
      <c r="T34" s="20">
        <f t="shared" si="10"/>
        <v>13616</v>
      </c>
      <c r="U34" s="20">
        <f t="shared" si="11"/>
        <v>2042997368.4699998</v>
      </c>
      <c r="V34" s="11"/>
    </row>
    <row r="35" spans="1:22" s="5" customFormat="1" x14ac:dyDescent="0.2">
      <c r="A35" s="14">
        <v>28</v>
      </c>
      <c r="B35" s="15" t="s">
        <v>89</v>
      </c>
      <c r="C35" s="16" t="s">
        <v>90</v>
      </c>
      <c r="D35" s="21">
        <v>105</v>
      </c>
      <c r="E35" s="21">
        <v>58891059.530000001</v>
      </c>
      <c r="F35" s="21">
        <v>155</v>
      </c>
      <c r="G35" s="21">
        <v>53530922.770000003</v>
      </c>
      <c r="H35" s="21">
        <v>71</v>
      </c>
      <c r="I35" s="21">
        <v>297087081.17000002</v>
      </c>
      <c r="J35" s="21">
        <v>126</v>
      </c>
      <c r="K35" s="21">
        <v>85979533.700000003</v>
      </c>
      <c r="L35" s="21">
        <f t="shared" si="0"/>
        <v>457</v>
      </c>
      <c r="M35" s="21">
        <f t="shared" si="1"/>
        <v>495488597.17000002</v>
      </c>
      <c r="N35" s="21">
        <v>83</v>
      </c>
      <c r="O35" s="21">
        <v>492995358.22000003</v>
      </c>
      <c r="P35" s="21">
        <v>100</v>
      </c>
      <c r="Q35" s="21">
        <v>768302292.47000003</v>
      </c>
      <c r="R35" s="21">
        <f t="shared" si="12"/>
        <v>183</v>
      </c>
      <c r="S35" s="21">
        <f t="shared" si="13"/>
        <v>1261297650.6900001</v>
      </c>
      <c r="T35" s="21">
        <f t="shared" si="3"/>
        <v>640</v>
      </c>
      <c r="U35" s="21">
        <f t="shared" si="4"/>
        <v>1756786247.8600001</v>
      </c>
      <c r="V35" s="11"/>
    </row>
    <row r="36" spans="1:22" s="5" customFormat="1" x14ac:dyDescent="0.2">
      <c r="A36" s="17">
        <v>29</v>
      </c>
      <c r="B36" s="30" t="s">
        <v>65</v>
      </c>
      <c r="C36" s="1" t="s">
        <v>66</v>
      </c>
      <c r="D36" s="22">
        <v>12</v>
      </c>
      <c r="E36" s="22">
        <v>47500000</v>
      </c>
      <c r="F36" s="22">
        <v>91</v>
      </c>
      <c r="G36" s="22">
        <v>76495848.469999999</v>
      </c>
      <c r="H36" s="22">
        <v>128</v>
      </c>
      <c r="I36" s="22">
        <v>719664934.57000005</v>
      </c>
      <c r="J36" s="22">
        <v>236</v>
      </c>
      <c r="K36" s="22">
        <v>533378315.64999998</v>
      </c>
      <c r="L36" s="20">
        <f t="shared" si="0"/>
        <v>467</v>
      </c>
      <c r="M36" s="20">
        <f t="shared" si="1"/>
        <v>1377039098.6900001</v>
      </c>
      <c r="N36" s="22">
        <v>7</v>
      </c>
      <c r="O36" s="22">
        <v>135373546.12</v>
      </c>
      <c r="P36" s="22">
        <v>8</v>
      </c>
      <c r="Q36" s="22">
        <v>150443962.33000001</v>
      </c>
      <c r="R36" s="20">
        <f t="shared" si="12"/>
        <v>15</v>
      </c>
      <c r="S36" s="20">
        <f t="shared" si="13"/>
        <v>285817508.45000005</v>
      </c>
      <c r="T36" s="20">
        <f t="shared" si="3"/>
        <v>482</v>
      </c>
      <c r="U36" s="20">
        <f t="shared" si="4"/>
        <v>1662856607.1400001</v>
      </c>
      <c r="V36" s="11"/>
    </row>
    <row r="37" spans="1:22" s="5" customFormat="1" x14ac:dyDescent="0.2">
      <c r="A37" s="14">
        <v>30</v>
      </c>
      <c r="B37" s="29" t="s">
        <v>69</v>
      </c>
      <c r="C37" s="16" t="s">
        <v>70</v>
      </c>
      <c r="D37" s="21">
        <v>10</v>
      </c>
      <c r="E37" s="21">
        <v>67209585.549999997</v>
      </c>
      <c r="F37" s="21">
        <v>11</v>
      </c>
      <c r="G37" s="21">
        <v>33399213.940000001</v>
      </c>
      <c r="H37" s="21">
        <v>13</v>
      </c>
      <c r="I37" s="21">
        <v>376125544.10000002</v>
      </c>
      <c r="J37" s="21">
        <v>146</v>
      </c>
      <c r="K37" s="21">
        <v>105522729.25</v>
      </c>
      <c r="L37" s="21">
        <f t="shared" ref="L37:L40" si="20">D37+F37+H37+J37</f>
        <v>180</v>
      </c>
      <c r="M37" s="21">
        <f t="shared" ref="M37:M40" si="21">E37+G37+I37+K37</f>
        <v>582257072.84000003</v>
      </c>
      <c r="N37" s="21">
        <v>25</v>
      </c>
      <c r="O37" s="21">
        <v>502976827.69999999</v>
      </c>
      <c r="P37" s="21">
        <v>30</v>
      </c>
      <c r="Q37" s="21">
        <v>494977291.24000001</v>
      </c>
      <c r="R37" s="21">
        <f t="shared" ref="R37:R40" si="22">N37+P37</f>
        <v>55</v>
      </c>
      <c r="S37" s="21">
        <f t="shared" ref="S37:S40" si="23">O37+Q37</f>
        <v>997954118.94000006</v>
      </c>
      <c r="T37" s="21">
        <f t="shared" ref="T37:T40" si="24">L37+R37</f>
        <v>235</v>
      </c>
      <c r="U37" s="21">
        <f t="shared" ref="U37:U40" si="25">M37+S37</f>
        <v>1580211191.7800002</v>
      </c>
      <c r="V37" s="11"/>
    </row>
    <row r="38" spans="1:22" s="5" customFormat="1" x14ac:dyDescent="0.2">
      <c r="A38" s="17">
        <v>31</v>
      </c>
      <c r="B38" s="30" t="s">
        <v>81</v>
      </c>
      <c r="C38" s="1" t="s">
        <v>82</v>
      </c>
      <c r="D38" s="22">
        <v>336</v>
      </c>
      <c r="E38" s="22">
        <v>63729131.140000001</v>
      </c>
      <c r="F38" s="22">
        <v>1344</v>
      </c>
      <c r="G38" s="22">
        <v>140933199.44999999</v>
      </c>
      <c r="H38" s="22">
        <v>53679</v>
      </c>
      <c r="I38" s="22">
        <v>199316759.83000001</v>
      </c>
      <c r="J38" s="22">
        <v>50373</v>
      </c>
      <c r="K38" s="22">
        <v>181171417.25</v>
      </c>
      <c r="L38" s="20">
        <f t="shared" si="20"/>
        <v>105732</v>
      </c>
      <c r="M38" s="20">
        <f t="shared" si="21"/>
        <v>585150507.66999996</v>
      </c>
      <c r="N38" s="22">
        <v>499</v>
      </c>
      <c r="O38" s="22">
        <v>388347076.81</v>
      </c>
      <c r="P38" s="22">
        <v>1810</v>
      </c>
      <c r="Q38" s="22">
        <v>394400865.88999999</v>
      </c>
      <c r="R38" s="20">
        <f t="shared" si="22"/>
        <v>2309</v>
      </c>
      <c r="S38" s="20">
        <f t="shared" si="23"/>
        <v>782747942.70000005</v>
      </c>
      <c r="T38" s="20">
        <f t="shared" si="24"/>
        <v>108041</v>
      </c>
      <c r="U38" s="20">
        <f t="shared" si="25"/>
        <v>1367898450.3699999</v>
      </c>
      <c r="V38" s="11"/>
    </row>
    <row r="39" spans="1:22" s="5" customFormat="1" x14ac:dyDescent="0.2">
      <c r="A39" s="14">
        <v>32</v>
      </c>
      <c r="B39" s="29" t="s">
        <v>103</v>
      </c>
      <c r="C39" s="16" t="s">
        <v>104</v>
      </c>
      <c r="D39" s="21"/>
      <c r="E39" s="21"/>
      <c r="F39" s="21">
        <v>1</v>
      </c>
      <c r="G39" s="21">
        <v>508827.45</v>
      </c>
      <c r="H39" s="21">
        <v>137</v>
      </c>
      <c r="I39" s="21">
        <v>87316353.810000002</v>
      </c>
      <c r="J39" s="21">
        <v>261</v>
      </c>
      <c r="K39" s="21">
        <v>603847958.25999999</v>
      </c>
      <c r="L39" s="21">
        <f t="shared" si="20"/>
        <v>399</v>
      </c>
      <c r="M39" s="21">
        <f t="shared" si="21"/>
        <v>691673139.51999998</v>
      </c>
      <c r="N39" s="21">
        <v>43</v>
      </c>
      <c r="O39" s="21">
        <v>591427654.70000005</v>
      </c>
      <c r="P39" s="21">
        <v>37</v>
      </c>
      <c r="Q39" s="21">
        <v>74138732.790000007</v>
      </c>
      <c r="R39" s="21">
        <f t="shared" si="22"/>
        <v>80</v>
      </c>
      <c r="S39" s="21">
        <f t="shared" si="23"/>
        <v>665566387.49000001</v>
      </c>
      <c r="T39" s="21">
        <f t="shared" si="24"/>
        <v>479</v>
      </c>
      <c r="U39" s="21">
        <f t="shared" si="25"/>
        <v>1357239527.01</v>
      </c>
      <c r="V39" s="11"/>
    </row>
    <row r="40" spans="1:22" s="5" customFormat="1" x14ac:dyDescent="0.2">
      <c r="A40" s="17">
        <v>33</v>
      </c>
      <c r="B40" s="30" t="s">
        <v>73</v>
      </c>
      <c r="C40" s="1" t="s">
        <v>74</v>
      </c>
      <c r="D40" s="22">
        <v>12</v>
      </c>
      <c r="E40" s="22">
        <v>1796919.3</v>
      </c>
      <c r="F40" s="22">
        <v>84</v>
      </c>
      <c r="G40" s="22">
        <v>74562046.549999997</v>
      </c>
      <c r="H40" s="22">
        <v>80829</v>
      </c>
      <c r="I40" s="22">
        <v>247826978.71000001</v>
      </c>
      <c r="J40" s="22">
        <v>4115</v>
      </c>
      <c r="K40" s="22">
        <v>89645599.269999996</v>
      </c>
      <c r="L40" s="20">
        <f t="shared" si="20"/>
        <v>85040</v>
      </c>
      <c r="M40" s="20">
        <f t="shared" si="21"/>
        <v>413831543.82999998</v>
      </c>
      <c r="N40" s="22">
        <v>1256</v>
      </c>
      <c r="O40" s="22">
        <v>352838576.13999999</v>
      </c>
      <c r="P40" s="22">
        <v>7315</v>
      </c>
      <c r="Q40" s="22">
        <v>430657980.87</v>
      </c>
      <c r="R40" s="20">
        <f t="shared" si="22"/>
        <v>8571</v>
      </c>
      <c r="S40" s="20">
        <f t="shared" si="23"/>
        <v>783496557.00999999</v>
      </c>
      <c r="T40" s="20">
        <f t="shared" si="24"/>
        <v>93611</v>
      </c>
      <c r="U40" s="20">
        <f t="shared" si="25"/>
        <v>1197328100.8399999</v>
      </c>
      <c r="V40" s="11"/>
    </row>
    <row r="41" spans="1:22" s="5" customFormat="1" x14ac:dyDescent="0.2">
      <c r="A41" s="14">
        <v>34</v>
      </c>
      <c r="B41" s="29" t="s">
        <v>40</v>
      </c>
      <c r="C41" s="16" t="s">
        <v>41</v>
      </c>
      <c r="D41" s="21"/>
      <c r="E41" s="21"/>
      <c r="F41" s="21"/>
      <c r="G41" s="21"/>
      <c r="H41" s="21">
        <v>135</v>
      </c>
      <c r="I41" s="21">
        <v>429160043.50999999</v>
      </c>
      <c r="J41" s="21">
        <v>184</v>
      </c>
      <c r="K41" s="21">
        <v>496130638.29799998</v>
      </c>
      <c r="L41" s="21">
        <f t="shared" si="0"/>
        <v>319</v>
      </c>
      <c r="M41" s="21">
        <f t="shared" si="1"/>
        <v>925290681.80799997</v>
      </c>
      <c r="N41" s="21">
        <v>19</v>
      </c>
      <c r="O41" s="21">
        <v>188335036.46000001</v>
      </c>
      <c r="P41" s="21">
        <v>13</v>
      </c>
      <c r="Q41" s="21">
        <v>8324458.29</v>
      </c>
      <c r="R41" s="21">
        <f t="shared" si="12"/>
        <v>32</v>
      </c>
      <c r="S41" s="21">
        <f t="shared" si="13"/>
        <v>196659494.75</v>
      </c>
      <c r="T41" s="21">
        <f t="shared" si="3"/>
        <v>351</v>
      </c>
      <c r="U41" s="21">
        <f t="shared" si="4"/>
        <v>1121950176.5580001</v>
      </c>
      <c r="V41" s="11"/>
    </row>
    <row r="42" spans="1:22" s="5" customFormat="1" x14ac:dyDescent="0.2">
      <c r="A42" s="17">
        <v>35</v>
      </c>
      <c r="B42" s="30" t="s">
        <v>22</v>
      </c>
      <c r="C42" s="1" t="s">
        <v>23</v>
      </c>
      <c r="D42" s="22">
        <v>1</v>
      </c>
      <c r="E42" s="22">
        <v>50900.5</v>
      </c>
      <c r="F42" s="22">
        <v>4</v>
      </c>
      <c r="G42" s="22">
        <v>400134.92</v>
      </c>
      <c r="H42" s="22">
        <v>12</v>
      </c>
      <c r="I42" s="22">
        <v>1894525.08</v>
      </c>
      <c r="J42" s="22">
        <v>41</v>
      </c>
      <c r="K42" s="22">
        <v>2981777.99</v>
      </c>
      <c r="L42" s="20">
        <f t="shared" ref="L42:L47" si="26">D42+F42+H42+J42</f>
        <v>58</v>
      </c>
      <c r="M42" s="20">
        <f t="shared" ref="M42:M47" si="27">E42+G42+I42+K42</f>
        <v>5327338.49</v>
      </c>
      <c r="N42" s="22">
        <v>87</v>
      </c>
      <c r="O42" s="22">
        <v>559623271.70000005</v>
      </c>
      <c r="P42" s="22">
        <v>91</v>
      </c>
      <c r="Q42" s="22">
        <v>555122408.35000002</v>
      </c>
      <c r="R42" s="20">
        <f t="shared" ref="R42:R47" si="28">N42+P42</f>
        <v>178</v>
      </c>
      <c r="S42" s="20">
        <f t="shared" ref="S42:S47" si="29">O42+Q42</f>
        <v>1114745680.0500002</v>
      </c>
      <c r="T42" s="20">
        <f t="shared" ref="T42:T47" si="30">L42+R42</f>
        <v>236</v>
      </c>
      <c r="U42" s="20">
        <f t="shared" ref="U42:U47" si="31">M42+S42</f>
        <v>1120073018.5400002</v>
      </c>
      <c r="V42" s="11"/>
    </row>
    <row r="43" spans="1:22" s="5" customFormat="1" x14ac:dyDescent="0.2">
      <c r="A43" s="14">
        <v>36</v>
      </c>
      <c r="B43" s="29" t="s">
        <v>87</v>
      </c>
      <c r="C43" s="16" t="s">
        <v>88</v>
      </c>
      <c r="D43" s="21">
        <v>54</v>
      </c>
      <c r="E43" s="21">
        <v>56621934.82</v>
      </c>
      <c r="F43" s="21">
        <v>522</v>
      </c>
      <c r="G43" s="21">
        <v>120967347.40000001</v>
      </c>
      <c r="H43" s="21">
        <v>48</v>
      </c>
      <c r="I43" s="21">
        <v>6098823.6699999999</v>
      </c>
      <c r="J43" s="21">
        <v>465</v>
      </c>
      <c r="K43" s="21">
        <v>17720773.32</v>
      </c>
      <c r="L43" s="21">
        <f t="shared" si="26"/>
        <v>1089</v>
      </c>
      <c r="M43" s="21">
        <f t="shared" si="27"/>
        <v>201408879.20999998</v>
      </c>
      <c r="N43" s="21">
        <v>98</v>
      </c>
      <c r="O43" s="21">
        <v>411980394.69999999</v>
      </c>
      <c r="P43" s="21">
        <v>88</v>
      </c>
      <c r="Q43" s="21">
        <v>354973448.01999998</v>
      </c>
      <c r="R43" s="21">
        <f t="shared" si="28"/>
        <v>186</v>
      </c>
      <c r="S43" s="21">
        <f t="shared" si="29"/>
        <v>766953842.72000003</v>
      </c>
      <c r="T43" s="21">
        <f t="shared" si="30"/>
        <v>1275</v>
      </c>
      <c r="U43" s="21">
        <f t="shared" si="31"/>
        <v>968362721.93000007</v>
      </c>
      <c r="V43" s="11"/>
    </row>
    <row r="44" spans="1:22" s="5" customFormat="1" x14ac:dyDescent="0.2">
      <c r="A44" s="17">
        <v>37</v>
      </c>
      <c r="B44" s="30" t="s">
        <v>119</v>
      </c>
      <c r="C44" s="1" t="s">
        <v>120</v>
      </c>
      <c r="D44" s="22">
        <v>12</v>
      </c>
      <c r="E44" s="22">
        <v>84639447.629999995</v>
      </c>
      <c r="F44" s="22">
        <v>50</v>
      </c>
      <c r="G44" s="22">
        <v>12303975.74</v>
      </c>
      <c r="H44" s="22">
        <v>11601</v>
      </c>
      <c r="I44" s="22">
        <v>67983775.549999997</v>
      </c>
      <c r="J44" s="22">
        <v>131178</v>
      </c>
      <c r="K44" s="22">
        <v>313528649.73000002</v>
      </c>
      <c r="L44" s="20">
        <f t="shared" si="26"/>
        <v>142841</v>
      </c>
      <c r="M44" s="20">
        <f t="shared" si="27"/>
        <v>478455848.64999998</v>
      </c>
      <c r="N44" s="22">
        <v>530</v>
      </c>
      <c r="O44" s="22">
        <v>301494172.89999998</v>
      </c>
      <c r="P44" s="22">
        <v>52</v>
      </c>
      <c r="Q44" s="22">
        <v>129516181.54000001</v>
      </c>
      <c r="R44" s="20">
        <f t="shared" si="28"/>
        <v>582</v>
      </c>
      <c r="S44" s="20">
        <f t="shared" si="29"/>
        <v>431010354.44</v>
      </c>
      <c r="T44" s="20">
        <f t="shared" si="30"/>
        <v>143423</v>
      </c>
      <c r="U44" s="20">
        <f t="shared" si="31"/>
        <v>909466203.08999991</v>
      </c>
      <c r="V44" s="11"/>
    </row>
    <row r="45" spans="1:22" s="5" customFormat="1" x14ac:dyDescent="0.2">
      <c r="A45" s="14">
        <v>38</v>
      </c>
      <c r="B45" s="29" t="s">
        <v>99</v>
      </c>
      <c r="C45" s="16" t="s">
        <v>100</v>
      </c>
      <c r="D45" s="21"/>
      <c r="E45" s="21"/>
      <c r="F45" s="21"/>
      <c r="G45" s="21"/>
      <c r="H45" s="21">
        <v>622725</v>
      </c>
      <c r="I45" s="21">
        <v>280444121.52999997</v>
      </c>
      <c r="J45" s="21">
        <v>655607</v>
      </c>
      <c r="K45" s="21">
        <v>309336173.69999999</v>
      </c>
      <c r="L45" s="21">
        <f t="shared" si="26"/>
        <v>1278332</v>
      </c>
      <c r="M45" s="21">
        <f t="shared" si="27"/>
        <v>589780295.23000002</v>
      </c>
      <c r="N45" s="21">
        <v>940</v>
      </c>
      <c r="O45" s="21">
        <v>161029964.43000001</v>
      </c>
      <c r="P45" s="21">
        <v>931</v>
      </c>
      <c r="Q45" s="21">
        <v>132138640.08</v>
      </c>
      <c r="R45" s="21">
        <f t="shared" si="28"/>
        <v>1871</v>
      </c>
      <c r="S45" s="21">
        <f t="shared" si="29"/>
        <v>293168604.50999999</v>
      </c>
      <c r="T45" s="21">
        <f t="shared" si="30"/>
        <v>1280203</v>
      </c>
      <c r="U45" s="21">
        <f t="shared" si="31"/>
        <v>882948899.74000001</v>
      </c>
      <c r="V45" s="11"/>
    </row>
    <row r="46" spans="1:22" s="5" customFormat="1" x14ac:dyDescent="0.2">
      <c r="A46" s="17">
        <v>39</v>
      </c>
      <c r="B46" s="30" t="s">
        <v>85</v>
      </c>
      <c r="C46" s="1" t="s">
        <v>86</v>
      </c>
      <c r="D46" s="22">
        <v>70</v>
      </c>
      <c r="E46" s="22">
        <v>61577555.420000002</v>
      </c>
      <c r="F46" s="22">
        <v>234</v>
      </c>
      <c r="G46" s="22">
        <v>77858167.079999998</v>
      </c>
      <c r="H46" s="22">
        <v>334</v>
      </c>
      <c r="I46" s="22">
        <v>208567298.44999999</v>
      </c>
      <c r="J46" s="22">
        <v>921</v>
      </c>
      <c r="K46" s="22">
        <v>110649969.23</v>
      </c>
      <c r="L46" s="20">
        <f t="shared" si="26"/>
        <v>1559</v>
      </c>
      <c r="M46" s="20">
        <f t="shared" si="27"/>
        <v>458652990.18000001</v>
      </c>
      <c r="N46" s="22">
        <v>63</v>
      </c>
      <c r="O46" s="22">
        <v>90177459.870000005</v>
      </c>
      <c r="P46" s="22">
        <v>69</v>
      </c>
      <c r="Q46" s="22">
        <v>220124505.69999999</v>
      </c>
      <c r="R46" s="20">
        <f t="shared" si="28"/>
        <v>132</v>
      </c>
      <c r="S46" s="20">
        <f t="shared" si="29"/>
        <v>310301965.56999999</v>
      </c>
      <c r="T46" s="20">
        <f t="shared" si="30"/>
        <v>1691</v>
      </c>
      <c r="U46" s="20">
        <f t="shared" si="31"/>
        <v>768954955.75</v>
      </c>
      <c r="V46" s="11"/>
    </row>
    <row r="47" spans="1:22" s="5" customFormat="1" x14ac:dyDescent="0.2">
      <c r="A47" s="14">
        <v>40</v>
      </c>
      <c r="B47" s="29" t="s">
        <v>105</v>
      </c>
      <c r="C47" s="16" t="s">
        <v>106</v>
      </c>
      <c r="D47" s="21">
        <v>229</v>
      </c>
      <c r="E47" s="21">
        <v>112338411.28</v>
      </c>
      <c r="F47" s="21">
        <v>1034</v>
      </c>
      <c r="G47" s="21">
        <v>71963626.989999995</v>
      </c>
      <c r="H47" s="21">
        <v>7703</v>
      </c>
      <c r="I47" s="21">
        <v>123971739.09999999</v>
      </c>
      <c r="J47" s="21">
        <v>12790</v>
      </c>
      <c r="K47" s="21">
        <v>191729979.81999999</v>
      </c>
      <c r="L47" s="21">
        <f t="shared" si="26"/>
        <v>21756</v>
      </c>
      <c r="M47" s="21">
        <f t="shared" si="27"/>
        <v>500003757.19</v>
      </c>
      <c r="N47" s="21">
        <v>36</v>
      </c>
      <c r="O47" s="21">
        <v>143784507.81999999</v>
      </c>
      <c r="P47" s="21">
        <v>35</v>
      </c>
      <c r="Q47" s="21">
        <v>120734675.94</v>
      </c>
      <c r="R47" s="21">
        <f t="shared" si="28"/>
        <v>71</v>
      </c>
      <c r="S47" s="21">
        <f t="shared" si="29"/>
        <v>264519183.75999999</v>
      </c>
      <c r="T47" s="21">
        <f t="shared" si="30"/>
        <v>21827</v>
      </c>
      <c r="U47" s="21">
        <f t="shared" si="31"/>
        <v>764522940.95000005</v>
      </c>
      <c r="V47" s="11"/>
    </row>
    <row r="48" spans="1:22" s="5" customFormat="1" x14ac:dyDescent="0.2">
      <c r="A48" s="17">
        <v>41</v>
      </c>
      <c r="B48" s="30" t="s">
        <v>111</v>
      </c>
      <c r="C48" s="1" t="s">
        <v>112</v>
      </c>
      <c r="D48" s="22">
        <v>8</v>
      </c>
      <c r="E48" s="22">
        <v>193155772.15000001</v>
      </c>
      <c r="F48" s="22">
        <v>11</v>
      </c>
      <c r="G48" s="22">
        <v>1567651.18</v>
      </c>
      <c r="H48" s="22">
        <v>16</v>
      </c>
      <c r="I48" s="22">
        <v>29461541.719999999</v>
      </c>
      <c r="J48" s="22">
        <v>23</v>
      </c>
      <c r="K48" s="22">
        <v>15017593.68</v>
      </c>
      <c r="L48" s="20">
        <f t="shared" si="0"/>
        <v>58</v>
      </c>
      <c r="M48" s="20">
        <f t="shared" si="1"/>
        <v>239202558.73000002</v>
      </c>
      <c r="N48" s="22">
        <v>6</v>
      </c>
      <c r="O48" s="22">
        <v>23355000.379999999</v>
      </c>
      <c r="P48" s="22">
        <v>18</v>
      </c>
      <c r="Q48" s="22">
        <v>229644790</v>
      </c>
      <c r="R48" s="20">
        <f t="shared" si="12"/>
        <v>24</v>
      </c>
      <c r="S48" s="20">
        <f t="shared" si="13"/>
        <v>252999790.38</v>
      </c>
      <c r="T48" s="20">
        <f t="shared" si="3"/>
        <v>82</v>
      </c>
      <c r="U48" s="20">
        <f t="shared" si="4"/>
        <v>492202349.11000001</v>
      </c>
      <c r="V48" s="11"/>
    </row>
    <row r="49" spans="1:22" s="5" customFormat="1" x14ac:dyDescent="0.2">
      <c r="A49" s="14">
        <v>42</v>
      </c>
      <c r="B49" s="29" t="s">
        <v>93</v>
      </c>
      <c r="C49" s="16" t="s">
        <v>94</v>
      </c>
      <c r="D49" s="21">
        <v>63</v>
      </c>
      <c r="E49" s="21">
        <v>96798289.260000005</v>
      </c>
      <c r="F49" s="21">
        <v>278</v>
      </c>
      <c r="G49" s="21">
        <v>64672938.799999997</v>
      </c>
      <c r="H49" s="21">
        <v>20</v>
      </c>
      <c r="I49" s="21">
        <v>3904892.86</v>
      </c>
      <c r="J49" s="21">
        <v>190</v>
      </c>
      <c r="K49" s="21">
        <v>35508215.990000002</v>
      </c>
      <c r="L49" s="21">
        <f t="shared" si="0"/>
        <v>551</v>
      </c>
      <c r="M49" s="21">
        <f t="shared" si="1"/>
        <v>200884336.91000003</v>
      </c>
      <c r="N49" s="21">
        <v>31</v>
      </c>
      <c r="O49" s="21">
        <v>79151201.450000003</v>
      </c>
      <c r="P49" s="21">
        <v>27</v>
      </c>
      <c r="Q49" s="21">
        <v>160974657.84</v>
      </c>
      <c r="R49" s="21">
        <f t="shared" si="12"/>
        <v>58</v>
      </c>
      <c r="S49" s="21">
        <f t="shared" si="13"/>
        <v>240125859.29000002</v>
      </c>
      <c r="T49" s="21">
        <f t="shared" si="3"/>
        <v>609</v>
      </c>
      <c r="U49" s="21">
        <f t="shared" si="4"/>
        <v>441010196.20000005</v>
      </c>
      <c r="V49" s="11"/>
    </row>
    <row r="50" spans="1:22" s="5" customFormat="1" x14ac:dyDescent="0.2">
      <c r="A50" s="17">
        <v>43</v>
      </c>
      <c r="B50" s="30" t="s">
        <v>117</v>
      </c>
      <c r="C50" s="1" t="s">
        <v>118</v>
      </c>
      <c r="D50" s="22">
        <v>99</v>
      </c>
      <c r="E50" s="22">
        <v>36574707.420000002</v>
      </c>
      <c r="F50" s="22">
        <v>82</v>
      </c>
      <c r="G50" s="22">
        <v>4139761.44</v>
      </c>
      <c r="H50" s="22">
        <v>7156</v>
      </c>
      <c r="I50" s="22">
        <v>58382377.159999996</v>
      </c>
      <c r="J50" s="22">
        <v>3273</v>
      </c>
      <c r="K50" s="22">
        <v>59992600.890000001</v>
      </c>
      <c r="L50" s="20">
        <f t="shared" si="0"/>
        <v>10610</v>
      </c>
      <c r="M50" s="20">
        <f t="shared" si="1"/>
        <v>159089446.91</v>
      </c>
      <c r="N50" s="22">
        <v>161</v>
      </c>
      <c r="O50" s="22">
        <v>65280264.039999999</v>
      </c>
      <c r="P50" s="22">
        <v>166</v>
      </c>
      <c r="Q50" s="22">
        <v>81465894.700000003</v>
      </c>
      <c r="R50" s="20">
        <f t="shared" si="12"/>
        <v>327</v>
      </c>
      <c r="S50" s="20">
        <f t="shared" si="13"/>
        <v>146746158.74000001</v>
      </c>
      <c r="T50" s="20">
        <f t="shared" si="3"/>
        <v>10937</v>
      </c>
      <c r="U50" s="20">
        <f t="shared" si="4"/>
        <v>305835605.64999998</v>
      </c>
      <c r="V50" s="11"/>
    </row>
    <row r="51" spans="1:22" s="5" customFormat="1" x14ac:dyDescent="0.2">
      <c r="A51" s="14">
        <v>44</v>
      </c>
      <c r="B51" s="29" t="s">
        <v>125</v>
      </c>
      <c r="C51" s="16" t="s">
        <v>126</v>
      </c>
      <c r="D51" s="21">
        <v>88</v>
      </c>
      <c r="E51" s="21">
        <v>13568693.17</v>
      </c>
      <c r="F51" s="21">
        <v>51</v>
      </c>
      <c r="G51" s="21">
        <v>3378802.24</v>
      </c>
      <c r="H51" s="21">
        <v>3479</v>
      </c>
      <c r="I51" s="21">
        <v>108587931.45999999</v>
      </c>
      <c r="J51" s="21">
        <v>188</v>
      </c>
      <c r="K51" s="21">
        <v>11216195.189999999</v>
      </c>
      <c r="L51" s="21">
        <f t="shared" si="0"/>
        <v>3806</v>
      </c>
      <c r="M51" s="21">
        <f t="shared" si="1"/>
        <v>136751622.06</v>
      </c>
      <c r="N51" s="21">
        <v>55</v>
      </c>
      <c r="O51" s="21">
        <v>8622353.2799999993</v>
      </c>
      <c r="P51" s="21">
        <v>155</v>
      </c>
      <c r="Q51" s="21">
        <v>116183610.19</v>
      </c>
      <c r="R51" s="21">
        <f t="shared" si="12"/>
        <v>210</v>
      </c>
      <c r="S51" s="21">
        <f t="shared" si="13"/>
        <v>124805963.47</v>
      </c>
      <c r="T51" s="21">
        <f t="shared" si="3"/>
        <v>4016</v>
      </c>
      <c r="U51" s="21">
        <f t="shared" si="4"/>
        <v>261557585.53</v>
      </c>
      <c r="V51" s="11"/>
    </row>
    <row r="52" spans="1:22" s="5" customFormat="1" x14ac:dyDescent="0.2">
      <c r="A52" s="17">
        <v>45</v>
      </c>
      <c r="B52" s="30" t="s">
        <v>127</v>
      </c>
      <c r="C52" s="1" t="s">
        <v>128</v>
      </c>
      <c r="D52" s="22">
        <v>93</v>
      </c>
      <c r="E52" s="22">
        <v>2519162.6800000002</v>
      </c>
      <c r="F52" s="22">
        <v>738</v>
      </c>
      <c r="G52" s="22">
        <v>27202679.920000002</v>
      </c>
      <c r="H52" s="22">
        <v>2080</v>
      </c>
      <c r="I52" s="22">
        <v>37265795.469999999</v>
      </c>
      <c r="J52" s="22">
        <v>5054</v>
      </c>
      <c r="K52" s="22">
        <v>70622476.670000002</v>
      </c>
      <c r="L52" s="20">
        <f t="shared" ref="L52:L55" si="32">D52+F52+H52+J52</f>
        <v>7965</v>
      </c>
      <c r="M52" s="20">
        <f t="shared" ref="M52:M55" si="33">E52+G52+I52+K52</f>
        <v>137610114.74000001</v>
      </c>
      <c r="N52" s="22">
        <v>506</v>
      </c>
      <c r="O52" s="22">
        <v>91083774.680000007</v>
      </c>
      <c r="P52" s="22">
        <v>96</v>
      </c>
      <c r="Q52" s="22">
        <v>32433951.899999999</v>
      </c>
      <c r="R52" s="20">
        <f t="shared" ref="R52:R55" si="34">N52+P52</f>
        <v>602</v>
      </c>
      <c r="S52" s="20">
        <f t="shared" ref="S52:S55" si="35">O52+Q52</f>
        <v>123517726.58000001</v>
      </c>
      <c r="T52" s="20">
        <f t="shared" ref="T52:T55" si="36">L52+R52</f>
        <v>8567</v>
      </c>
      <c r="U52" s="20">
        <f t="shared" ref="U52:U55" si="37">M52+S52</f>
        <v>261127841.32000002</v>
      </c>
      <c r="V52" s="11"/>
    </row>
    <row r="53" spans="1:22" s="5" customFormat="1" x14ac:dyDescent="0.2">
      <c r="A53" s="14">
        <v>46</v>
      </c>
      <c r="B53" s="29" t="s">
        <v>149</v>
      </c>
      <c r="C53" s="16" t="s">
        <v>150</v>
      </c>
      <c r="D53" s="21">
        <v>26</v>
      </c>
      <c r="E53" s="21">
        <v>95056483.310000002</v>
      </c>
      <c r="F53" s="21"/>
      <c r="G53" s="21"/>
      <c r="H53" s="21">
        <v>34</v>
      </c>
      <c r="I53" s="21">
        <v>20558436.07</v>
      </c>
      <c r="J53" s="21">
        <v>3</v>
      </c>
      <c r="K53" s="21">
        <v>205318.88</v>
      </c>
      <c r="L53" s="21">
        <f t="shared" si="32"/>
        <v>63</v>
      </c>
      <c r="M53" s="21">
        <f t="shared" si="33"/>
        <v>115820238.25999999</v>
      </c>
      <c r="N53" s="21"/>
      <c r="O53" s="21"/>
      <c r="P53" s="21">
        <v>4</v>
      </c>
      <c r="Q53" s="21">
        <v>130000000</v>
      </c>
      <c r="R53" s="21">
        <f t="shared" si="34"/>
        <v>4</v>
      </c>
      <c r="S53" s="21">
        <f t="shared" si="35"/>
        <v>130000000</v>
      </c>
      <c r="T53" s="21">
        <f t="shared" si="36"/>
        <v>67</v>
      </c>
      <c r="U53" s="21">
        <f t="shared" si="37"/>
        <v>245820238.25999999</v>
      </c>
      <c r="V53" s="11"/>
    </row>
    <row r="54" spans="1:22" s="5" customFormat="1" x14ac:dyDescent="0.2">
      <c r="A54" s="17">
        <v>47</v>
      </c>
      <c r="B54" s="30" t="s">
        <v>107</v>
      </c>
      <c r="C54" s="1" t="s">
        <v>108</v>
      </c>
      <c r="D54" s="22"/>
      <c r="E54" s="22"/>
      <c r="F54" s="22"/>
      <c r="G54" s="22"/>
      <c r="H54" s="22">
        <v>149</v>
      </c>
      <c r="I54" s="22">
        <v>78237104.189999998</v>
      </c>
      <c r="J54" s="22">
        <v>127</v>
      </c>
      <c r="K54" s="22">
        <v>93598520.030000001</v>
      </c>
      <c r="L54" s="20">
        <f t="shared" si="32"/>
        <v>276</v>
      </c>
      <c r="M54" s="20">
        <f t="shared" si="33"/>
        <v>171835624.22</v>
      </c>
      <c r="N54" s="22">
        <v>42</v>
      </c>
      <c r="O54" s="22">
        <v>38039153.68</v>
      </c>
      <c r="P54" s="22">
        <v>38</v>
      </c>
      <c r="Q54" s="22">
        <v>22387587.109999999</v>
      </c>
      <c r="R54" s="20">
        <f t="shared" si="34"/>
        <v>80</v>
      </c>
      <c r="S54" s="20">
        <f t="shared" si="35"/>
        <v>60426740.789999999</v>
      </c>
      <c r="T54" s="20">
        <f t="shared" si="36"/>
        <v>356</v>
      </c>
      <c r="U54" s="20">
        <f t="shared" si="37"/>
        <v>232262365.00999999</v>
      </c>
      <c r="V54" s="11"/>
    </row>
    <row r="55" spans="1:22" s="5" customFormat="1" x14ac:dyDescent="0.2">
      <c r="A55" s="14">
        <v>48</v>
      </c>
      <c r="B55" s="29" t="s">
        <v>101</v>
      </c>
      <c r="C55" s="16" t="s">
        <v>102</v>
      </c>
      <c r="D55" s="21">
        <v>51</v>
      </c>
      <c r="E55" s="21">
        <v>46464780.700000003</v>
      </c>
      <c r="F55" s="21">
        <v>95</v>
      </c>
      <c r="G55" s="21">
        <v>23326746.329999998</v>
      </c>
      <c r="H55" s="21">
        <v>1837</v>
      </c>
      <c r="I55" s="21">
        <v>26631598.190000001</v>
      </c>
      <c r="J55" s="21">
        <v>299</v>
      </c>
      <c r="K55" s="21">
        <v>17489340.100000001</v>
      </c>
      <c r="L55" s="21">
        <f t="shared" si="32"/>
        <v>2282</v>
      </c>
      <c r="M55" s="21">
        <f t="shared" si="33"/>
        <v>113912465.31999999</v>
      </c>
      <c r="N55" s="21">
        <v>13</v>
      </c>
      <c r="O55" s="21">
        <v>39493160</v>
      </c>
      <c r="P55" s="21">
        <v>23</v>
      </c>
      <c r="Q55" s="21">
        <v>73922121.959999993</v>
      </c>
      <c r="R55" s="21">
        <f t="shared" si="34"/>
        <v>36</v>
      </c>
      <c r="S55" s="21">
        <f t="shared" si="35"/>
        <v>113415281.95999999</v>
      </c>
      <c r="T55" s="21">
        <f t="shared" si="36"/>
        <v>2318</v>
      </c>
      <c r="U55" s="21">
        <f t="shared" si="37"/>
        <v>227327747.27999997</v>
      </c>
      <c r="V55" s="11"/>
    </row>
    <row r="56" spans="1:22" s="5" customFormat="1" x14ac:dyDescent="0.2">
      <c r="A56" s="17">
        <v>49</v>
      </c>
      <c r="B56" s="30" t="s">
        <v>95</v>
      </c>
      <c r="C56" s="1" t="s">
        <v>96</v>
      </c>
      <c r="D56" s="22">
        <v>4</v>
      </c>
      <c r="E56" s="22">
        <v>2848903.75</v>
      </c>
      <c r="F56" s="22">
        <v>39</v>
      </c>
      <c r="G56" s="22">
        <v>11294455.279999999</v>
      </c>
      <c r="H56" s="22">
        <v>42</v>
      </c>
      <c r="I56" s="22">
        <v>71208781.340000004</v>
      </c>
      <c r="J56" s="22">
        <v>218</v>
      </c>
      <c r="K56" s="22">
        <v>58149250.170000002</v>
      </c>
      <c r="L56" s="20">
        <f t="shared" si="0"/>
        <v>303</v>
      </c>
      <c r="M56" s="20">
        <f t="shared" si="1"/>
        <v>143501390.54000002</v>
      </c>
      <c r="N56" s="22">
        <v>10</v>
      </c>
      <c r="O56" s="22">
        <v>31775266.620000001</v>
      </c>
      <c r="P56" s="22">
        <v>38</v>
      </c>
      <c r="Q56" s="22">
        <v>40496647.759999998</v>
      </c>
      <c r="R56" s="20">
        <f t="shared" si="12"/>
        <v>48</v>
      </c>
      <c r="S56" s="20">
        <f t="shared" si="13"/>
        <v>72271914.379999995</v>
      </c>
      <c r="T56" s="20">
        <f t="shared" si="3"/>
        <v>351</v>
      </c>
      <c r="U56" s="20">
        <f t="shared" si="4"/>
        <v>215773304.92000002</v>
      </c>
      <c r="V56" s="11"/>
    </row>
    <row r="57" spans="1:22" s="5" customFormat="1" x14ac:dyDescent="0.2">
      <c r="A57" s="14">
        <v>50</v>
      </c>
      <c r="B57" s="29" t="s">
        <v>123</v>
      </c>
      <c r="C57" s="16" t="s">
        <v>124</v>
      </c>
      <c r="D57" s="21">
        <v>125</v>
      </c>
      <c r="E57" s="21">
        <v>3318196.01</v>
      </c>
      <c r="F57" s="21">
        <v>728</v>
      </c>
      <c r="G57" s="21">
        <v>24812827.940000001</v>
      </c>
      <c r="H57" s="21">
        <v>16032</v>
      </c>
      <c r="I57" s="21">
        <v>27876610.030000001</v>
      </c>
      <c r="J57" s="21">
        <v>35916</v>
      </c>
      <c r="K57" s="21">
        <v>52235784.899999999</v>
      </c>
      <c r="L57" s="21">
        <f t="shared" si="0"/>
        <v>52801</v>
      </c>
      <c r="M57" s="21">
        <f t="shared" si="1"/>
        <v>108243418.88</v>
      </c>
      <c r="N57" s="21">
        <v>1676</v>
      </c>
      <c r="O57" s="21">
        <v>66382032.200000003</v>
      </c>
      <c r="P57" s="21">
        <v>122</v>
      </c>
      <c r="Q57" s="21">
        <v>20222901.710000001</v>
      </c>
      <c r="R57" s="21">
        <f t="shared" si="12"/>
        <v>1798</v>
      </c>
      <c r="S57" s="21">
        <f t="shared" si="13"/>
        <v>86604933.909999996</v>
      </c>
      <c r="T57" s="21">
        <f t="shared" si="3"/>
        <v>54599</v>
      </c>
      <c r="U57" s="21">
        <f t="shared" si="4"/>
        <v>194848352.78999999</v>
      </c>
      <c r="V57" s="11"/>
    </row>
    <row r="58" spans="1:22" s="5" customFormat="1" x14ac:dyDescent="0.2">
      <c r="A58" s="17">
        <v>51</v>
      </c>
      <c r="B58" s="30" t="s">
        <v>139</v>
      </c>
      <c r="C58" s="1" t="s">
        <v>140</v>
      </c>
      <c r="D58" s="22">
        <v>3</v>
      </c>
      <c r="E58" s="22">
        <v>300538.81</v>
      </c>
      <c r="F58" s="22">
        <v>2</v>
      </c>
      <c r="G58" s="22">
        <v>357481.78</v>
      </c>
      <c r="H58" s="22">
        <v>157</v>
      </c>
      <c r="I58" s="22">
        <v>88049048.150000006</v>
      </c>
      <c r="J58" s="22">
        <v>180</v>
      </c>
      <c r="K58" s="22">
        <v>46142674.32</v>
      </c>
      <c r="L58" s="20">
        <f t="shared" si="0"/>
        <v>342</v>
      </c>
      <c r="M58" s="20">
        <f t="shared" si="1"/>
        <v>134849743.06</v>
      </c>
      <c r="N58" s="22">
        <v>1</v>
      </c>
      <c r="O58" s="22">
        <v>5000000</v>
      </c>
      <c r="P58" s="22">
        <v>5</v>
      </c>
      <c r="Q58" s="22">
        <v>48000000</v>
      </c>
      <c r="R58" s="20">
        <f t="shared" si="12"/>
        <v>6</v>
      </c>
      <c r="S58" s="20">
        <f t="shared" si="13"/>
        <v>53000000</v>
      </c>
      <c r="T58" s="20">
        <f t="shared" si="3"/>
        <v>348</v>
      </c>
      <c r="U58" s="20">
        <f t="shared" si="4"/>
        <v>187849743.06</v>
      </c>
      <c r="V58" s="11"/>
    </row>
    <row r="59" spans="1:22" s="5" customFormat="1" x14ac:dyDescent="0.2">
      <c r="A59" s="14">
        <v>52</v>
      </c>
      <c r="B59" s="29" t="s">
        <v>75</v>
      </c>
      <c r="C59" s="16" t="s">
        <v>76</v>
      </c>
      <c r="D59" s="21">
        <v>283</v>
      </c>
      <c r="E59" s="21">
        <v>36455531.5</v>
      </c>
      <c r="F59" s="21">
        <v>303</v>
      </c>
      <c r="G59" s="21">
        <v>31206108.52</v>
      </c>
      <c r="H59" s="21">
        <v>520</v>
      </c>
      <c r="I59" s="21">
        <v>12709874.810000001</v>
      </c>
      <c r="J59" s="21">
        <v>651</v>
      </c>
      <c r="K59" s="21">
        <v>24017243.989999998</v>
      </c>
      <c r="L59" s="21">
        <f t="shared" si="0"/>
        <v>1757</v>
      </c>
      <c r="M59" s="21">
        <f t="shared" si="1"/>
        <v>104388758.81999999</v>
      </c>
      <c r="N59" s="21">
        <v>43</v>
      </c>
      <c r="O59" s="21">
        <v>40323062.880000003</v>
      </c>
      <c r="P59" s="21">
        <v>43</v>
      </c>
      <c r="Q59" s="21">
        <v>32623345.84</v>
      </c>
      <c r="R59" s="21">
        <f t="shared" si="12"/>
        <v>86</v>
      </c>
      <c r="S59" s="21">
        <f t="shared" si="13"/>
        <v>72946408.719999999</v>
      </c>
      <c r="T59" s="21">
        <f t="shared" si="3"/>
        <v>1843</v>
      </c>
      <c r="U59" s="21">
        <f t="shared" si="4"/>
        <v>177335167.53999999</v>
      </c>
      <c r="V59" s="11"/>
    </row>
    <row r="60" spans="1:22" s="5" customFormat="1" x14ac:dyDescent="0.2">
      <c r="A60" s="17">
        <v>53</v>
      </c>
      <c r="B60" s="30" t="s">
        <v>129</v>
      </c>
      <c r="C60" s="1" t="s">
        <v>130</v>
      </c>
      <c r="D60" s="22">
        <v>11</v>
      </c>
      <c r="E60" s="22">
        <v>4573816</v>
      </c>
      <c r="F60" s="22">
        <v>107</v>
      </c>
      <c r="G60" s="22">
        <v>31832728.420000002</v>
      </c>
      <c r="H60" s="22">
        <v>220</v>
      </c>
      <c r="I60" s="22">
        <v>44695811.329999998</v>
      </c>
      <c r="J60" s="22">
        <v>580</v>
      </c>
      <c r="K60" s="22">
        <v>44427027.579999998</v>
      </c>
      <c r="L60" s="20">
        <f t="shared" si="0"/>
        <v>918</v>
      </c>
      <c r="M60" s="20">
        <f t="shared" si="1"/>
        <v>125529383.33</v>
      </c>
      <c r="N60" s="22">
        <v>44</v>
      </c>
      <c r="O60" s="22">
        <v>39209024.109999999</v>
      </c>
      <c r="P60" s="22">
        <v>37</v>
      </c>
      <c r="Q60" s="22">
        <v>2213460.6800000002</v>
      </c>
      <c r="R60" s="20">
        <f t="shared" si="12"/>
        <v>81</v>
      </c>
      <c r="S60" s="20">
        <f t="shared" si="13"/>
        <v>41422484.789999999</v>
      </c>
      <c r="T60" s="20">
        <f t="shared" si="3"/>
        <v>999</v>
      </c>
      <c r="U60" s="20">
        <f t="shared" si="4"/>
        <v>166951868.12</v>
      </c>
      <c r="V60" s="11"/>
    </row>
    <row r="61" spans="1:22" s="5" customFormat="1" x14ac:dyDescent="0.2">
      <c r="A61" s="14">
        <v>54</v>
      </c>
      <c r="B61" s="15" t="s">
        <v>137</v>
      </c>
      <c r="C61" s="16" t="s">
        <v>138</v>
      </c>
      <c r="D61" s="21">
        <v>18</v>
      </c>
      <c r="E61" s="21">
        <v>13118631.92</v>
      </c>
      <c r="F61" s="21">
        <v>18</v>
      </c>
      <c r="G61" s="21">
        <v>7129486.9100000001</v>
      </c>
      <c r="H61" s="21">
        <v>14</v>
      </c>
      <c r="I61" s="21">
        <v>1412687.44</v>
      </c>
      <c r="J61" s="21">
        <v>75</v>
      </c>
      <c r="K61" s="21">
        <v>52621189.670000002</v>
      </c>
      <c r="L61" s="21">
        <f t="shared" si="0"/>
        <v>125</v>
      </c>
      <c r="M61" s="21">
        <f t="shared" si="1"/>
        <v>74281995.939999998</v>
      </c>
      <c r="N61" s="21">
        <v>16</v>
      </c>
      <c r="O61" s="21">
        <v>71594121.400000006</v>
      </c>
      <c r="P61" s="21">
        <v>8</v>
      </c>
      <c r="Q61" s="21">
        <v>12592340</v>
      </c>
      <c r="R61" s="21">
        <f t="shared" si="12"/>
        <v>24</v>
      </c>
      <c r="S61" s="21">
        <f t="shared" si="13"/>
        <v>84186461.400000006</v>
      </c>
      <c r="T61" s="21">
        <f t="shared" si="3"/>
        <v>149</v>
      </c>
      <c r="U61" s="21">
        <f t="shared" si="4"/>
        <v>158468457.34</v>
      </c>
      <c r="V61" s="11"/>
    </row>
    <row r="62" spans="1:22" s="5" customFormat="1" x14ac:dyDescent="0.2">
      <c r="A62" s="17">
        <v>55</v>
      </c>
      <c r="B62" s="30" t="s">
        <v>115</v>
      </c>
      <c r="C62" s="1" t="s">
        <v>116</v>
      </c>
      <c r="D62" s="22">
        <v>645</v>
      </c>
      <c r="E62" s="22">
        <v>24174282.57</v>
      </c>
      <c r="F62" s="22">
        <v>848</v>
      </c>
      <c r="G62" s="22">
        <v>45805609.210000001</v>
      </c>
      <c r="H62" s="22">
        <v>720</v>
      </c>
      <c r="I62" s="22">
        <v>16920736.18</v>
      </c>
      <c r="J62" s="22">
        <v>444</v>
      </c>
      <c r="K62" s="22">
        <v>30424500.377999999</v>
      </c>
      <c r="L62" s="20">
        <f t="shared" si="0"/>
        <v>2657</v>
      </c>
      <c r="M62" s="20">
        <f t="shared" si="1"/>
        <v>117325128.338</v>
      </c>
      <c r="N62" s="22">
        <v>22</v>
      </c>
      <c r="O62" s="22">
        <v>38097542.380000003</v>
      </c>
      <c r="P62" s="22">
        <v>7</v>
      </c>
      <c r="Q62" s="22">
        <v>2553152.29</v>
      </c>
      <c r="R62" s="20">
        <f t="shared" si="12"/>
        <v>29</v>
      </c>
      <c r="S62" s="20">
        <f t="shared" si="13"/>
        <v>40650694.670000002</v>
      </c>
      <c r="T62" s="20">
        <f t="shared" si="3"/>
        <v>2686</v>
      </c>
      <c r="U62" s="20">
        <f t="shared" si="4"/>
        <v>157975823.00800002</v>
      </c>
      <c r="V62" s="11"/>
    </row>
    <row r="63" spans="1:22" s="5" customFormat="1" x14ac:dyDescent="0.2">
      <c r="A63" s="14">
        <v>56</v>
      </c>
      <c r="B63" s="29" t="s">
        <v>113</v>
      </c>
      <c r="C63" s="16" t="s">
        <v>114</v>
      </c>
      <c r="D63" s="21">
        <v>7</v>
      </c>
      <c r="E63" s="21">
        <v>107417.23</v>
      </c>
      <c r="F63" s="21">
        <v>11</v>
      </c>
      <c r="G63" s="21">
        <v>214420.25</v>
      </c>
      <c r="H63" s="21">
        <v>12167</v>
      </c>
      <c r="I63" s="21">
        <v>72404416.680000007</v>
      </c>
      <c r="J63" s="21">
        <v>29994</v>
      </c>
      <c r="K63" s="21">
        <v>54783634.719999999</v>
      </c>
      <c r="L63" s="21">
        <f t="shared" si="0"/>
        <v>42179</v>
      </c>
      <c r="M63" s="21">
        <f t="shared" si="1"/>
        <v>127509888.88000001</v>
      </c>
      <c r="N63" s="21">
        <v>5</v>
      </c>
      <c r="O63" s="21">
        <v>968809.54</v>
      </c>
      <c r="P63" s="21">
        <v>5</v>
      </c>
      <c r="Q63" s="21">
        <v>20135235.289999999</v>
      </c>
      <c r="R63" s="21">
        <f t="shared" si="12"/>
        <v>10</v>
      </c>
      <c r="S63" s="21">
        <f t="shared" si="13"/>
        <v>21104044.829999998</v>
      </c>
      <c r="T63" s="21">
        <f t="shared" si="3"/>
        <v>42189</v>
      </c>
      <c r="U63" s="21">
        <f t="shared" si="4"/>
        <v>148613933.71000001</v>
      </c>
      <c r="V63" s="11"/>
    </row>
    <row r="64" spans="1:22" s="5" customFormat="1" x14ac:dyDescent="0.2">
      <c r="A64" s="17">
        <v>57</v>
      </c>
      <c r="B64" s="30" t="s">
        <v>135</v>
      </c>
      <c r="C64" s="1" t="s">
        <v>136</v>
      </c>
      <c r="D64" s="22">
        <v>90</v>
      </c>
      <c r="E64" s="22">
        <v>1811940.37</v>
      </c>
      <c r="F64" s="22">
        <v>744</v>
      </c>
      <c r="G64" s="22">
        <v>29434026.73</v>
      </c>
      <c r="H64" s="22">
        <v>2196</v>
      </c>
      <c r="I64" s="22">
        <v>11803090.23</v>
      </c>
      <c r="J64" s="22">
        <v>3684</v>
      </c>
      <c r="K64" s="22">
        <v>26805749.82</v>
      </c>
      <c r="L64" s="20">
        <f t="shared" si="0"/>
        <v>6714</v>
      </c>
      <c r="M64" s="20">
        <f t="shared" si="1"/>
        <v>69854807.150000006</v>
      </c>
      <c r="N64" s="22">
        <v>736</v>
      </c>
      <c r="O64" s="22">
        <v>58810351.890000001</v>
      </c>
      <c r="P64" s="22">
        <v>51</v>
      </c>
      <c r="Q64" s="22">
        <v>16182205.77</v>
      </c>
      <c r="R64" s="20">
        <f t="shared" si="12"/>
        <v>787</v>
      </c>
      <c r="S64" s="20">
        <f t="shared" si="13"/>
        <v>74992557.659999996</v>
      </c>
      <c r="T64" s="20">
        <f t="shared" si="3"/>
        <v>7501</v>
      </c>
      <c r="U64" s="20">
        <f t="shared" si="4"/>
        <v>144847364.81</v>
      </c>
      <c r="V64" s="11"/>
    </row>
    <row r="65" spans="1:22" s="5" customFormat="1" x14ac:dyDescent="0.2">
      <c r="A65" s="14">
        <v>58</v>
      </c>
      <c r="B65" s="29" t="s">
        <v>153</v>
      </c>
      <c r="C65" s="16" t="s">
        <v>154</v>
      </c>
      <c r="D65" s="21"/>
      <c r="E65" s="21"/>
      <c r="F65" s="21"/>
      <c r="G65" s="21"/>
      <c r="H65" s="21">
        <v>140957</v>
      </c>
      <c r="I65" s="21">
        <v>46310866.590000004</v>
      </c>
      <c r="J65" s="21">
        <v>204997</v>
      </c>
      <c r="K65" s="21">
        <v>61305812.07</v>
      </c>
      <c r="L65" s="21">
        <f t="shared" si="0"/>
        <v>345954</v>
      </c>
      <c r="M65" s="21">
        <f t="shared" si="1"/>
        <v>107616678.66</v>
      </c>
      <c r="N65" s="21">
        <v>92</v>
      </c>
      <c r="O65" s="21">
        <v>22360301.77</v>
      </c>
      <c r="P65" s="21">
        <v>211</v>
      </c>
      <c r="Q65" s="21">
        <v>7354919.96</v>
      </c>
      <c r="R65" s="21">
        <f t="shared" si="12"/>
        <v>303</v>
      </c>
      <c r="S65" s="21">
        <f t="shared" si="13"/>
        <v>29715221.73</v>
      </c>
      <c r="T65" s="21">
        <f t="shared" si="3"/>
        <v>346257</v>
      </c>
      <c r="U65" s="21">
        <f t="shared" si="4"/>
        <v>137331900.38999999</v>
      </c>
      <c r="V65" s="11"/>
    </row>
    <row r="66" spans="1:22" s="5" customFormat="1" x14ac:dyDescent="0.2">
      <c r="A66" s="17">
        <v>59</v>
      </c>
      <c r="B66" s="30" t="s">
        <v>151</v>
      </c>
      <c r="C66" s="1" t="s">
        <v>152</v>
      </c>
      <c r="D66" s="22">
        <v>17</v>
      </c>
      <c r="E66" s="22">
        <v>17323250.190000001</v>
      </c>
      <c r="F66" s="22">
        <v>108</v>
      </c>
      <c r="G66" s="22">
        <v>19685099.899999999</v>
      </c>
      <c r="H66" s="22">
        <v>17</v>
      </c>
      <c r="I66" s="22">
        <v>2402640.7999999998</v>
      </c>
      <c r="J66" s="22">
        <v>179</v>
      </c>
      <c r="K66" s="22">
        <v>12609716.310000001</v>
      </c>
      <c r="L66" s="20">
        <f t="shared" si="0"/>
        <v>321</v>
      </c>
      <c r="M66" s="20">
        <f t="shared" si="1"/>
        <v>52020707.200000003</v>
      </c>
      <c r="N66" s="22">
        <v>13</v>
      </c>
      <c r="O66" s="22">
        <v>50576000</v>
      </c>
      <c r="P66" s="22">
        <v>17</v>
      </c>
      <c r="Q66" s="22">
        <v>30750885</v>
      </c>
      <c r="R66" s="20">
        <f t="shared" si="12"/>
        <v>30</v>
      </c>
      <c r="S66" s="20">
        <f t="shared" si="13"/>
        <v>81326885</v>
      </c>
      <c r="T66" s="20">
        <f t="shared" si="3"/>
        <v>351</v>
      </c>
      <c r="U66" s="20">
        <f t="shared" si="4"/>
        <v>133347592.2</v>
      </c>
      <c r="V66" s="11"/>
    </row>
    <row r="67" spans="1:22" s="5" customFormat="1" x14ac:dyDescent="0.2">
      <c r="A67" s="14">
        <v>60</v>
      </c>
      <c r="B67" s="29" t="s">
        <v>147</v>
      </c>
      <c r="C67" s="16" t="s">
        <v>148</v>
      </c>
      <c r="D67" s="21">
        <v>7</v>
      </c>
      <c r="E67" s="21">
        <v>504034.24</v>
      </c>
      <c r="F67" s="21">
        <v>67</v>
      </c>
      <c r="G67" s="21">
        <v>6815835.3300000001</v>
      </c>
      <c r="H67" s="21">
        <v>8370</v>
      </c>
      <c r="I67" s="21">
        <v>14218730.98</v>
      </c>
      <c r="J67" s="21">
        <v>14794</v>
      </c>
      <c r="K67" s="21">
        <v>43015379.090000004</v>
      </c>
      <c r="L67" s="21">
        <f t="shared" si="0"/>
        <v>23238</v>
      </c>
      <c r="M67" s="21">
        <f t="shared" si="1"/>
        <v>64553979.640000001</v>
      </c>
      <c r="N67" s="21">
        <v>3848</v>
      </c>
      <c r="O67" s="21">
        <v>50191232.380000003</v>
      </c>
      <c r="P67" s="21">
        <v>404</v>
      </c>
      <c r="Q67" s="21">
        <v>15032512.939999999</v>
      </c>
      <c r="R67" s="21">
        <f t="shared" si="12"/>
        <v>4252</v>
      </c>
      <c r="S67" s="21">
        <f t="shared" si="13"/>
        <v>65223745.32</v>
      </c>
      <c r="T67" s="21">
        <f t="shared" si="3"/>
        <v>27490</v>
      </c>
      <c r="U67" s="21">
        <f t="shared" si="4"/>
        <v>129777724.96000001</v>
      </c>
      <c r="V67" s="11"/>
    </row>
    <row r="68" spans="1:22" s="5" customFormat="1" x14ac:dyDescent="0.2">
      <c r="A68" s="17">
        <v>61</v>
      </c>
      <c r="B68" s="30" t="s">
        <v>141</v>
      </c>
      <c r="C68" s="1" t="s">
        <v>142</v>
      </c>
      <c r="D68" s="22"/>
      <c r="E68" s="22"/>
      <c r="F68" s="22"/>
      <c r="G68" s="22"/>
      <c r="H68" s="22">
        <v>10</v>
      </c>
      <c r="I68" s="22">
        <v>7881549.7199999997</v>
      </c>
      <c r="J68" s="22">
        <v>57</v>
      </c>
      <c r="K68" s="22">
        <v>1312650.1100000001</v>
      </c>
      <c r="L68" s="20">
        <f t="shared" si="0"/>
        <v>67</v>
      </c>
      <c r="M68" s="20">
        <f t="shared" si="1"/>
        <v>9194199.8300000001</v>
      </c>
      <c r="N68" s="22">
        <v>5</v>
      </c>
      <c r="O68" s="22">
        <v>67541800</v>
      </c>
      <c r="P68" s="22">
        <v>5</v>
      </c>
      <c r="Q68" s="22">
        <v>51012000</v>
      </c>
      <c r="R68" s="20">
        <f t="shared" si="12"/>
        <v>10</v>
      </c>
      <c r="S68" s="20">
        <f t="shared" si="13"/>
        <v>118553800</v>
      </c>
      <c r="T68" s="20">
        <f t="shared" si="3"/>
        <v>77</v>
      </c>
      <c r="U68" s="20">
        <f t="shared" si="4"/>
        <v>127747999.83</v>
      </c>
      <c r="V68" s="11"/>
    </row>
    <row r="69" spans="1:22" s="5" customFormat="1" x14ac:dyDescent="0.2">
      <c r="A69" s="14">
        <v>62</v>
      </c>
      <c r="B69" s="15" t="s">
        <v>133</v>
      </c>
      <c r="C69" s="16" t="s">
        <v>134</v>
      </c>
      <c r="D69" s="21">
        <v>9</v>
      </c>
      <c r="E69" s="21">
        <v>29768102.489999998</v>
      </c>
      <c r="F69" s="21">
        <v>8</v>
      </c>
      <c r="G69" s="21">
        <v>1130083.43</v>
      </c>
      <c r="H69" s="21">
        <v>29</v>
      </c>
      <c r="I69" s="21">
        <v>6262205.2699999996</v>
      </c>
      <c r="J69" s="21">
        <v>70</v>
      </c>
      <c r="K69" s="21">
        <v>13899207.050000001</v>
      </c>
      <c r="L69" s="21">
        <f t="shared" si="0"/>
        <v>116</v>
      </c>
      <c r="M69" s="21">
        <f t="shared" si="1"/>
        <v>51059598.239999995</v>
      </c>
      <c r="N69" s="21">
        <v>37</v>
      </c>
      <c r="O69" s="21">
        <v>25965407.350000001</v>
      </c>
      <c r="P69" s="21">
        <v>34</v>
      </c>
      <c r="Q69" s="21">
        <v>46966780.060000002</v>
      </c>
      <c r="R69" s="21">
        <f t="shared" si="12"/>
        <v>71</v>
      </c>
      <c r="S69" s="21">
        <f t="shared" si="13"/>
        <v>72932187.409999996</v>
      </c>
      <c r="T69" s="21">
        <f t="shared" si="3"/>
        <v>187</v>
      </c>
      <c r="U69" s="21">
        <f t="shared" si="4"/>
        <v>123991785.64999999</v>
      </c>
      <c r="V69" s="11"/>
    </row>
    <row r="70" spans="1:22" s="5" customFormat="1" x14ac:dyDescent="0.2">
      <c r="A70" s="17">
        <v>63</v>
      </c>
      <c r="B70" s="30" t="s">
        <v>155</v>
      </c>
      <c r="C70" s="1" t="s">
        <v>156</v>
      </c>
      <c r="D70" s="22"/>
      <c r="E70" s="22"/>
      <c r="F70" s="22">
        <v>1</v>
      </c>
      <c r="G70" s="22">
        <v>10000</v>
      </c>
      <c r="H70" s="22">
        <v>30980</v>
      </c>
      <c r="I70" s="22">
        <v>13246380.699999999</v>
      </c>
      <c r="J70" s="22">
        <v>58075</v>
      </c>
      <c r="K70" s="22">
        <v>54651870.630000003</v>
      </c>
      <c r="L70" s="20">
        <f t="shared" si="0"/>
        <v>89056</v>
      </c>
      <c r="M70" s="20">
        <f t="shared" si="1"/>
        <v>67908251.329999998</v>
      </c>
      <c r="N70" s="22">
        <v>2532</v>
      </c>
      <c r="O70" s="22">
        <v>45120001.82</v>
      </c>
      <c r="P70" s="22">
        <v>1167</v>
      </c>
      <c r="Q70" s="22">
        <v>3708506.31</v>
      </c>
      <c r="R70" s="20">
        <f t="shared" si="12"/>
        <v>3699</v>
      </c>
      <c r="S70" s="20">
        <f t="shared" si="13"/>
        <v>48828508.130000003</v>
      </c>
      <c r="T70" s="20">
        <f t="shared" si="3"/>
        <v>92755</v>
      </c>
      <c r="U70" s="20">
        <f t="shared" si="4"/>
        <v>116736759.46000001</v>
      </c>
      <c r="V70" s="11"/>
    </row>
    <row r="71" spans="1:22" s="5" customFormat="1" x14ac:dyDescent="0.2">
      <c r="A71" s="14">
        <v>64</v>
      </c>
      <c r="B71" s="29" t="s">
        <v>97</v>
      </c>
      <c r="C71" s="16" t="s">
        <v>98</v>
      </c>
      <c r="D71" s="21">
        <v>4</v>
      </c>
      <c r="E71" s="21">
        <v>20581413.850000001</v>
      </c>
      <c r="F71" s="21">
        <v>6</v>
      </c>
      <c r="G71" s="21">
        <v>3148652.94</v>
      </c>
      <c r="H71" s="21">
        <v>2</v>
      </c>
      <c r="I71" s="21">
        <v>1212.72</v>
      </c>
      <c r="J71" s="21">
        <v>12</v>
      </c>
      <c r="K71" s="21">
        <v>801732.91</v>
      </c>
      <c r="L71" s="21">
        <f t="shared" si="0"/>
        <v>24</v>
      </c>
      <c r="M71" s="21">
        <f t="shared" si="1"/>
        <v>24533012.420000002</v>
      </c>
      <c r="N71" s="21">
        <v>8</v>
      </c>
      <c r="O71" s="21">
        <v>39605297.850000001</v>
      </c>
      <c r="P71" s="21">
        <v>10</v>
      </c>
      <c r="Q71" s="21">
        <v>52561541.049999997</v>
      </c>
      <c r="R71" s="21">
        <f t="shared" si="12"/>
        <v>18</v>
      </c>
      <c r="S71" s="21">
        <f t="shared" si="13"/>
        <v>92166838.900000006</v>
      </c>
      <c r="T71" s="21">
        <f t="shared" si="3"/>
        <v>42</v>
      </c>
      <c r="U71" s="21">
        <f t="shared" si="4"/>
        <v>116699851.32000001</v>
      </c>
      <c r="V71" s="11"/>
    </row>
    <row r="72" spans="1:22" s="5" customFormat="1" x14ac:dyDescent="0.2">
      <c r="A72" s="17">
        <v>65</v>
      </c>
      <c r="B72" s="30" t="s">
        <v>165</v>
      </c>
      <c r="C72" s="1" t="s">
        <v>166</v>
      </c>
      <c r="D72" s="22">
        <v>148</v>
      </c>
      <c r="E72" s="22">
        <v>34372604.770000003</v>
      </c>
      <c r="F72" s="22">
        <v>56</v>
      </c>
      <c r="G72" s="22">
        <v>4868794.04</v>
      </c>
      <c r="H72" s="22">
        <v>14</v>
      </c>
      <c r="I72" s="22">
        <v>2376323.38</v>
      </c>
      <c r="J72" s="22">
        <v>99</v>
      </c>
      <c r="K72" s="22">
        <v>23011004.600000001</v>
      </c>
      <c r="L72" s="20">
        <f t="shared" si="0"/>
        <v>317</v>
      </c>
      <c r="M72" s="20">
        <f t="shared" si="1"/>
        <v>64628726.790000007</v>
      </c>
      <c r="N72" s="22">
        <v>11</v>
      </c>
      <c r="O72" s="22">
        <v>27590658.859999999</v>
      </c>
      <c r="P72" s="22">
        <v>13</v>
      </c>
      <c r="Q72" s="22">
        <v>23594964.579999998</v>
      </c>
      <c r="R72" s="20">
        <f t="shared" si="12"/>
        <v>24</v>
      </c>
      <c r="S72" s="20">
        <f t="shared" si="13"/>
        <v>51185623.439999998</v>
      </c>
      <c r="T72" s="20">
        <f t="shared" si="3"/>
        <v>341</v>
      </c>
      <c r="U72" s="20">
        <f t="shared" si="4"/>
        <v>115814350.23</v>
      </c>
      <c r="V72" s="11"/>
    </row>
    <row r="73" spans="1:22" s="5" customFormat="1" x14ac:dyDescent="0.2">
      <c r="A73" s="14">
        <v>66</v>
      </c>
      <c r="B73" s="29" t="s">
        <v>181</v>
      </c>
      <c r="C73" s="16" t="s">
        <v>182</v>
      </c>
      <c r="D73" s="21"/>
      <c r="E73" s="21"/>
      <c r="F73" s="21"/>
      <c r="G73" s="21"/>
      <c r="H73" s="21">
        <v>82</v>
      </c>
      <c r="I73" s="21">
        <v>1453664.78</v>
      </c>
      <c r="J73" s="21">
        <v>161</v>
      </c>
      <c r="K73" s="21">
        <v>24188051.789999999</v>
      </c>
      <c r="L73" s="21">
        <f t="shared" si="0"/>
        <v>243</v>
      </c>
      <c r="M73" s="21">
        <f t="shared" si="1"/>
        <v>25641716.57</v>
      </c>
      <c r="N73" s="21">
        <v>13</v>
      </c>
      <c r="O73" s="21">
        <v>81538761.510000005</v>
      </c>
      <c r="P73" s="21">
        <v>3</v>
      </c>
      <c r="Q73" s="21">
        <v>38833.800000000003</v>
      </c>
      <c r="R73" s="21">
        <f t="shared" si="12"/>
        <v>16</v>
      </c>
      <c r="S73" s="21">
        <f t="shared" si="13"/>
        <v>81577595.310000002</v>
      </c>
      <c r="T73" s="21">
        <f t="shared" si="3"/>
        <v>259</v>
      </c>
      <c r="U73" s="21">
        <f t="shared" si="4"/>
        <v>107219311.88</v>
      </c>
      <c r="V73" s="11"/>
    </row>
    <row r="74" spans="1:22" s="5" customFormat="1" x14ac:dyDescent="0.2">
      <c r="A74" s="17">
        <v>67</v>
      </c>
      <c r="B74" s="30" t="s">
        <v>145</v>
      </c>
      <c r="C74" s="1" t="s">
        <v>146</v>
      </c>
      <c r="D74" s="22">
        <v>5</v>
      </c>
      <c r="E74" s="22">
        <v>465810.28</v>
      </c>
      <c r="F74" s="22">
        <v>237</v>
      </c>
      <c r="G74" s="22">
        <v>22753553.609999999</v>
      </c>
      <c r="H74" s="22">
        <v>459</v>
      </c>
      <c r="I74" s="22">
        <v>7286893.0300000003</v>
      </c>
      <c r="J74" s="22">
        <v>1869</v>
      </c>
      <c r="K74" s="22">
        <v>24332414.5</v>
      </c>
      <c r="L74" s="20">
        <f t="shared" si="0"/>
        <v>2570</v>
      </c>
      <c r="M74" s="20">
        <f t="shared" si="1"/>
        <v>54838671.420000002</v>
      </c>
      <c r="N74" s="22">
        <v>481</v>
      </c>
      <c r="O74" s="22">
        <v>41743373.159999996</v>
      </c>
      <c r="P74" s="22">
        <v>32</v>
      </c>
      <c r="Q74" s="22">
        <v>2360679.36</v>
      </c>
      <c r="R74" s="20">
        <f t="shared" si="12"/>
        <v>513</v>
      </c>
      <c r="S74" s="20">
        <f t="shared" si="13"/>
        <v>44104052.519999996</v>
      </c>
      <c r="T74" s="20">
        <f t="shared" si="3"/>
        <v>3083</v>
      </c>
      <c r="U74" s="20">
        <f t="shared" si="4"/>
        <v>98942723.939999998</v>
      </c>
      <c r="V74" s="11"/>
    </row>
    <row r="75" spans="1:22" s="5" customFormat="1" x14ac:dyDescent="0.2">
      <c r="A75" s="14">
        <v>68</v>
      </c>
      <c r="B75" s="29" t="s">
        <v>161</v>
      </c>
      <c r="C75" s="16" t="s">
        <v>162</v>
      </c>
      <c r="D75" s="21"/>
      <c r="E75" s="21"/>
      <c r="F75" s="21">
        <v>14</v>
      </c>
      <c r="G75" s="21">
        <v>11293461.939999999</v>
      </c>
      <c r="H75" s="21">
        <v>53</v>
      </c>
      <c r="I75" s="21">
        <v>5739875.0700000003</v>
      </c>
      <c r="J75" s="21">
        <v>131</v>
      </c>
      <c r="K75" s="21">
        <v>34899925.530000001</v>
      </c>
      <c r="L75" s="21">
        <f t="shared" si="0"/>
        <v>198</v>
      </c>
      <c r="M75" s="21">
        <f t="shared" si="1"/>
        <v>51933262.539999999</v>
      </c>
      <c r="N75" s="21">
        <v>37</v>
      </c>
      <c r="O75" s="21">
        <v>43628570.399999999</v>
      </c>
      <c r="P75" s="21">
        <v>5</v>
      </c>
      <c r="Q75" s="21">
        <v>3141000</v>
      </c>
      <c r="R75" s="21">
        <f t="shared" si="12"/>
        <v>42</v>
      </c>
      <c r="S75" s="21">
        <f t="shared" si="13"/>
        <v>46769570.399999999</v>
      </c>
      <c r="T75" s="21">
        <f t="shared" si="3"/>
        <v>240</v>
      </c>
      <c r="U75" s="21">
        <f t="shared" si="4"/>
        <v>98702832.939999998</v>
      </c>
      <c r="V75" s="11"/>
    </row>
    <row r="76" spans="1:22" s="5" customFormat="1" x14ac:dyDescent="0.2">
      <c r="A76" s="17">
        <v>69</v>
      </c>
      <c r="B76" s="30" t="s">
        <v>171</v>
      </c>
      <c r="C76" s="1" t="s">
        <v>172</v>
      </c>
      <c r="D76" s="22">
        <v>4</v>
      </c>
      <c r="E76" s="22">
        <v>3265764.48</v>
      </c>
      <c r="F76" s="22"/>
      <c r="G76" s="22"/>
      <c r="H76" s="22">
        <v>9</v>
      </c>
      <c r="I76" s="22">
        <v>16266009.6</v>
      </c>
      <c r="J76" s="22">
        <v>66</v>
      </c>
      <c r="K76" s="22">
        <v>828822.7</v>
      </c>
      <c r="L76" s="20">
        <f t="shared" si="0"/>
        <v>79</v>
      </c>
      <c r="M76" s="20">
        <f t="shared" si="1"/>
        <v>20360596.779999997</v>
      </c>
      <c r="N76" s="22">
        <v>4</v>
      </c>
      <c r="O76" s="22">
        <v>16655368.33</v>
      </c>
      <c r="P76" s="22">
        <v>8</v>
      </c>
      <c r="Q76" s="22">
        <v>61673580</v>
      </c>
      <c r="R76" s="20">
        <f t="shared" si="12"/>
        <v>12</v>
      </c>
      <c r="S76" s="20">
        <f t="shared" si="13"/>
        <v>78328948.329999998</v>
      </c>
      <c r="T76" s="20">
        <f t="shared" si="3"/>
        <v>91</v>
      </c>
      <c r="U76" s="20">
        <f t="shared" si="4"/>
        <v>98689545.109999999</v>
      </c>
      <c r="V76" s="11"/>
    </row>
    <row r="77" spans="1:22" s="5" customFormat="1" x14ac:dyDescent="0.2">
      <c r="A77" s="14">
        <v>70</v>
      </c>
      <c r="B77" s="15" t="s">
        <v>159</v>
      </c>
      <c r="C77" s="16" t="s">
        <v>160</v>
      </c>
      <c r="D77" s="21">
        <v>3</v>
      </c>
      <c r="E77" s="21">
        <v>240920.19</v>
      </c>
      <c r="F77" s="21">
        <v>27</v>
      </c>
      <c r="G77" s="21">
        <v>2566990.4500000002</v>
      </c>
      <c r="H77" s="21">
        <v>17812</v>
      </c>
      <c r="I77" s="21">
        <v>17457578.52</v>
      </c>
      <c r="J77" s="21">
        <v>52614</v>
      </c>
      <c r="K77" s="21">
        <v>41272287</v>
      </c>
      <c r="L77" s="21">
        <f t="shared" si="0"/>
        <v>70456</v>
      </c>
      <c r="M77" s="21">
        <f t="shared" si="1"/>
        <v>61537776.159999996</v>
      </c>
      <c r="N77" s="21">
        <v>1045</v>
      </c>
      <c r="O77" s="21">
        <v>29948928.93</v>
      </c>
      <c r="P77" s="21">
        <v>81</v>
      </c>
      <c r="Q77" s="21">
        <v>3765425.9</v>
      </c>
      <c r="R77" s="21">
        <f t="shared" si="12"/>
        <v>1126</v>
      </c>
      <c r="S77" s="21">
        <f t="shared" si="13"/>
        <v>33714354.829999998</v>
      </c>
      <c r="T77" s="21">
        <f t="shared" si="3"/>
        <v>71582</v>
      </c>
      <c r="U77" s="21">
        <f t="shared" si="4"/>
        <v>95252130.989999995</v>
      </c>
      <c r="V77" s="11"/>
    </row>
    <row r="78" spans="1:22" s="5" customFormat="1" x14ac:dyDescent="0.2">
      <c r="A78" s="17">
        <v>71</v>
      </c>
      <c r="B78" s="30" t="s">
        <v>143</v>
      </c>
      <c r="C78" s="1" t="s">
        <v>144</v>
      </c>
      <c r="D78" s="22">
        <v>100</v>
      </c>
      <c r="E78" s="22">
        <v>3029349.11</v>
      </c>
      <c r="F78" s="22">
        <v>753</v>
      </c>
      <c r="G78" s="22">
        <v>28020350.350000001</v>
      </c>
      <c r="H78" s="22">
        <v>556</v>
      </c>
      <c r="I78" s="22">
        <v>7576324</v>
      </c>
      <c r="J78" s="22">
        <v>1355</v>
      </c>
      <c r="K78" s="22">
        <v>12693125.4914</v>
      </c>
      <c r="L78" s="20">
        <f t="shared" si="0"/>
        <v>2764</v>
      </c>
      <c r="M78" s="20">
        <f t="shared" si="1"/>
        <v>51319148.951399997</v>
      </c>
      <c r="N78" s="22">
        <v>440</v>
      </c>
      <c r="O78" s="22">
        <v>36438673.979999997</v>
      </c>
      <c r="P78" s="22">
        <v>70</v>
      </c>
      <c r="Q78" s="22">
        <v>6303215.9699999997</v>
      </c>
      <c r="R78" s="20">
        <f t="shared" si="12"/>
        <v>510</v>
      </c>
      <c r="S78" s="20">
        <f t="shared" si="13"/>
        <v>42741889.949999996</v>
      </c>
      <c r="T78" s="20">
        <f t="shared" si="3"/>
        <v>3274</v>
      </c>
      <c r="U78" s="20">
        <f t="shared" si="4"/>
        <v>94061038.9014</v>
      </c>
      <c r="V78" s="11"/>
    </row>
    <row r="79" spans="1:22" s="5" customFormat="1" x14ac:dyDescent="0.2">
      <c r="A79" s="14">
        <v>72</v>
      </c>
      <c r="B79" s="29" t="s">
        <v>131</v>
      </c>
      <c r="C79" s="16" t="s">
        <v>132</v>
      </c>
      <c r="D79" s="21">
        <v>12</v>
      </c>
      <c r="E79" s="21">
        <v>823590.33</v>
      </c>
      <c r="F79" s="21">
        <v>32</v>
      </c>
      <c r="G79" s="21">
        <v>3612235.01</v>
      </c>
      <c r="H79" s="21">
        <v>282</v>
      </c>
      <c r="I79" s="21">
        <v>43530591.509999998</v>
      </c>
      <c r="J79" s="21">
        <v>349</v>
      </c>
      <c r="K79" s="21">
        <v>38351311.649999999</v>
      </c>
      <c r="L79" s="21">
        <f t="shared" si="0"/>
        <v>675</v>
      </c>
      <c r="M79" s="21">
        <f t="shared" si="1"/>
        <v>86317728.5</v>
      </c>
      <c r="N79" s="21">
        <v>7</v>
      </c>
      <c r="O79" s="21">
        <v>1629700.91</v>
      </c>
      <c r="P79" s="21">
        <v>3</v>
      </c>
      <c r="Q79" s="21">
        <v>5063655.32</v>
      </c>
      <c r="R79" s="21">
        <f t="shared" si="12"/>
        <v>10</v>
      </c>
      <c r="S79" s="21">
        <f t="shared" si="13"/>
        <v>6693356.2300000004</v>
      </c>
      <c r="T79" s="21">
        <f t="shared" si="3"/>
        <v>685</v>
      </c>
      <c r="U79" s="21">
        <f t="shared" si="4"/>
        <v>93011084.730000004</v>
      </c>
      <c r="V79" s="11"/>
    </row>
    <row r="80" spans="1:22" s="5" customFormat="1" x14ac:dyDescent="0.2">
      <c r="A80" s="17">
        <v>73</v>
      </c>
      <c r="B80" s="30" t="s">
        <v>188</v>
      </c>
      <c r="C80" s="1" t="s">
        <v>189</v>
      </c>
      <c r="D80" s="22"/>
      <c r="E80" s="22"/>
      <c r="F80" s="22"/>
      <c r="G80" s="22"/>
      <c r="H80" s="22">
        <v>15</v>
      </c>
      <c r="I80" s="22">
        <v>9875709.0800000001</v>
      </c>
      <c r="J80" s="22">
        <v>46</v>
      </c>
      <c r="K80" s="22">
        <v>37771509.43</v>
      </c>
      <c r="L80" s="20">
        <f t="shared" si="0"/>
        <v>61</v>
      </c>
      <c r="M80" s="20">
        <f t="shared" si="1"/>
        <v>47647218.509999998</v>
      </c>
      <c r="N80" s="22">
        <v>8</v>
      </c>
      <c r="O80" s="22">
        <v>34849819</v>
      </c>
      <c r="P80" s="22">
        <v>1</v>
      </c>
      <c r="Q80" s="22">
        <v>2000000</v>
      </c>
      <c r="R80" s="20">
        <f t="shared" si="12"/>
        <v>9</v>
      </c>
      <c r="S80" s="20">
        <f t="shared" si="13"/>
        <v>36849819</v>
      </c>
      <c r="T80" s="20">
        <f t="shared" si="3"/>
        <v>70</v>
      </c>
      <c r="U80" s="20">
        <f t="shared" si="4"/>
        <v>84497037.50999999</v>
      </c>
      <c r="V80" s="11"/>
    </row>
    <row r="81" spans="1:22" s="5" customFormat="1" x14ac:dyDescent="0.2">
      <c r="A81" s="14">
        <v>74</v>
      </c>
      <c r="B81" s="29" t="s">
        <v>121</v>
      </c>
      <c r="C81" s="16" t="s">
        <v>122</v>
      </c>
      <c r="D81" s="21">
        <v>12</v>
      </c>
      <c r="E81" s="21">
        <v>1133825.3700000001</v>
      </c>
      <c r="F81" s="21">
        <v>26</v>
      </c>
      <c r="G81" s="21">
        <v>2897780.6</v>
      </c>
      <c r="H81" s="21">
        <v>201</v>
      </c>
      <c r="I81" s="21">
        <v>20465010.129999999</v>
      </c>
      <c r="J81" s="21">
        <v>665</v>
      </c>
      <c r="K81" s="21">
        <v>24756550.57</v>
      </c>
      <c r="L81" s="21">
        <f t="shared" si="0"/>
        <v>904</v>
      </c>
      <c r="M81" s="21">
        <f t="shared" si="1"/>
        <v>49253166.670000002</v>
      </c>
      <c r="N81" s="21">
        <v>119</v>
      </c>
      <c r="O81" s="21">
        <v>20347810.510000002</v>
      </c>
      <c r="P81" s="21">
        <v>68</v>
      </c>
      <c r="Q81" s="21">
        <v>14240927.15</v>
      </c>
      <c r="R81" s="21">
        <f t="shared" si="12"/>
        <v>187</v>
      </c>
      <c r="S81" s="21">
        <f t="shared" si="13"/>
        <v>34588737.660000004</v>
      </c>
      <c r="T81" s="21">
        <f t="shared" si="3"/>
        <v>1091</v>
      </c>
      <c r="U81" s="21">
        <f t="shared" si="4"/>
        <v>83841904.330000013</v>
      </c>
      <c r="V81" s="11"/>
    </row>
    <row r="82" spans="1:22" s="5" customFormat="1" x14ac:dyDescent="0.2">
      <c r="A82" s="17">
        <v>75</v>
      </c>
      <c r="B82" s="30" t="s">
        <v>175</v>
      </c>
      <c r="C82" s="1" t="s">
        <v>176</v>
      </c>
      <c r="D82" s="22">
        <v>9</v>
      </c>
      <c r="E82" s="22">
        <v>179031.33</v>
      </c>
      <c r="F82" s="22">
        <v>142</v>
      </c>
      <c r="G82" s="22">
        <v>3981820.6</v>
      </c>
      <c r="H82" s="22">
        <v>7372</v>
      </c>
      <c r="I82" s="22">
        <v>3823921.67</v>
      </c>
      <c r="J82" s="22">
        <v>11289</v>
      </c>
      <c r="K82" s="22">
        <v>19650287.260000002</v>
      </c>
      <c r="L82" s="20">
        <f t="shared" si="0"/>
        <v>18812</v>
      </c>
      <c r="M82" s="20">
        <f t="shared" si="1"/>
        <v>27635060.859999999</v>
      </c>
      <c r="N82" s="22">
        <v>1797</v>
      </c>
      <c r="O82" s="22">
        <v>37777509.240000002</v>
      </c>
      <c r="P82" s="22">
        <v>111</v>
      </c>
      <c r="Q82" s="22">
        <v>18427445.719999999</v>
      </c>
      <c r="R82" s="20">
        <f t="shared" si="12"/>
        <v>1908</v>
      </c>
      <c r="S82" s="20">
        <f t="shared" si="13"/>
        <v>56204954.960000001</v>
      </c>
      <c r="T82" s="20">
        <f t="shared" si="3"/>
        <v>20720</v>
      </c>
      <c r="U82" s="20">
        <f t="shared" si="4"/>
        <v>83840015.819999993</v>
      </c>
      <c r="V82" s="11"/>
    </row>
    <row r="83" spans="1:22" s="5" customFormat="1" x14ac:dyDescent="0.2">
      <c r="A83" s="14">
        <v>76</v>
      </c>
      <c r="B83" s="29" t="s">
        <v>163</v>
      </c>
      <c r="C83" s="16" t="s">
        <v>164</v>
      </c>
      <c r="D83" s="21">
        <v>54</v>
      </c>
      <c r="E83" s="21">
        <v>11881535.439999999</v>
      </c>
      <c r="F83" s="21">
        <v>130</v>
      </c>
      <c r="G83" s="21">
        <v>23452518.699999999</v>
      </c>
      <c r="H83" s="21">
        <v>18</v>
      </c>
      <c r="I83" s="21">
        <v>2772464.42</v>
      </c>
      <c r="J83" s="21">
        <v>150</v>
      </c>
      <c r="K83" s="21">
        <v>3152662.88</v>
      </c>
      <c r="L83" s="21">
        <f t="shared" si="0"/>
        <v>352</v>
      </c>
      <c r="M83" s="21">
        <f t="shared" si="1"/>
        <v>41259181.440000005</v>
      </c>
      <c r="N83" s="21">
        <v>194</v>
      </c>
      <c r="O83" s="21">
        <v>27184846.649999999</v>
      </c>
      <c r="P83" s="21">
        <v>74</v>
      </c>
      <c r="Q83" s="21">
        <v>15239356.57</v>
      </c>
      <c r="R83" s="21">
        <f t="shared" si="12"/>
        <v>268</v>
      </c>
      <c r="S83" s="21">
        <f t="shared" si="13"/>
        <v>42424203.219999999</v>
      </c>
      <c r="T83" s="21">
        <f t="shared" si="3"/>
        <v>620</v>
      </c>
      <c r="U83" s="21">
        <f t="shared" si="4"/>
        <v>83683384.659999996</v>
      </c>
      <c r="V83" s="11"/>
    </row>
    <row r="84" spans="1:22" s="5" customFormat="1" x14ac:dyDescent="0.2">
      <c r="A84" s="17">
        <v>77</v>
      </c>
      <c r="B84" s="30" t="s">
        <v>196</v>
      </c>
      <c r="C84" s="1" t="s">
        <v>197</v>
      </c>
      <c r="D84" s="22">
        <v>2</v>
      </c>
      <c r="E84" s="22">
        <v>339980</v>
      </c>
      <c r="F84" s="22">
        <v>7</v>
      </c>
      <c r="G84" s="22">
        <v>336970.45</v>
      </c>
      <c r="H84" s="22">
        <v>500</v>
      </c>
      <c r="I84" s="22">
        <v>8035638.1799999997</v>
      </c>
      <c r="J84" s="22">
        <v>2194</v>
      </c>
      <c r="K84" s="22">
        <v>29977042.43</v>
      </c>
      <c r="L84" s="20">
        <f t="shared" si="0"/>
        <v>2703</v>
      </c>
      <c r="M84" s="20">
        <f t="shared" si="1"/>
        <v>38689631.060000002</v>
      </c>
      <c r="N84" s="22">
        <v>575</v>
      </c>
      <c r="O84" s="22">
        <v>28347938.140000001</v>
      </c>
      <c r="P84" s="22">
        <v>13</v>
      </c>
      <c r="Q84" s="22">
        <v>3556641.3</v>
      </c>
      <c r="R84" s="20">
        <f t="shared" si="12"/>
        <v>588</v>
      </c>
      <c r="S84" s="20">
        <f t="shared" si="13"/>
        <v>31904579.440000001</v>
      </c>
      <c r="T84" s="20">
        <f t="shared" si="3"/>
        <v>3291</v>
      </c>
      <c r="U84" s="20">
        <f t="shared" si="4"/>
        <v>70594210.5</v>
      </c>
      <c r="V84" s="11"/>
    </row>
    <row r="85" spans="1:22" s="5" customFormat="1" x14ac:dyDescent="0.2">
      <c r="A85" s="14">
        <v>78</v>
      </c>
      <c r="B85" s="15" t="s">
        <v>109</v>
      </c>
      <c r="C85" s="16" t="s">
        <v>110</v>
      </c>
      <c r="D85" s="21">
        <v>4</v>
      </c>
      <c r="E85" s="21">
        <v>707338.09</v>
      </c>
      <c r="F85" s="21"/>
      <c r="G85" s="21"/>
      <c r="H85" s="21">
        <v>2</v>
      </c>
      <c r="I85" s="21">
        <v>185350.77</v>
      </c>
      <c r="J85" s="21">
        <v>28</v>
      </c>
      <c r="K85" s="21">
        <v>9025649.2400000002</v>
      </c>
      <c r="L85" s="21">
        <f t="shared" si="0"/>
        <v>34</v>
      </c>
      <c r="M85" s="21">
        <f t="shared" si="1"/>
        <v>9918338.0999999996</v>
      </c>
      <c r="N85" s="21">
        <v>1</v>
      </c>
      <c r="O85" s="21">
        <v>5000000</v>
      </c>
      <c r="P85" s="21">
        <v>1</v>
      </c>
      <c r="Q85" s="21">
        <v>50000000</v>
      </c>
      <c r="R85" s="21">
        <f t="shared" si="12"/>
        <v>2</v>
      </c>
      <c r="S85" s="21">
        <f t="shared" si="13"/>
        <v>55000000</v>
      </c>
      <c r="T85" s="21">
        <f t="shared" si="3"/>
        <v>36</v>
      </c>
      <c r="U85" s="21">
        <f t="shared" si="4"/>
        <v>64918338.100000001</v>
      </c>
      <c r="V85" s="11"/>
    </row>
    <row r="86" spans="1:22" s="5" customFormat="1" x14ac:dyDescent="0.2">
      <c r="A86" s="17">
        <v>79</v>
      </c>
      <c r="B86" s="30" t="s">
        <v>157</v>
      </c>
      <c r="C86" s="1" t="s">
        <v>158</v>
      </c>
      <c r="D86" s="22">
        <v>9</v>
      </c>
      <c r="E86" s="22">
        <v>451788.96</v>
      </c>
      <c r="F86" s="22">
        <v>351</v>
      </c>
      <c r="G86" s="22">
        <v>17382575.629999999</v>
      </c>
      <c r="H86" s="22">
        <v>229</v>
      </c>
      <c r="I86" s="22">
        <v>1961745.83</v>
      </c>
      <c r="J86" s="22">
        <v>900</v>
      </c>
      <c r="K86" s="22">
        <v>9766316.5</v>
      </c>
      <c r="L86" s="20">
        <f t="shared" si="0"/>
        <v>1489</v>
      </c>
      <c r="M86" s="20">
        <f t="shared" si="1"/>
        <v>29562426.920000002</v>
      </c>
      <c r="N86" s="22">
        <v>931</v>
      </c>
      <c r="O86" s="22">
        <v>27641565.059999999</v>
      </c>
      <c r="P86" s="22">
        <v>147</v>
      </c>
      <c r="Q86" s="22">
        <v>2905880.47</v>
      </c>
      <c r="R86" s="20">
        <f t="shared" si="12"/>
        <v>1078</v>
      </c>
      <c r="S86" s="20">
        <f t="shared" si="13"/>
        <v>30547445.529999997</v>
      </c>
      <c r="T86" s="20">
        <f t="shared" si="3"/>
        <v>2567</v>
      </c>
      <c r="U86" s="20">
        <f t="shared" si="4"/>
        <v>60109872.450000003</v>
      </c>
      <c r="V86" s="11"/>
    </row>
    <row r="87" spans="1:22" s="5" customFormat="1" x14ac:dyDescent="0.2">
      <c r="A87" s="14">
        <v>80</v>
      </c>
      <c r="B87" s="29" t="s">
        <v>216</v>
      </c>
      <c r="C87" s="16" t="s">
        <v>217</v>
      </c>
      <c r="D87" s="21"/>
      <c r="E87" s="21"/>
      <c r="F87" s="21">
        <v>179</v>
      </c>
      <c r="G87" s="21">
        <v>21386617.870000001</v>
      </c>
      <c r="H87" s="21">
        <v>42</v>
      </c>
      <c r="I87" s="21">
        <v>360329.9</v>
      </c>
      <c r="J87" s="21">
        <v>197</v>
      </c>
      <c r="K87" s="21">
        <v>3627267.07</v>
      </c>
      <c r="L87" s="21">
        <f t="shared" si="0"/>
        <v>418</v>
      </c>
      <c r="M87" s="21">
        <f t="shared" si="1"/>
        <v>25374214.84</v>
      </c>
      <c r="N87" s="21">
        <v>365</v>
      </c>
      <c r="O87" s="21">
        <v>26193755.309999999</v>
      </c>
      <c r="P87" s="21">
        <v>54</v>
      </c>
      <c r="Q87" s="21">
        <v>1491712.38</v>
      </c>
      <c r="R87" s="21">
        <f t="shared" si="12"/>
        <v>419</v>
      </c>
      <c r="S87" s="21">
        <f t="shared" si="13"/>
        <v>27685467.689999998</v>
      </c>
      <c r="T87" s="21">
        <f t="shared" si="3"/>
        <v>837</v>
      </c>
      <c r="U87" s="21">
        <f t="shared" si="4"/>
        <v>53059682.530000001</v>
      </c>
      <c r="V87" s="11"/>
    </row>
    <row r="88" spans="1:22" s="5" customFormat="1" x14ac:dyDescent="0.2">
      <c r="A88" s="17">
        <v>81</v>
      </c>
      <c r="B88" s="30" t="s">
        <v>190</v>
      </c>
      <c r="C88" s="1" t="s">
        <v>191</v>
      </c>
      <c r="D88" s="22">
        <v>21</v>
      </c>
      <c r="E88" s="22">
        <v>5881191.8300000001</v>
      </c>
      <c r="F88" s="22">
        <v>31</v>
      </c>
      <c r="G88" s="22">
        <v>3693443.55</v>
      </c>
      <c r="H88" s="22">
        <v>202</v>
      </c>
      <c r="I88" s="22">
        <v>3970664.79</v>
      </c>
      <c r="J88" s="22">
        <v>247</v>
      </c>
      <c r="K88" s="22">
        <v>18928072.399999999</v>
      </c>
      <c r="L88" s="20">
        <f t="shared" si="0"/>
        <v>501</v>
      </c>
      <c r="M88" s="20">
        <f t="shared" si="1"/>
        <v>32473372.569999997</v>
      </c>
      <c r="N88" s="22">
        <v>11</v>
      </c>
      <c r="O88" s="22">
        <v>17260970</v>
      </c>
      <c r="P88" s="22">
        <v>1</v>
      </c>
      <c r="Q88" s="22">
        <v>2000000</v>
      </c>
      <c r="R88" s="20">
        <f t="shared" si="12"/>
        <v>12</v>
      </c>
      <c r="S88" s="20">
        <f t="shared" si="13"/>
        <v>19260970</v>
      </c>
      <c r="T88" s="20">
        <f t="shared" si="3"/>
        <v>513</v>
      </c>
      <c r="U88" s="20">
        <f t="shared" si="4"/>
        <v>51734342.569999993</v>
      </c>
      <c r="V88" s="11"/>
    </row>
    <row r="89" spans="1:22" s="5" customFormat="1" x14ac:dyDescent="0.2">
      <c r="A89" s="14">
        <v>82</v>
      </c>
      <c r="B89" s="29" t="s">
        <v>177</v>
      </c>
      <c r="C89" s="16" t="s">
        <v>178</v>
      </c>
      <c r="D89" s="21">
        <v>59</v>
      </c>
      <c r="E89" s="21">
        <v>5654464.3499999996</v>
      </c>
      <c r="F89" s="21">
        <v>191</v>
      </c>
      <c r="G89" s="21">
        <v>6430510.0999999996</v>
      </c>
      <c r="H89" s="21">
        <v>845</v>
      </c>
      <c r="I89" s="21">
        <v>2384438.46</v>
      </c>
      <c r="J89" s="21">
        <v>3428</v>
      </c>
      <c r="K89" s="21">
        <v>10883628.26</v>
      </c>
      <c r="L89" s="21">
        <f t="shared" si="0"/>
        <v>4523</v>
      </c>
      <c r="M89" s="21">
        <f t="shared" si="1"/>
        <v>25353041.170000002</v>
      </c>
      <c r="N89" s="21">
        <v>815</v>
      </c>
      <c r="O89" s="21">
        <v>17152501.5</v>
      </c>
      <c r="P89" s="21">
        <v>107</v>
      </c>
      <c r="Q89" s="21">
        <v>7830025.6900000004</v>
      </c>
      <c r="R89" s="21">
        <f t="shared" si="12"/>
        <v>922</v>
      </c>
      <c r="S89" s="21">
        <f t="shared" si="13"/>
        <v>24982527.190000001</v>
      </c>
      <c r="T89" s="21">
        <f t="shared" si="3"/>
        <v>5445</v>
      </c>
      <c r="U89" s="21">
        <f t="shared" si="4"/>
        <v>50335568.359999999</v>
      </c>
      <c r="V89" s="11"/>
    </row>
    <row r="90" spans="1:22" s="5" customFormat="1" x14ac:dyDescent="0.2">
      <c r="A90" s="17">
        <v>83</v>
      </c>
      <c r="B90" s="30" t="s">
        <v>187</v>
      </c>
      <c r="C90" s="1" t="s">
        <v>326</v>
      </c>
      <c r="D90" s="22">
        <v>5</v>
      </c>
      <c r="E90" s="22">
        <v>297059.06</v>
      </c>
      <c r="F90" s="22">
        <v>73</v>
      </c>
      <c r="G90" s="22">
        <v>7953140.9500000002</v>
      </c>
      <c r="H90" s="22">
        <v>399</v>
      </c>
      <c r="I90" s="22">
        <v>2259359.96</v>
      </c>
      <c r="J90" s="22">
        <v>490</v>
      </c>
      <c r="K90" s="22">
        <v>11796712.5</v>
      </c>
      <c r="L90" s="20">
        <f t="shared" si="0"/>
        <v>967</v>
      </c>
      <c r="M90" s="20">
        <f t="shared" si="1"/>
        <v>22306272.469999999</v>
      </c>
      <c r="N90" s="22">
        <v>483</v>
      </c>
      <c r="O90" s="22">
        <v>19718180.23</v>
      </c>
      <c r="P90" s="22">
        <v>106</v>
      </c>
      <c r="Q90" s="22">
        <v>2526843.9500000002</v>
      </c>
      <c r="R90" s="20">
        <f t="shared" si="12"/>
        <v>589</v>
      </c>
      <c r="S90" s="20">
        <f t="shared" si="13"/>
        <v>22245024.18</v>
      </c>
      <c r="T90" s="20">
        <f t="shared" si="3"/>
        <v>1556</v>
      </c>
      <c r="U90" s="20">
        <f t="shared" si="4"/>
        <v>44551296.649999999</v>
      </c>
      <c r="V90" s="11"/>
    </row>
    <row r="91" spans="1:22" s="5" customFormat="1" x14ac:dyDescent="0.2">
      <c r="A91" s="14">
        <v>84</v>
      </c>
      <c r="B91" s="29" t="s">
        <v>183</v>
      </c>
      <c r="C91" s="16" t="s">
        <v>184</v>
      </c>
      <c r="D91" s="21">
        <v>7</v>
      </c>
      <c r="E91" s="21">
        <v>978113.24</v>
      </c>
      <c r="F91" s="21">
        <v>114</v>
      </c>
      <c r="G91" s="21">
        <v>10250670.65</v>
      </c>
      <c r="H91" s="21">
        <v>177</v>
      </c>
      <c r="I91" s="21">
        <v>2911478.12</v>
      </c>
      <c r="J91" s="21">
        <v>1103</v>
      </c>
      <c r="K91" s="21">
        <v>9050135.0299999993</v>
      </c>
      <c r="L91" s="21">
        <f t="shared" si="0"/>
        <v>1401</v>
      </c>
      <c r="M91" s="21">
        <f t="shared" si="1"/>
        <v>23190397.039999999</v>
      </c>
      <c r="N91" s="21">
        <v>695</v>
      </c>
      <c r="O91" s="21">
        <v>18139126.02</v>
      </c>
      <c r="P91" s="21">
        <v>146</v>
      </c>
      <c r="Q91" s="21">
        <v>2727252.37</v>
      </c>
      <c r="R91" s="21">
        <f t="shared" si="12"/>
        <v>841</v>
      </c>
      <c r="S91" s="21">
        <f t="shared" si="13"/>
        <v>20866378.390000001</v>
      </c>
      <c r="T91" s="21">
        <f t="shared" si="3"/>
        <v>2242</v>
      </c>
      <c r="U91" s="21">
        <f t="shared" si="4"/>
        <v>44056775.43</v>
      </c>
      <c r="V91" s="11"/>
    </row>
    <row r="92" spans="1:22" s="5" customFormat="1" x14ac:dyDescent="0.2">
      <c r="A92" s="17">
        <v>85</v>
      </c>
      <c r="B92" s="30" t="s">
        <v>169</v>
      </c>
      <c r="C92" s="1" t="s">
        <v>170</v>
      </c>
      <c r="D92" s="22">
        <v>16</v>
      </c>
      <c r="E92" s="22">
        <v>7300047.7300000004</v>
      </c>
      <c r="F92" s="22">
        <v>41</v>
      </c>
      <c r="G92" s="22">
        <v>1622652.24</v>
      </c>
      <c r="H92" s="22">
        <v>59</v>
      </c>
      <c r="I92" s="22">
        <v>4635562.8600000003</v>
      </c>
      <c r="J92" s="22">
        <v>119</v>
      </c>
      <c r="K92" s="22">
        <v>4994729.24</v>
      </c>
      <c r="L92" s="20">
        <f t="shared" si="0"/>
        <v>235</v>
      </c>
      <c r="M92" s="20">
        <f t="shared" si="1"/>
        <v>18552992.07</v>
      </c>
      <c r="N92" s="22">
        <v>35</v>
      </c>
      <c r="O92" s="22">
        <v>6271720.2400000002</v>
      </c>
      <c r="P92" s="22">
        <v>20</v>
      </c>
      <c r="Q92" s="22">
        <v>12330833.58</v>
      </c>
      <c r="R92" s="20">
        <f t="shared" si="12"/>
        <v>55</v>
      </c>
      <c r="S92" s="20">
        <f t="shared" si="13"/>
        <v>18602553.82</v>
      </c>
      <c r="T92" s="20">
        <f t="shared" si="3"/>
        <v>290</v>
      </c>
      <c r="U92" s="20">
        <f t="shared" si="4"/>
        <v>37155545.890000001</v>
      </c>
      <c r="V92" s="11"/>
    </row>
    <row r="93" spans="1:22" s="5" customFormat="1" x14ac:dyDescent="0.2">
      <c r="A93" s="14">
        <v>86</v>
      </c>
      <c r="B93" s="15" t="s">
        <v>167</v>
      </c>
      <c r="C93" s="16" t="s">
        <v>168</v>
      </c>
      <c r="D93" s="21">
        <v>6</v>
      </c>
      <c r="E93" s="21">
        <v>383780.31</v>
      </c>
      <c r="F93" s="21">
        <v>43</v>
      </c>
      <c r="G93" s="21">
        <v>5274054.33</v>
      </c>
      <c r="H93" s="21">
        <v>80</v>
      </c>
      <c r="I93" s="21">
        <v>2373292.5</v>
      </c>
      <c r="J93" s="21">
        <v>204</v>
      </c>
      <c r="K93" s="21">
        <v>10451395.43</v>
      </c>
      <c r="L93" s="21">
        <f t="shared" si="0"/>
        <v>333</v>
      </c>
      <c r="M93" s="21">
        <f t="shared" si="1"/>
        <v>18482522.57</v>
      </c>
      <c r="N93" s="21">
        <v>89</v>
      </c>
      <c r="O93" s="21">
        <v>15501172.4</v>
      </c>
      <c r="P93" s="21">
        <v>20</v>
      </c>
      <c r="Q93" s="21">
        <v>2559000</v>
      </c>
      <c r="R93" s="21">
        <f t="shared" si="12"/>
        <v>109</v>
      </c>
      <c r="S93" s="21">
        <f t="shared" si="13"/>
        <v>18060172.399999999</v>
      </c>
      <c r="T93" s="21">
        <f t="shared" si="3"/>
        <v>442</v>
      </c>
      <c r="U93" s="21">
        <f t="shared" si="4"/>
        <v>36542694.969999999</v>
      </c>
      <c r="V93" s="11"/>
    </row>
    <row r="94" spans="1:22" s="5" customFormat="1" x14ac:dyDescent="0.2">
      <c r="A94" s="17">
        <v>87</v>
      </c>
      <c r="B94" s="30" t="s">
        <v>252</v>
      </c>
      <c r="C94" s="1" t="s">
        <v>253</v>
      </c>
      <c r="D94" s="22"/>
      <c r="E94" s="22"/>
      <c r="F94" s="22">
        <v>5</v>
      </c>
      <c r="G94" s="22">
        <v>948567.05</v>
      </c>
      <c r="H94" s="22">
        <v>2376</v>
      </c>
      <c r="I94" s="22">
        <v>1243095.9099999999</v>
      </c>
      <c r="J94" s="22">
        <v>3059</v>
      </c>
      <c r="K94" s="22">
        <v>5201492.8099999996</v>
      </c>
      <c r="L94" s="20">
        <f t="shared" si="0"/>
        <v>5440</v>
      </c>
      <c r="M94" s="20">
        <f t="shared" si="1"/>
        <v>7393155.7699999996</v>
      </c>
      <c r="N94" s="22">
        <v>1002</v>
      </c>
      <c r="O94" s="22">
        <v>16611172.109999999</v>
      </c>
      <c r="P94" s="22">
        <v>74</v>
      </c>
      <c r="Q94" s="22">
        <v>11702986.199999999</v>
      </c>
      <c r="R94" s="20">
        <f t="shared" si="12"/>
        <v>1076</v>
      </c>
      <c r="S94" s="20">
        <f t="shared" si="13"/>
        <v>28314158.309999999</v>
      </c>
      <c r="T94" s="20">
        <f t="shared" si="3"/>
        <v>6516</v>
      </c>
      <c r="U94" s="20">
        <f t="shared" si="4"/>
        <v>35707314.079999998</v>
      </c>
      <c r="V94" s="11"/>
    </row>
    <row r="95" spans="1:22" s="5" customFormat="1" x14ac:dyDescent="0.2">
      <c r="A95" s="14">
        <v>88</v>
      </c>
      <c r="B95" s="29" t="s">
        <v>206</v>
      </c>
      <c r="C95" s="16" t="s">
        <v>207</v>
      </c>
      <c r="D95" s="21">
        <v>10</v>
      </c>
      <c r="E95" s="21">
        <v>1673021.9</v>
      </c>
      <c r="F95" s="21">
        <v>6</v>
      </c>
      <c r="G95" s="21">
        <v>130563.83</v>
      </c>
      <c r="H95" s="21">
        <v>1</v>
      </c>
      <c r="I95" s="21">
        <v>12572.78</v>
      </c>
      <c r="J95" s="21">
        <v>35</v>
      </c>
      <c r="K95" s="21">
        <v>17644872.789999999</v>
      </c>
      <c r="L95" s="21">
        <f t="shared" si="0"/>
        <v>52</v>
      </c>
      <c r="M95" s="21">
        <f t="shared" si="1"/>
        <v>19461031.300000001</v>
      </c>
      <c r="N95" s="21">
        <v>4</v>
      </c>
      <c r="O95" s="21">
        <v>11000000</v>
      </c>
      <c r="P95" s="21">
        <v>1</v>
      </c>
      <c r="Q95" s="21">
        <v>2500000</v>
      </c>
      <c r="R95" s="21">
        <f t="shared" si="12"/>
        <v>5</v>
      </c>
      <c r="S95" s="21">
        <f t="shared" si="13"/>
        <v>13500000</v>
      </c>
      <c r="T95" s="21">
        <f t="shared" si="3"/>
        <v>57</v>
      </c>
      <c r="U95" s="21">
        <f t="shared" si="4"/>
        <v>32961031.300000001</v>
      </c>
      <c r="V95" s="11"/>
    </row>
    <row r="96" spans="1:22" s="5" customFormat="1" x14ac:dyDescent="0.2">
      <c r="A96" s="17">
        <v>89</v>
      </c>
      <c r="B96" s="30" t="s">
        <v>237</v>
      </c>
      <c r="C96" s="1" t="s">
        <v>238</v>
      </c>
      <c r="D96" s="22">
        <v>14</v>
      </c>
      <c r="E96" s="22">
        <v>4046338.33</v>
      </c>
      <c r="F96" s="22">
        <v>20</v>
      </c>
      <c r="G96" s="22">
        <v>7328190.4500000002</v>
      </c>
      <c r="H96" s="22">
        <v>9</v>
      </c>
      <c r="I96" s="22">
        <v>306475.82</v>
      </c>
      <c r="J96" s="22">
        <v>30</v>
      </c>
      <c r="K96" s="22">
        <v>584122.03</v>
      </c>
      <c r="L96" s="20">
        <f t="shared" si="0"/>
        <v>73</v>
      </c>
      <c r="M96" s="20">
        <f t="shared" si="1"/>
        <v>12265126.630000001</v>
      </c>
      <c r="N96" s="22">
        <v>17</v>
      </c>
      <c r="O96" s="22">
        <v>12216696.18</v>
      </c>
      <c r="P96" s="22">
        <v>15</v>
      </c>
      <c r="Q96" s="22">
        <v>8164514.4000000004</v>
      </c>
      <c r="R96" s="20">
        <f t="shared" si="12"/>
        <v>32</v>
      </c>
      <c r="S96" s="20">
        <f t="shared" si="13"/>
        <v>20381210.579999998</v>
      </c>
      <c r="T96" s="20">
        <f t="shared" si="3"/>
        <v>105</v>
      </c>
      <c r="U96" s="20">
        <f t="shared" si="4"/>
        <v>32646337.210000001</v>
      </c>
      <c r="V96" s="11"/>
    </row>
    <row r="97" spans="1:22" s="5" customFormat="1" x14ac:dyDescent="0.2">
      <c r="A97" s="14">
        <v>90</v>
      </c>
      <c r="B97" s="29" t="s">
        <v>204</v>
      </c>
      <c r="C97" s="16" t="s">
        <v>205</v>
      </c>
      <c r="D97" s="21">
        <v>1</v>
      </c>
      <c r="E97" s="21">
        <v>171779</v>
      </c>
      <c r="F97" s="21">
        <v>81</v>
      </c>
      <c r="G97" s="21">
        <v>3876732.71</v>
      </c>
      <c r="H97" s="21">
        <v>177</v>
      </c>
      <c r="I97" s="21">
        <v>914832.61</v>
      </c>
      <c r="J97" s="21">
        <v>1016</v>
      </c>
      <c r="K97" s="21">
        <v>8675806.8499999996</v>
      </c>
      <c r="L97" s="21">
        <f t="shared" si="0"/>
        <v>1275</v>
      </c>
      <c r="M97" s="21">
        <f t="shared" si="1"/>
        <v>13639151.17</v>
      </c>
      <c r="N97" s="21">
        <v>307</v>
      </c>
      <c r="O97" s="21">
        <v>12695874.59</v>
      </c>
      <c r="P97" s="21">
        <v>14</v>
      </c>
      <c r="Q97" s="21">
        <v>1224418.8700000001</v>
      </c>
      <c r="R97" s="21">
        <f t="shared" si="12"/>
        <v>321</v>
      </c>
      <c r="S97" s="21">
        <f t="shared" si="13"/>
        <v>13920293.460000001</v>
      </c>
      <c r="T97" s="21">
        <f t="shared" si="3"/>
        <v>1596</v>
      </c>
      <c r="U97" s="21">
        <f t="shared" si="4"/>
        <v>27559444.630000003</v>
      </c>
      <c r="V97" s="11"/>
    </row>
    <row r="98" spans="1:22" s="5" customFormat="1" x14ac:dyDescent="0.2">
      <c r="A98" s="17">
        <v>91</v>
      </c>
      <c r="B98" s="30" t="s">
        <v>233</v>
      </c>
      <c r="C98" s="1" t="s">
        <v>234</v>
      </c>
      <c r="D98" s="22"/>
      <c r="E98" s="22"/>
      <c r="F98" s="22"/>
      <c r="G98" s="22"/>
      <c r="H98" s="22">
        <v>1248</v>
      </c>
      <c r="I98" s="22">
        <v>636259.56999999995</v>
      </c>
      <c r="J98" s="22">
        <v>2262</v>
      </c>
      <c r="K98" s="22">
        <v>3202522.26</v>
      </c>
      <c r="L98" s="20">
        <f t="shared" si="0"/>
        <v>3510</v>
      </c>
      <c r="M98" s="20">
        <f t="shared" si="1"/>
        <v>3838781.8299999996</v>
      </c>
      <c r="N98" s="22">
        <v>467</v>
      </c>
      <c r="O98" s="22">
        <v>12925310.960000001</v>
      </c>
      <c r="P98" s="22">
        <v>79</v>
      </c>
      <c r="Q98" s="22">
        <v>10106649.18</v>
      </c>
      <c r="R98" s="20">
        <f t="shared" si="12"/>
        <v>546</v>
      </c>
      <c r="S98" s="20">
        <f t="shared" si="13"/>
        <v>23031960.140000001</v>
      </c>
      <c r="T98" s="20">
        <f t="shared" si="3"/>
        <v>4056</v>
      </c>
      <c r="U98" s="20">
        <f t="shared" si="4"/>
        <v>26870741.969999999</v>
      </c>
      <c r="V98" s="11"/>
    </row>
    <row r="99" spans="1:22" s="5" customFormat="1" x14ac:dyDescent="0.2">
      <c r="A99" s="14">
        <v>92</v>
      </c>
      <c r="B99" s="29" t="s">
        <v>179</v>
      </c>
      <c r="C99" s="16" t="s">
        <v>180</v>
      </c>
      <c r="D99" s="21">
        <v>5</v>
      </c>
      <c r="E99" s="21">
        <v>12500000</v>
      </c>
      <c r="F99" s="21">
        <v>1</v>
      </c>
      <c r="G99" s="21">
        <v>123001.59</v>
      </c>
      <c r="H99" s="21">
        <v>5</v>
      </c>
      <c r="I99" s="21">
        <v>155256.25</v>
      </c>
      <c r="J99" s="21">
        <v>10</v>
      </c>
      <c r="K99" s="21">
        <v>219597.61</v>
      </c>
      <c r="L99" s="21">
        <f t="shared" si="0"/>
        <v>21</v>
      </c>
      <c r="M99" s="21">
        <f t="shared" si="1"/>
        <v>12997855.449999999</v>
      </c>
      <c r="N99" s="21">
        <v>3</v>
      </c>
      <c r="O99" s="21">
        <v>300000</v>
      </c>
      <c r="P99" s="21">
        <v>15</v>
      </c>
      <c r="Q99" s="21">
        <v>12640000</v>
      </c>
      <c r="R99" s="21">
        <f t="shared" si="12"/>
        <v>18</v>
      </c>
      <c r="S99" s="21">
        <f t="shared" si="13"/>
        <v>12940000</v>
      </c>
      <c r="T99" s="21">
        <f t="shared" si="3"/>
        <v>39</v>
      </c>
      <c r="U99" s="21">
        <f t="shared" si="4"/>
        <v>25937855.449999999</v>
      </c>
      <c r="V99" s="11"/>
    </row>
    <row r="100" spans="1:22" s="5" customFormat="1" x14ac:dyDescent="0.2">
      <c r="A100" s="17">
        <v>93</v>
      </c>
      <c r="B100" s="30" t="s">
        <v>185</v>
      </c>
      <c r="C100" s="1" t="s">
        <v>186</v>
      </c>
      <c r="D100" s="22"/>
      <c r="E100" s="22"/>
      <c r="F100" s="22"/>
      <c r="G100" s="22"/>
      <c r="H100" s="22"/>
      <c r="I100" s="22"/>
      <c r="J100" s="22">
        <v>14</v>
      </c>
      <c r="K100" s="22">
        <v>9796987.6500000004</v>
      </c>
      <c r="L100" s="20">
        <f t="shared" si="0"/>
        <v>14</v>
      </c>
      <c r="M100" s="20">
        <f t="shared" si="1"/>
        <v>9796987.6500000004</v>
      </c>
      <c r="N100" s="22">
        <v>12</v>
      </c>
      <c r="O100" s="22">
        <v>12801388.060000001</v>
      </c>
      <c r="P100" s="22">
        <v>1</v>
      </c>
      <c r="Q100" s="22">
        <v>2000000</v>
      </c>
      <c r="R100" s="20">
        <f t="shared" si="12"/>
        <v>13</v>
      </c>
      <c r="S100" s="20">
        <f t="shared" si="13"/>
        <v>14801388.060000001</v>
      </c>
      <c r="T100" s="20">
        <f t="shared" si="3"/>
        <v>27</v>
      </c>
      <c r="U100" s="20">
        <f t="shared" si="4"/>
        <v>24598375.710000001</v>
      </c>
      <c r="V100" s="11"/>
    </row>
    <row r="101" spans="1:22" s="5" customFormat="1" x14ac:dyDescent="0.2">
      <c r="A101" s="14">
        <v>94</v>
      </c>
      <c r="B101" s="15" t="s">
        <v>202</v>
      </c>
      <c r="C101" s="16" t="s">
        <v>203</v>
      </c>
      <c r="D101" s="21"/>
      <c r="E101" s="21"/>
      <c r="F101" s="21"/>
      <c r="G101" s="21"/>
      <c r="H101" s="21">
        <v>21364</v>
      </c>
      <c r="I101" s="21">
        <v>5090803.47</v>
      </c>
      <c r="J101" s="21">
        <v>18953</v>
      </c>
      <c r="K101" s="21">
        <v>10123036.42</v>
      </c>
      <c r="L101" s="21">
        <f t="shared" si="0"/>
        <v>40317</v>
      </c>
      <c r="M101" s="21">
        <f t="shared" si="1"/>
        <v>15213839.890000001</v>
      </c>
      <c r="N101" s="21">
        <v>529</v>
      </c>
      <c r="O101" s="21">
        <v>6539678.3399999999</v>
      </c>
      <c r="P101" s="21">
        <v>8</v>
      </c>
      <c r="Q101" s="21">
        <v>1533193.75</v>
      </c>
      <c r="R101" s="21">
        <f t="shared" si="12"/>
        <v>537</v>
      </c>
      <c r="S101" s="21">
        <f t="shared" si="13"/>
        <v>8072872.0899999999</v>
      </c>
      <c r="T101" s="21">
        <f t="shared" si="3"/>
        <v>40854</v>
      </c>
      <c r="U101" s="21">
        <f t="shared" si="4"/>
        <v>23286711.98</v>
      </c>
      <c r="V101" s="11"/>
    </row>
    <row r="102" spans="1:22" s="5" customFormat="1" x14ac:dyDescent="0.2">
      <c r="A102" s="17">
        <v>95</v>
      </c>
      <c r="B102" s="30" t="s">
        <v>200</v>
      </c>
      <c r="C102" s="1" t="s">
        <v>201</v>
      </c>
      <c r="D102" s="22"/>
      <c r="E102" s="22"/>
      <c r="F102" s="22">
        <v>4</v>
      </c>
      <c r="G102" s="22">
        <v>566127.43999999994</v>
      </c>
      <c r="H102" s="22">
        <v>4093</v>
      </c>
      <c r="I102" s="22">
        <v>2991598.95</v>
      </c>
      <c r="J102" s="22">
        <v>6180</v>
      </c>
      <c r="K102" s="22">
        <v>8621868.5600000005</v>
      </c>
      <c r="L102" s="20">
        <f t="shared" si="0"/>
        <v>10277</v>
      </c>
      <c r="M102" s="20">
        <f t="shared" si="1"/>
        <v>12179594.950000001</v>
      </c>
      <c r="N102" s="22">
        <v>663</v>
      </c>
      <c r="O102" s="22">
        <v>8198319.71</v>
      </c>
      <c r="P102" s="22">
        <v>139</v>
      </c>
      <c r="Q102" s="22">
        <v>1944651.03</v>
      </c>
      <c r="R102" s="20">
        <f t="shared" si="12"/>
        <v>802</v>
      </c>
      <c r="S102" s="20">
        <f t="shared" si="13"/>
        <v>10142970.74</v>
      </c>
      <c r="T102" s="20">
        <f t="shared" si="3"/>
        <v>11079</v>
      </c>
      <c r="U102" s="20">
        <f t="shared" si="4"/>
        <v>22322565.690000001</v>
      </c>
      <c r="V102" s="11"/>
    </row>
    <row r="103" spans="1:22" s="5" customFormat="1" x14ac:dyDescent="0.2">
      <c r="A103" s="14">
        <v>96</v>
      </c>
      <c r="B103" s="29" t="s">
        <v>198</v>
      </c>
      <c r="C103" s="16" t="s">
        <v>199</v>
      </c>
      <c r="D103" s="21">
        <v>1</v>
      </c>
      <c r="E103" s="21">
        <v>21016.26</v>
      </c>
      <c r="F103" s="21">
        <v>79</v>
      </c>
      <c r="G103" s="21">
        <v>2694412.28</v>
      </c>
      <c r="H103" s="21">
        <v>2973</v>
      </c>
      <c r="I103" s="21">
        <v>1972535.91</v>
      </c>
      <c r="J103" s="21">
        <v>3374</v>
      </c>
      <c r="K103" s="21">
        <v>7350172.4000000004</v>
      </c>
      <c r="L103" s="21">
        <f t="shared" si="0"/>
        <v>6427</v>
      </c>
      <c r="M103" s="21">
        <f t="shared" si="1"/>
        <v>12038136.85</v>
      </c>
      <c r="N103" s="21">
        <v>842</v>
      </c>
      <c r="O103" s="21">
        <v>8882165.0800000001</v>
      </c>
      <c r="P103" s="21">
        <v>28</v>
      </c>
      <c r="Q103" s="21">
        <v>839827.52</v>
      </c>
      <c r="R103" s="21">
        <f t="shared" si="12"/>
        <v>870</v>
      </c>
      <c r="S103" s="21">
        <f t="shared" si="13"/>
        <v>9721992.5999999996</v>
      </c>
      <c r="T103" s="21">
        <f t="shared" si="3"/>
        <v>7297</v>
      </c>
      <c r="U103" s="21">
        <f t="shared" si="4"/>
        <v>21760129.449999999</v>
      </c>
      <c r="V103" s="11"/>
    </row>
    <row r="104" spans="1:22" s="5" customFormat="1" x14ac:dyDescent="0.2">
      <c r="A104" s="17">
        <v>97</v>
      </c>
      <c r="B104" s="30" t="s">
        <v>226</v>
      </c>
      <c r="C104" s="1" t="s">
        <v>330</v>
      </c>
      <c r="D104" s="22">
        <v>3</v>
      </c>
      <c r="E104" s="22">
        <v>71866</v>
      </c>
      <c r="F104" s="22">
        <v>36</v>
      </c>
      <c r="G104" s="22">
        <v>2529982.41</v>
      </c>
      <c r="H104" s="22">
        <v>74</v>
      </c>
      <c r="I104" s="22">
        <v>835399.76</v>
      </c>
      <c r="J104" s="22">
        <v>324</v>
      </c>
      <c r="K104" s="22">
        <v>6847040.8300000001</v>
      </c>
      <c r="L104" s="20">
        <f t="shared" si="0"/>
        <v>437</v>
      </c>
      <c r="M104" s="20">
        <f t="shared" si="1"/>
        <v>10284289</v>
      </c>
      <c r="N104" s="22">
        <v>319</v>
      </c>
      <c r="O104" s="22">
        <v>9422180.1199999992</v>
      </c>
      <c r="P104" s="22">
        <v>82</v>
      </c>
      <c r="Q104" s="22">
        <v>956798.91</v>
      </c>
      <c r="R104" s="20">
        <f t="shared" si="12"/>
        <v>401</v>
      </c>
      <c r="S104" s="20">
        <f t="shared" si="13"/>
        <v>10378979.029999999</v>
      </c>
      <c r="T104" s="20">
        <f t="shared" si="3"/>
        <v>838</v>
      </c>
      <c r="U104" s="20">
        <f t="shared" si="4"/>
        <v>20663268.030000001</v>
      </c>
      <c r="V104" s="11"/>
    </row>
    <row r="105" spans="1:22" s="5" customFormat="1" x14ac:dyDescent="0.2">
      <c r="A105" s="14">
        <v>98</v>
      </c>
      <c r="B105" s="29" t="s">
        <v>254</v>
      </c>
      <c r="C105" s="16" t="s">
        <v>327</v>
      </c>
      <c r="D105" s="21">
        <v>3</v>
      </c>
      <c r="E105" s="21">
        <v>164176.47</v>
      </c>
      <c r="F105" s="21">
        <v>71</v>
      </c>
      <c r="G105" s="21">
        <v>1168426.27</v>
      </c>
      <c r="H105" s="21">
        <v>1805</v>
      </c>
      <c r="I105" s="21">
        <v>2383687.84</v>
      </c>
      <c r="J105" s="21">
        <v>309</v>
      </c>
      <c r="K105" s="21">
        <v>7998860.25</v>
      </c>
      <c r="L105" s="21">
        <f t="shared" si="0"/>
        <v>2188</v>
      </c>
      <c r="M105" s="21">
        <f t="shared" si="1"/>
        <v>11715150.83</v>
      </c>
      <c r="N105" s="21">
        <v>149</v>
      </c>
      <c r="O105" s="21">
        <v>7481419.5</v>
      </c>
      <c r="P105" s="21">
        <v>45</v>
      </c>
      <c r="Q105" s="21">
        <v>862298.76</v>
      </c>
      <c r="R105" s="21">
        <f t="shared" si="12"/>
        <v>194</v>
      </c>
      <c r="S105" s="21">
        <f t="shared" si="13"/>
        <v>8343718.2599999998</v>
      </c>
      <c r="T105" s="21">
        <f t="shared" si="3"/>
        <v>2382</v>
      </c>
      <c r="U105" s="21">
        <f t="shared" si="4"/>
        <v>20058869.09</v>
      </c>
      <c r="V105" s="11"/>
    </row>
    <row r="106" spans="1:22" s="5" customFormat="1" x14ac:dyDescent="0.2">
      <c r="A106" s="17">
        <v>99</v>
      </c>
      <c r="B106" s="30" t="s">
        <v>192</v>
      </c>
      <c r="C106" s="1" t="s">
        <v>193</v>
      </c>
      <c r="D106" s="22">
        <v>2</v>
      </c>
      <c r="E106" s="22">
        <v>56924.84</v>
      </c>
      <c r="F106" s="22">
        <v>144</v>
      </c>
      <c r="G106" s="22">
        <v>6509506.25</v>
      </c>
      <c r="H106" s="22">
        <v>60</v>
      </c>
      <c r="I106" s="22">
        <v>1123114.29</v>
      </c>
      <c r="J106" s="22">
        <v>384</v>
      </c>
      <c r="K106" s="22">
        <v>1971661.4</v>
      </c>
      <c r="L106" s="20">
        <f t="shared" si="0"/>
        <v>590</v>
      </c>
      <c r="M106" s="20">
        <f t="shared" si="1"/>
        <v>9661206.7799999993</v>
      </c>
      <c r="N106" s="22">
        <v>343</v>
      </c>
      <c r="O106" s="22">
        <v>8445466.0999999996</v>
      </c>
      <c r="P106" s="22">
        <v>47</v>
      </c>
      <c r="Q106" s="22">
        <v>1144144.71</v>
      </c>
      <c r="R106" s="20">
        <f t="shared" si="12"/>
        <v>390</v>
      </c>
      <c r="S106" s="20">
        <f t="shared" si="13"/>
        <v>9589610.8099999987</v>
      </c>
      <c r="T106" s="20">
        <f t="shared" si="3"/>
        <v>980</v>
      </c>
      <c r="U106" s="20">
        <f t="shared" si="4"/>
        <v>19250817.589999996</v>
      </c>
      <c r="V106" s="11"/>
    </row>
    <row r="107" spans="1:22" s="5" customFormat="1" x14ac:dyDescent="0.2">
      <c r="A107" s="14">
        <v>100</v>
      </c>
      <c r="B107" s="29" t="s">
        <v>257</v>
      </c>
      <c r="C107" s="16" t="s">
        <v>258</v>
      </c>
      <c r="D107" s="21">
        <v>5</v>
      </c>
      <c r="E107" s="21">
        <v>759486.86</v>
      </c>
      <c r="F107" s="21">
        <v>73</v>
      </c>
      <c r="G107" s="21">
        <v>3610361.14</v>
      </c>
      <c r="H107" s="21">
        <v>39</v>
      </c>
      <c r="I107" s="21">
        <v>889729.68</v>
      </c>
      <c r="J107" s="21">
        <v>64</v>
      </c>
      <c r="K107" s="21">
        <v>3793667.08</v>
      </c>
      <c r="L107" s="21">
        <f t="shared" si="0"/>
        <v>181</v>
      </c>
      <c r="M107" s="21">
        <f t="shared" si="1"/>
        <v>9053244.7599999998</v>
      </c>
      <c r="N107" s="21">
        <v>120</v>
      </c>
      <c r="O107" s="21">
        <v>7402509.5</v>
      </c>
      <c r="P107" s="21">
        <v>39</v>
      </c>
      <c r="Q107" s="21">
        <v>1647674.08</v>
      </c>
      <c r="R107" s="21">
        <f t="shared" ref="R107:R165" si="38">N107+P107</f>
        <v>159</v>
      </c>
      <c r="S107" s="21">
        <f t="shared" ref="S107:S165" si="39">O107+Q107</f>
        <v>9050183.5800000001</v>
      </c>
      <c r="T107" s="21">
        <f t="shared" si="3"/>
        <v>340</v>
      </c>
      <c r="U107" s="21">
        <f t="shared" si="4"/>
        <v>18103428.34</v>
      </c>
      <c r="V107" s="11"/>
    </row>
    <row r="108" spans="1:22" s="5" customFormat="1" x14ac:dyDescent="0.2">
      <c r="A108" s="17">
        <v>101</v>
      </c>
      <c r="B108" s="30" t="s">
        <v>311</v>
      </c>
      <c r="C108" s="1" t="s">
        <v>312</v>
      </c>
      <c r="D108" s="22"/>
      <c r="E108" s="22"/>
      <c r="F108" s="22">
        <v>31</v>
      </c>
      <c r="G108" s="22">
        <v>3813842.8</v>
      </c>
      <c r="H108" s="22">
        <v>5</v>
      </c>
      <c r="I108" s="22">
        <v>4755090</v>
      </c>
      <c r="J108" s="22">
        <v>25</v>
      </c>
      <c r="K108" s="22">
        <v>5009114.54</v>
      </c>
      <c r="L108" s="20">
        <f t="shared" si="0"/>
        <v>61</v>
      </c>
      <c r="M108" s="20">
        <f t="shared" si="1"/>
        <v>13578047.34</v>
      </c>
      <c r="N108" s="22">
        <v>7</v>
      </c>
      <c r="O108" s="22">
        <v>4034655.92</v>
      </c>
      <c r="P108" s="22"/>
      <c r="Q108" s="22"/>
      <c r="R108" s="20">
        <f t="shared" si="38"/>
        <v>7</v>
      </c>
      <c r="S108" s="20">
        <f t="shared" si="39"/>
        <v>4034655.92</v>
      </c>
      <c r="T108" s="20">
        <f t="shared" si="3"/>
        <v>68</v>
      </c>
      <c r="U108" s="20">
        <f t="shared" si="4"/>
        <v>17612703.259999998</v>
      </c>
      <c r="V108" s="11"/>
    </row>
    <row r="109" spans="1:22" s="5" customFormat="1" x14ac:dyDescent="0.2">
      <c r="A109" s="14">
        <v>102</v>
      </c>
      <c r="B109" s="15" t="s">
        <v>229</v>
      </c>
      <c r="C109" s="16" t="s">
        <v>230</v>
      </c>
      <c r="D109" s="21"/>
      <c r="E109" s="21"/>
      <c r="F109" s="21">
        <v>2</v>
      </c>
      <c r="G109" s="21">
        <v>90511.75</v>
      </c>
      <c r="H109" s="21">
        <v>6866</v>
      </c>
      <c r="I109" s="21">
        <v>3277938.61</v>
      </c>
      <c r="J109" s="21">
        <v>8612</v>
      </c>
      <c r="K109" s="21">
        <v>8335628.2300000004</v>
      </c>
      <c r="L109" s="21">
        <f t="shared" ref="L109:L165" si="40">D109+F109+H109+J109</f>
        <v>15480</v>
      </c>
      <c r="M109" s="21">
        <f t="shared" ref="M109:M165" si="41">E109+G109+I109+K109</f>
        <v>11704078.59</v>
      </c>
      <c r="N109" s="21">
        <v>953</v>
      </c>
      <c r="O109" s="21">
        <v>5139615.3899999997</v>
      </c>
      <c r="P109" s="21">
        <v>4</v>
      </c>
      <c r="Q109" s="21">
        <v>5286</v>
      </c>
      <c r="R109" s="21">
        <f t="shared" si="38"/>
        <v>957</v>
      </c>
      <c r="S109" s="21">
        <f t="shared" si="39"/>
        <v>5144901.3899999997</v>
      </c>
      <c r="T109" s="21">
        <f t="shared" ref="T109:T165" si="42">L109+R109</f>
        <v>16437</v>
      </c>
      <c r="U109" s="21">
        <f t="shared" ref="U109:U165" si="43">M109+S109</f>
        <v>16848979.98</v>
      </c>
      <c r="V109" s="11"/>
    </row>
    <row r="110" spans="1:22" s="5" customFormat="1" x14ac:dyDescent="0.2">
      <c r="A110" s="17">
        <v>103</v>
      </c>
      <c r="B110" s="30" t="s">
        <v>227</v>
      </c>
      <c r="C110" s="1" t="s">
        <v>228</v>
      </c>
      <c r="D110" s="22">
        <v>5</v>
      </c>
      <c r="E110" s="22">
        <v>148062.76</v>
      </c>
      <c r="F110" s="22">
        <v>39</v>
      </c>
      <c r="G110" s="22">
        <v>1023076.83</v>
      </c>
      <c r="H110" s="22">
        <v>165</v>
      </c>
      <c r="I110" s="22">
        <v>2929774.79</v>
      </c>
      <c r="J110" s="22">
        <v>984</v>
      </c>
      <c r="K110" s="22">
        <v>4881060.7</v>
      </c>
      <c r="L110" s="20">
        <f t="shared" si="40"/>
        <v>1193</v>
      </c>
      <c r="M110" s="20">
        <f t="shared" si="41"/>
        <v>8981975.0800000001</v>
      </c>
      <c r="N110" s="22">
        <v>265</v>
      </c>
      <c r="O110" s="22">
        <v>4860565.7</v>
      </c>
      <c r="P110" s="22">
        <v>78</v>
      </c>
      <c r="Q110" s="22">
        <v>2032414.93</v>
      </c>
      <c r="R110" s="20">
        <f t="shared" si="38"/>
        <v>343</v>
      </c>
      <c r="S110" s="20">
        <f t="shared" si="39"/>
        <v>6892980.6299999999</v>
      </c>
      <c r="T110" s="20">
        <f t="shared" si="42"/>
        <v>1536</v>
      </c>
      <c r="U110" s="20">
        <f t="shared" si="43"/>
        <v>15874955.710000001</v>
      </c>
      <c r="V110" s="11"/>
    </row>
    <row r="111" spans="1:22" s="5" customFormat="1" x14ac:dyDescent="0.2">
      <c r="A111" s="14">
        <v>104</v>
      </c>
      <c r="B111" s="29" t="s">
        <v>224</v>
      </c>
      <c r="C111" s="16" t="s">
        <v>225</v>
      </c>
      <c r="D111" s="21">
        <v>1</v>
      </c>
      <c r="E111" s="21">
        <v>66766.5</v>
      </c>
      <c r="F111" s="21">
        <v>23</v>
      </c>
      <c r="G111" s="21">
        <v>393843.25</v>
      </c>
      <c r="H111" s="21">
        <v>1818</v>
      </c>
      <c r="I111" s="21">
        <v>1279532.17</v>
      </c>
      <c r="J111" s="21">
        <v>5230</v>
      </c>
      <c r="K111" s="21">
        <v>6699755.5099999998</v>
      </c>
      <c r="L111" s="21">
        <f t="shared" si="40"/>
        <v>7072</v>
      </c>
      <c r="M111" s="21">
        <f t="shared" si="41"/>
        <v>8439897.4299999997</v>
      </c>
      <c r="N111" s="21">
        <v>880</v>
      </c>
      <c r="O111" s="21">
        <v>6276421.4800000004</v>
      </c>
      <c r="P111" s="21">
        <v>56</v>
      </c>
      <c r="Q111" s="21">
        <v>561094.06000000006</v>
      </c>
      <c r="R111" s="21">
        <f t="shared" si="38"/>
        <v>936</v>
      </c>
      <c r="S111" s="21">
        <f t="shared" si="39"/>
        <v>6837515.540000001</v>
      </c>
      <c r="T111" s="21">
        <f t="shared" si="42"/>
        <v>8008</v>
      </c>
      <c r="U111" s="21">
        <f t="shared" si="43"/>
        <v>15277412.970000001</v>
      </c>
      <c r="V111" s="11"/>
    </row>
    <row r="112" spans="1:22" s="5" customFormat="1" x14ac:dyDescent="0.2">
      <c r="A112" s="17">
        <v>105</v>
      </c>
      <c r="B112" s="30" t="s">
        <v>212</v>
      </c>
      <c r="C112" s="1" t="s">
        <v>213</v>
      </c>
      <c r="D112" s="22"/>
      <c r="E112" s="22"/>
      <c r="F112" s="22"/>
      <c r="G112" s="22"/>
      <c r="H112" s="22">
        <v>1275</v>
      </c>
      <c r="I112" s="22">
        <v>494065.53</v>
      </c>
      <c r="J112" s="22">
        <v>890</v>
      </c>
      <c r="K112" s="22">
        <v>991349.16</v>
      </c>
      <c r="L112" s="20">
        <f t="shared" si="40"/>
        <v>2165</v>
      </c>
      <c r="M112" s="20">
        <f t="shared" si="41"/>
        <v>1485414.69</v>
      </c>
      <c r="N112" s="22">
        <v>60</v>
      </c>
      <c r="O112" s="22">
        <v>6903737.2199999997</v>
      </c>
      <c r="P112" s="22">
        <v>31</v>
      </c>
      <c r="Q112" s="22">
        <v>6404466.5</v>
      </c>
      <c r="R112" s="20">
        <f t="shared" si="38"/>
        <v>91</v>
      </c>
      <c r="S112" s="20">
        <f t="shared" si="39"/>
        <v>13308203.719999999</v>
      </c>
      <c r="T112" s="20">
        <f t="shared" si="42"/>
        <v>2256</v>
      </c>
      <c r="U112" s="20">
        <f t="shared" si="43"/>
        <v>14793618.409999998</v>
      </c>
      <c r="V112" s="11"/>
    </row>
    <row r="113" spans="1:22" s="5" customFormat="1" x14ac:dyDescent="0.2">
      <c r="A113" s="14">
        <v>106</v>
      </c>
      <c r="B113" s="29" t="s">
        <v>244</v>
      </c>
      <c r="C113" s="16" t="s">
        <v>245</v>
      </c>
      <c r="D113" s="21">
        <v>21</v>
      </c>
      <c r="E113" s="21">
        <v>751942.32</v>
      </c>
      <c r="F113" s="21">
        <v>55</v>
      </c>
      <c r="G113" s="21">
        <v>1463011.43</v>
      </c>
      <c r="H113" s="21">
        <v>4184</v>
      </c>
      <c r="I113" s="21">
        <v>1661996.16</v>
      </c>
      <c r="J113" s="21">
        <v>4199</v>
      </c>
      <c r="K113" s="21">
        <v>3896741.92</v>
      </c>
      <c r="L113" s="21">
        <f t="shared" si="40"/>
        <v>8459</v>
      </c>
      <c r="M113" s="21">
        <f t="shared" si="41"/>
        <v>7773691.8300000001</v>
      </c>
      <c r="N113" s="21">
        <v>245</v>
      </c>
      <c r="O113" s="21">
        <v>3843247.32</v>
      </c>
      <c r="P113" s="21">
        <v>26</v>
      </c>
      <c r="Q113" s="21">
        <v>830938.82</v>
      </c>
      <c r="R113" s="21">
        <f t="shared" si="38"/>
        <v>271</v>
      </c>
      <c r="S113" s="21">
        <f t="shared" si="39"/>
        <v>4674186.1399999997</v>
      </c>
      <c r="T113" s="21">
        <f t="shared" si="42"/>
        <v>8730</v>
      </c>
      <c r="U113" s="21">
        <f t="shared" si="43"/>
        <v>12447877.969999999</v>
      </c>
      <c r="V113" s="11"/>
    </row>
    <row r="114" spans="1:22" s="5" customFormat="1" x14ac:dyDescent="0.2">
      <c r="A114" s="17">
        <v>107</v>
      </c>
      <c r="B114" s="30" t="s">
        <v>222</v>
      </c>
      <c r="C114" s="1" t="s">
        <v>223</v>
      </c>
      <c r="D114" s="22"/>
      <c r="E114" s="22"/>
      <c r="F114" s="22">
        <v>13</v>
      </c>
      <c r="G114" s="22">
        <v>1244955.75</v>
      </c>
      <c r="H114" s="22">
        <v>348</v>
      </c>
      <c r="I114" s="22">
        <v>1165514.23</v>
      </c>
      <c r="J114" s="22">
        <v>958</v>
      </c>
      <c r="K114" s="22">
        <v>3627440.36</v>
      </c>
      <c r="L114" s="20">
        <f t="shared" si="40"/>
        <v>1319</v>
      </c>
      <c r="M114" s="20">
        <f t="shared" si="41"/>
        <v>6037910.3399999999</v>
      </c>
      <c r="N114" s="22">
        <v>361</v>
      </c>
      <c r="O114" s="22">
        <v>4895592.9000000004</v>
      </c>
      <c r="P114" s="22">
        <v>29</v>
      </c>
      <c r="Q114" s="22">
        <v>1079382.57</v>
      </c>
      <c r="R114" s="20">
        <f t="shared" si="38"/>
        <v>390</v>
      </c>
      <c r="S114" s="20">
        <f t="shared" si="39"/>
        <v>5974975.4700000007</v>
      </c>
      <c r="T114" s="20">
        <f t="shared" si="42"/>
        <v>1709</v>
      </c>
      <c r="U114" s="20">
        <f t="shared" si="43"/>
        <v>12012885.810000001</v>
      </c>
      <c r="V114" s="11"/>
    </row>
    <row r="115" spans="1:22" s="5" customFormat="1" x14ac:dyDescent="0.2">
      <c r="A115" s="14">
        <v>108</v>
      </c>
      <c r="B115" s="29" t="s">
        <v>210</v>
      </c>
      <c r="C115" s="16" t="s">
        <v>211</v>
      </c>
      <c r="D115" s="21">
        <v>2</v>
      </c>
      <c r="E115" s="21">
        <v>228808.92</v>
      </c>
      <c r="F115" s="21">
        <v>8</v>
      </c>
      <c r="G115" s="21">
        <v>578894.56000000006</v>
      </c>
      <c r="H115" s="21">
        <v>100</v>
      </c>
      <c r="I115" s="21">
        <v>2196877.09</v>
      </c>
      <c r="J115" s="21">
        <v>993</v>
      </c>
      <c r="K115" s="21">
        <v>3161286.08</v>
      </c>
      <c r="L115" s="21">
        <f t="shared" si="40"/>
        <v>1103</v>
      </c>
      <c r="M115" s="21">
        <f t="shared" si="41"/>
        <v>6165866.6500000004</v>
      </c>
      <c r="N115" s="21">
        <v>171</v>
      </c>
      <c r="O115" s="21">
        <v>3543153.55</v>
      </c>
      <c r="P115" s="21">
        <v>143</v>
      </c>
      <c r="Q115" s="21">
        <v>2194775.2400000002</v>
      </c>
      <c r="R115" s="21">
        <f t="shared" si="38"/>
        <v>314</v>
      </c>
      <c r="S115" s="21">
        <f t="shared" si="39"/>
        <v>5737928.79</v>
      </c>
      <c r="T115" s="21">
        <f t="shared" si="42"/>
        <v>1417</v>
      </c>
      <c r="U115" s="21">
        <f t="shared" si="43"/>
        <v>11903795.440000001</v>
      </c>
      <c r="V115" s="11"/>
    </row>
    <row r="116" spans="1:22" s="5" customFormat="1" x14ac:dyDescent="0.2">
      <c r="A116" s="17">
        <v>109</v>
      </c>
      <c r="B116" s="30" t="s">
        <v>239</v>
      </c>
      <c r="C116" s="1" t="s">
        <v>240</v>
      </c>
      <c r="D116" s="22">
        <v>64</v>
      </c>
      <c r="E116" s="22">
        <v>321528.44</v>
      </c>
      <c r="F116" s="22">
        <v>36</v>
      </c>
      <c r="G116" s="22">
        <v>642075.67000000004</v>
      </c>
      <c r="H116" s="22">
        <v>272</v>
      </c>
      <c r="I116" s="22">
        <v>3416918.52</v>
      </c>
      <c r="J116" s="22">
        <v>385</v>
      </c>
      <c r="K116" s="22">
        <v>2496361.34</v>
      </c>
      <c r="L116" s="20">
        <f t="shared" si="40"/>
        <v>757</v>
      </c>
      <c r="M116" s="20">
        <f t="shared" si="41"/>
        <v>6876883.9699999997</v>
      </c>
      <c r="N116" s="22">
        <v>71</v>
      </c>
      <c r="O116" s="22">
        <v>1577099.08</v>
      </c>
      <c r="P116" s="22">
        <v>34</v>
      </c>
      <c r="Q116" s="22">
        <v>2154947.52</v>
      </c>
      <c r="R116" s="20">
        <f t="shared" si="38"/>
        <v>105</v>
      </c>
      <c r="S116" s="20">
        <f t="shared" si="39"/>
        <v>3732046.6</v>
      </c>
      <c r="T116" s="20">
        <f t="shared" si="42"/>
        <v>862</v>
      </c>
      <c r="U116" s="20">
        <f t="shared" si="43"/>
        <v>10608930.57</v>
      </c>
      <c r="V116" s="11"/>
    </row>
    <row r="117" spans="1:22" s="5" customFormat="1" x14ac:dyDescent="0.2">
      <c r="A117" s="14">
        <v>110</v>
      </c>
      <c r="B117" s="15" t="s">
        <v>220</v>
      </c>
      <c r="C117" s="16" t="s">
        <v>221</v>
      </c>
      <c r="D117" s="21">
        <v>53</v>
      </c>
      <c r="E117" s="21">
        <v>3675090.4</v>
      </c>
      <c r="F117" s="21">
        <v>1</v>
      </c>
      <c r="G117" s="21">
        <v>21810.82</v>
      </c>
      <c r="H117" s="21">
        <v>22</v>
      </c>
      <c r="I117" s="21">
        <v>52067.96</v>
      </c>
      <c r="J117" s="21">
        <v>106</v>
      </c>
      <c r="K117" s="21">
        <v>357007.11</v>
      </c>
      <c r="L117" s="21">
        <f t="shared" si="40"/>
        <v>182</v>
      </c>
      <c r="M117" s="21">
        <f t="shared" si="41"/>
        <v>4105976.2899999996</v>
      </c>
      <c r="N117" s="21">
        <v>8</v>
      </c>
      <c r="O117" s="21">
        <v>1451083.34</v>
      </c>
      <c r="P117" s="21">
        <v>25</v>
      </c>
      <c r="Q117" s="21">
        <v>4654388.18</v>
      </c>
      <c r="R117" s="21">
        <f t="shared" si="38"/>
        <v>33</v>
      </c>
      <c r="S117" s="21">
        <f t="shared" si="39"/>
        <v>6105471.5199999996</v>
      </c>
      <c r="T117" s="21">
        <f t="shared" si="42"/>
        <v>215</v>
      </c>
      <c r="U117" s="21">
        <f t="shared" si="43"/>
        <v>10211447.809999999</v>
      </c>
      <c r="V117" s="11"/>
    </row>
    <row r="118" spans="1:22" s="5" customFormat="1" x14ac:dyDescent="0.2">
      <c r="A118" s="17">
        <v>111</v>
      </c>
      <c r="B118" s="30" t="s">
        <v>214</v>
      </c>
      <c r="C118" s="1" t="s">
        <v>215</v>
      </c>
      <c r="D118" s="22"/>
      <c r="E118" s="22"/>
      <c r="F118" s="22">
        <v>31</v>
      </c>
      <c r="G118" s="22">
        <v>1565648.59</v>
      </c>
      <c r="H118" s="22">
        <v>5</v>
      </c>
      <c r="I118" s="22">
        <v>615588.77</v>
      </c>
      <c r="J118" s="22">
        <v>72</v>
      </c>
      <c r="K118" s="22">
        <v>3002209.89</v>
      </c>
      <c r="L118" s="20">
        <f t="shared" si="40"/>
        <v>108</v>
      </c>
      <c r="M118" s="20">
        <f t="shared" si="41"/>
        <v>5183447.25</v>
      </c>
      <c r="N118" s="22">
        <v>19</v>
      </c>
      <c r="O118" s="22">
        <v>4016797.23</v>
      </c>
      <c r="P118" s="22">
        <v>2</v>
      </c>
      <c r="Q118" s="22">
        <v>102745.37</v>
      </c>
      <c r="R118" s="20">
        <f t="shared" si="38"/>
        <v>21</v>
      </c>
      <c r="S118" s="20">
        <f t="shared" si="39"/>
        <v>4119542.6</v>
      </c>
      <c r="T118" s="20">
        <f t="shared" si="42"/>
        <v>129</v>
      </c>
      <c r="U118" s="20">
        <f t="shared" si="43"/>
        <v>9302989.8499999996</v>
      </c>
      <c r="V118" s="11"/>
    </row>
    <row r="119" spans="1:22" s="5" customFormat="1" x14ac:dyDescent="0.2">
      <c r="A119" s="14">
        <v>112</v>
      </c>
      <c r="B119" s="29" t="s">
        <v>243</v>
      </c>
      <c r="C119" s="16" t="s">
        <v>325</v>
      </c>
      <c r="D119" s="21">
        <v>2</v>
      </c>
      <c r="E119" s="21">
        <v>171617.93</v>
      </c>
      <c r="F119" s="21">
        <v>3</v>
      </c>
      <c r="G119" s="21">
        <v>139554.14000000001</v>
      </c>
      <c r="H119" s="21">
        <v>159</v>
      </c>
      <c r="I119" s="21">
        <v>958262.04</v>
      </c>
      <c r="J119" s="21">
        <v>241</v>
      </c>
      <c r="K119" s="21">
        <v>3194297.54</v>
      </c>
      <c r="L119" s="21">
        <f t="shared" si="40"/>
        <v>405</v>
      </c>
      <c r="M119" s="21">
        <f t="shared" si="41"/>
        <v>4463731.6500000004</v>
      </c>
      <c r="N119" s="21">
        <v>110</v>
      </c>
      <c r="O119" s="21">
        <v>3307741.71</v>
      </c>
      <c r="P119" s="21">
        <v>57</v>
      </c>
      <c r="Q119" s="21">
        <v>1105567.58</v>
      </c>
      <c r="R119" s="21">
        <f t="shared" si="38"/>
        <v>167</v>
      </c>
      <c r="S119" s="21">
        <f t="shared" si="39"/>
        <v>4413309.29</v>
      </c>
      <c r="T119" s="21">
        <f t="shared" si="42"/>
        <v>572</v>
      </c>
      <c r="U119" s="21">
        <f t="shared" si="43"/>
        <v>8877040.9400000013</v>
      </c>
      <c r="V119" s="11"/>
    </row>
    <row r="120" spans="1:22" s="5" customFormat="1" x14ac:dyDescent="0.2">
      <c r="A120" s="17">
        <v>113</v>
      </c>
      <c r="B120" s="30" t="s">
        <v>218</v>
      </c>
      <c r="C120" s="1" t="s">
        <v>219</v>
      </c>
      <c r="D120" s="22">
        <v>1</v>
      </c>
      <c r="E120" s="22">
        <v>3900.47</v>
      </c>
      <c r="F120" s="22">
        <v>40</v>
      </c>
      <c r="G120" s="22">
        <v>962715.64</v>
      </c>
      <c r="H120" s="22">
        <v>300</v>
      </c>
      <c r="I120" s="22">
        <v>164317.64000000001</v>
      </c>
      <c r="J120" s="22">
        <v>858</v>
      </c>
      <c r="K120" s="22">
        <v>2312245.2799999998</v>
      </c>
      <c r="L120" s="20">
        <f t="shared" si="40"/>
        <v>1199</v>
      </c>
      <c r="M120" s="20">
        <f t="shared" si="41"/>
        <v>3443179.03</v>
      </c>
      <c r="N120" s="22">
        <v>254</v>
      </c>
      <c r="O120" s="22">
        <v>4217894.3600000003</v>
      </c>
      <c r="P120" s="22">
        <v>26</v>
      </c>
      <c r="Q120" s="22">
        <v>1097420.1299999999</v>
      </c>
      <c r="R120" s="20">
        <f t="shared" si="38"/>
        <v>280</v>
      </c>
      <c r="S120" s="20">
        <f t="shared" si="39"/>
        <v>5315314.49</v>
      </c>
      <c r="T120" s="20">
        <f t="shared" si="42"/>
        <v>1479</v>
      </c>
      <c r="U120" s="20">
        <f t="shared" si="43"/>
        <v>8758493.5199999996</v>
      </c>
      <c r="V120" s="11"/>
    </row>
    <row r="121" spans="1:22" s="5" customFormat="1" x14ac:dyDescent="0.2">
      <c r="A121" s="14">
        <v>114</v>
      </c>
      <c r="B121" s="29" t="s">
        <v>235</v>
      </c>
      <c r="C121" s="16" t="s">
        <v>236</v>
      </c>
      <c r="D121" s="21"/>
      <c r="E121" s="21"/>
      <c r="F121" s="21">
        <v>12</v>
      </c>
      <c r="G121" s="21">
        <v>164845.56</v>
      </c>
      <c r="H121" s="21">
        <v>397</v>
      </c>
      <c r="I121" s="21">
        <v>962337.18</v>
      </c>
      <c r="J121" s="21">
        <v>795</v>
      </c>
      <c r="K121" s="21">
        <v>3657062.3</v>
      </c>
      <c r="L121" s="21">
        <f t="shared" si="40"/>
        <v>1204</v>
      </c>
      <c r="M121" s="21">
        <f t="shared" si="41"/>
        <v>4784245.04</v>
      </c>
      <c r="N121" s="21">
        <v>162</v>
      </c>
      <c r="O121" s="21">
        <v>3410762.51</v>
      </c>
      <c r="P121" s="21">
        <v>3</v>
      </c>
      <c r="Q121" s="21">
        <v>503539.62</v>
      </c>
      <c r="R121" s="21">
        <f t="shared" si="38"/>
        <v>165</v>
      </c>
      <c r="S121" s="21">
        <f t="shared" si="39"/>
        <v>3914302.13</v>
      </c>
      <c r="T121" s="21">
        <f t="shared" si="42"/>
        <v>1369</v>
      </c>
      <c r="U121" s="21">
        <f t="shared" si="43"/>
        <v>8698547.1699999999</v>
      </c>
      <c r="V121" s="11"/>
    </row>
    <row r="122" spans="1:22" s="5" customFormat="1" x14ac:dyDescent="0.2">
      <c r="A122" s="17">
        <v>115</v>
      </c>
      <c r="B122" s="30" t="s">
        <v>250</v>
      </c>
      <c r="C122" s="1" t="s">
        <v>251</v>
      </c>
      <c r="D122" s="22">
        <v>6</v>
      </c>
      <c r="E122" s="22">
        <v>11566</v>
      </c>
      <c r="F122" s="22">
        <v>19</v>
      </c>
      <c r="G122" s="22">
        <v>538580.15</v>
      </c>
      <c r="H122" s="22">
        <v>1260</v>
      </c>
      <c r="I122" s="22">
        <v>692104.22</v>
      </c>
      <c r="J122" s="22">
        <v>1966</v>
      </c>
      <c r="K122" s="22">
        <v>3446198.94</v>
      </c>
      <c r="L122" s="20">
        <f t="shared" si="40"/>
        <v>3251</v>
      </c>
      <c r="M122" s="20">
        <f t="shared" si="41"/>
        <v>4688449.3100000005</v>
      </c>
      <c r="N122" s="22">
        <v>197</v>
      </c>
      <c r="O122" s="22">
        <v>3415903.39</v>
      </c>
      <c r="P122" s="22">
        <v>14</v>
      </c>
      <c r="Q122" s="22">
        <v>115435.73</v>
      </c>
      <c r="R122" s="20">
        <f t="shared" si="38"/>
        <v>211</v>
      </c>
      <c r="S122" s="20">
        <f t="shared" si="39"/>
        <v>3531339.12</v>
      </c>
      <c r="T122" s="20">
        <f t="shared" si="42"/>
        <v>3462</v>
      </c>
      <c r="U122" s="20">
        <f t="shared" si="43"/>
        <v>8219788.4300000006</v>
      </c>
      <c r="V122" s="11"/>
    </row>
    <row r="123" spans="1:22" s="5" customFormat="1" x14ac:dyDescent="0.2">
      <c r="A123" s="14">
        <v>116</v>
      </c>
      <c r="B123" s="29" t="s">
        <v>248</v>
      </c>
      <c r="C123" s="16" t="s">
        <v>249</v>
      </c>
      <c r="D123" s="21">
        <v>1</v>
      </c>
      <c r="E123" s="21">
        <v>8000</v>
      </c>
      <c r="F123" s="21">
        <v>17</v>
      </c>
      <c r="G123" s="21">
        <v>436481.07</v>
      </c>
      <c r="H123" s="21">
        <v>4748</v>
      </c>
      <c r="I123" s="21">
        <v>2930531.31</v>
      </c>
      <c r="J123" s="21">
        <v>4113</v>
      </c>
      <c r="K123" s="21">
        <v>3187615.08</v>
      </c>
      <c r="L123" s="21">
        <f t="shared" si="40"/>
        <v>8879</v>
      </c>
      <c r="M123" s="21">
        <f t="shared" si="41"/>
        <v>6562627.46</v>
      </c>
      <c r="N123" s="21">
        <v>127</v>
      </c>
      <c r="O123" s="21">
        <v>1112286.22</v>
      </c>
      <c r="P123" s="21">
        <v>19</v>
      </c>
      <c r="Q123" s="21">
        <v>279169.34000000003</v>
      </c>
      <c r="R123" s="21">
        <f t="shared" si="38"/>
        <v>146</v>
      </c>
      <c r="S123" s="21">
        <f t="shared" si="39"/>
        <v>1391455.56</v>
      </c>
      <c r="T123" s="21">
        <f t="shared" si="42"/>
        <v>9025</v>
      </c>
      <c r="U123" s="21">
        <f t="shared" si="43"/>
        <v>7954083.0199999996</v>
      </c>
      <c r="V123" s="11"/>
    </row>
    <row r="124" spans="1:22" s="5" customFormat="1" x14ac:dyDescent="0.2">
      <c r="A124" s="17">
        <v>117</v>
      </c>
      <c r="B124" s="30" t="s">
        <v>259</v>
      </c>
      <c r="C124" s="1" t="s">
        <v>260</v>
      </c>
      <c r="D124" s="22"/>
      <c r="E124" s="22"/>
      <c r="F124" s="22"/>
      <c r="G124" s="22"/>
      <c r="H124" s="22">
        <v>518</v>
      </c>
      <c r="I124" s="22">
        <v>534243.49</v>
      </c>
      <c r="J124" s="22">
        <v>2842</v>
      </c>
      <c r="K124" s="22">
        <v>3326600.22</v>
      </c>
      <c r="L124" s="20">
        <f t="shared" si="40"/>
        <v>3360</v>
      </c>
      <c r="M124" s="20">
        <f t="shared" si="41"/>
        <v>3860843.71</v>
      </c>
      <c r="N124" s="22">
        <v>261</v>
      </c>
      <c r="O124" s="22">
        <v>3028876.55</v>
      </c>
      <c r="P124" s="22">
        <v>2</v>
      </c>
      <c r="Q124" s="22">
        <v>275108.62</v>
      </c>
      <c r="R124" s="20">
        <f t="shared" si="38"/>
        <v>263</v>
      </c>
      <c r="S124" s="20">
        <f t="shared" si="39"/>
        <v>3303985.17</v>
      </c>
      <c r="T124" s="20">
        <f t="shared" si="42"/>
        <v>3623</v>
      </c>
      <c r="U124" s="20">
        <f t="shared" si="43"/>
        <v>7164828.8799999999</v>
      </c>
      <c r="V124" s="11"/>
    </row>
    <row r="125" spans="1:22" s="5" customFormat="1" x14ac:dyDescent="0.2">
      <c r="A125" s="14">
        <v>118</v>
      </c>
      <c r="B125" s="15" t="s">
        <v>208</v>
      </c>
      <c r="C125" s="16" t="s">
        <v>209</v>
      </c>
      <c r="D125" s="21">
        <v>1</v>
      </c>
      <c r="E125" s="21">
        <v>645000</v>
      </c>
      <c r="F125" s="21">
        <v>3</v>
      </c>
      <c r="G125" s="21">
        <v>2600212.5</v>
      </c>
      <c r="H125" s="21">
        <v>2</v>
      </c>
      <c r="I125" s="21">
        <v>76417.14</v>
      </c>
      <c r="J125" s="21">
        <v>45</v>
      </c>
      <c r="K125" s="21">
        <v>1030080.03</v>
      </c>
      <c r="L125" s="21">
        <f t="shared" si="40"/>
        <v>51</v>
      </c>
      <c r="M125" s="21">
        <f t="shared" si="41"/>
        <v>4351709.67</v>
      </c>
      <c r="N125" s="21">
        <v>1</v>
      </c>
      <c r="O125" s="21">
        <v>2000000</v>
      </c>
      <c r="P125" s="21"/>
      <c r="Q125" s="21"/>
      <c r="R125" s="21">
        <f t="shared" si="38"/>
        <v>1</v>
      </c>
      <c r="S125" s="21">
        <f t="shared" si="39"/>
        <v>2000000</v>
      </c>
      <c r="T125" s="21">
        <f t="shared" si="42"/>
        <v>52</v>
      </c>
      <c r="U125" s="21">
        <f t="shared" si="43"/>
        <v>6351709.6699999999</v>
      </c>
      <c r="V125" s="11"/>
    </row>
    <row r="126" spans="1:22" s="5" customFormat="1" x14ac:dyDescent="0.2">
      <c r="A126" s="17">
        <v>119</v>
      </c>
      <c r="B126" s="30" t="s">
        <v>323</v>
      </c>
      <c r="C126" s="1" t="s">
        <v>324</v>
      </c>
      <c r="D126" s="22"/>
      <c r="E126" s="22"/>
      <c r="F126" s="22"/>
      <c r="G126" s="22"/>
      <c r="H126" s="22">
        <v>1</v>
      </c>
      <c r="I126" s="22">
        <v>11501.64</v>
      </c>
      <c r="J126" s="22">
        <v>7</v>
      </c>
      <c r="K126" s="22">
        <v>6132066.6100000003</v>
      </c>
      <c r="L126" s="20">
        <f t="shared" si="40"/>
        <v>8</v>
      </c>
      <c r="M126" s="20">
        <f t="shared" si="41"/>
        <v>6143568.25</v>
      </c>
      <c r="N126" s="22">
        <v>3</v>
      </c>
      <c r="O126" s="22">
        <v>167708.43</v>
      </c>
      <c r="P126" s="22">
        <v>2</v>
      </c>
      <c r="Q126" s="22">
        <v>498.11</v>
      </c>
      <c r="R126" s="20">
        <f t="shared" si="38"/>
        <v>5</v>
      </c>
      <c r="S126" s="20">
        <f t="shared" si="39"/>
        <v>168206.53999999998</v>
      </c>
      <c r="T126" s="20">
        <f t="shared" si="42"/>
        <v>13</v>
      </c>
      <c r="U126" s="20">
        <f t="shared" si="43"/>
        <v>6311774.79</v>
      </c>
      <c r="V126" s="11"/>
    </row>
    <row r="127" spans="1:22" s="5" customFormat="1" x14ac:dyDescent="0.2">
      <c r="A127" s="14">
        <v>120</v>
      </c>
      <c r="B127" s="29" t="s">
        <v>246</v>
      </c>
      <c r="C127" s="16" t="s">
        <v>247</v>
      </c>
      <c r="D127" s="21">
        <v>2</v>
      </c>
      <c r="E127" s="21">
        <v>25610</v>
      </c>
      <c r="F127" s="21">
        <v>52</v>
      </c>
      <c r="G127" s="21">
        <v>1073543.42</v>
      </c>
      <c r="H127" s="21">
        <v>162</v>
      </c>
      <c r="I127" s="21">
        <v>649432.87</v>
      </c>
      <c r="J127" s="21">
        <v>577</v>
      </c>
      <c r="K127" s="21">
        <v>949331.38</v>
      </c>
      <c r="L127" s="21">
        <f t="shared" si="40"/>
        <v>793</v>
      </c>
      <c r="M127" s="21">
        <f t="shared" si="41"/>
        <v>2697917.67</v>
      </c>
      <c r="N127" s="21">
        <v>203</v>
      </c>
      <c r="O127" s="21">
        <v>1987006.96</v>
      </c>
      <c r="P127" s="21">
        <v>28</v>
      </c>
      <c r="Q127" s="21">
        <v>602518.87</v>
      </c>
      <c r="R127" s="21">
        <f t="shared" si="38"/>
        <v>231</v>
      </c>
      <c r="S127" s="21">
        <f t="shared" si="39"/>
        <v>2589525.83</v>
      </c>
      <c r="T127" s="21">
        <f t="shared" si="42"/>
        <v>1024</v>
      </c>
      <c r="U127" s="21">
        <f t="shared" si="43"/>
        <v>5287443.5</v>
      </c>
      <c r="V127" s="11"/>
    </row>
    <row r="128" spans="1:22" s="5" customFormat="1" x14ac:dyDescent="0.2">
      <c r="A128" s="17">
        <v>121</v>
      </c>
      <c r="B128" s="30" t="s">
        <v>173</v>
      </c>
      <c r="C128" s="1" t="s">
        <v>174</v>
      </c>
      <c r="D128" s="22"/>
      <c r="E128" s="22"/>
      <c r="F128" s="22">
        <v>2</v>
      </c>
      <c r="G128" s="22">
        <v>473062.43</v>
      </c>
      <c r="H128" s="22">
        <v>35</v>
      </c>
      <c r="I128" s="22">
        <v>120136.97</v>
      </c>
      <c r="J128" s="22">
        <v>324</v>
      </c>
      <c r="K128" s="22">
        <v>1944851.95</v>
      </c>
      <c r="L128" s="20">
        <f t="shared" si="40"/>
        <v>361</v>
      </c>
      <c r="M128" s="20">
        <f t="shared" si="41"/>
        <v>2538051.35</v>
      </c>
      <c r="N128" s="22">
        <v>8</v>
      </c>
      <c r="O128" s="22">
        <v>2445374.2400000002</v>
      </c>
      <c r="P128" s="22">
        <v>1</v>
      </c>
      <c r="Q128" s="22">
        <v>3764.26</v>
      </c>
      <c r="R128" s="20">
        <f t="shared" si="38"/>
        <v>9</v>
      </c>
      <c r="S128" s="20">
        <f t="shared" si="39"/>
        <v>2449138.5</v>
      </c>
      <c r="T128" s="20">
        <f t="shared" si="42"/>
        <v>370</v>
      </c>
      <c r="U128" s="20">
        <f t="shared" si="43"/>
        <v>4987189.8499999996</v>
      </c>
      <c r="V128" s="11"/>
    </row>
    <row r="129" spans="1:22" s="5" customFormat="1" x14ac:dyDescent="0.2">
      <c r="A129" s="14">
        <v>122</v>
      </c>
      <c r="B129" s="29" t="s">
        <v>231</v>
      </c>
      <c r="C129" s="16" t="s">
        <v>232</v>
      </c>
      <c r="D129" s="21"/>
      <c r="E129" s="21"/>
      <c r="F129" s="21">
        <v>19</v>
      </c>
      <c r="G129" s="21">
        <v>1662887.08</v>
      </c>
      <c r="H129" s="21">
        <v>13</v>
      </c>
      <c r="I129" s="21">
        <v>121959.64</v>
      </c>
      <c r="J129" s="21">
        <v>36</v>
      </c>
      <c r="K129" s="21">
        <v>564159.61</v>
      </c>
      <c r="L129" s="21">
        <f t="shared" si="40"/>
        <v>68</v>
      </c>
      <c r="M129" s="21">
        <f t="shared" si="41"/>
        <v>2349006.33</v>
      </c>
      <c r="N129" s="21">
        <v>36</v>
      </c>
      <c r="O129" s="21">
        <v>2200125.92</v>
      </c>
      <c r="P129" s="21">
        <v>8</v>
      </c>
      <c r="Q129" s="21">
        <v>95038.86</v>
      </c>
      <c r="R129" s="21">
        <f t="shared" si="38"/>
        <v>44</v>
      </c>
      <c r="S129" s="21">
        <f t="shared" si="39"/>
        <v>2295164.7799999998</v>
      </c>
      <c r="T129" s="21">
        <f t="shared" si="42"/>
        <v>112</v>
      </c>
      <c r="U129" s="21">
        <f t="shared" si="43"/>
        <v>4644171.1099999994</v>
      </c>
      <c r="V129" s="11"/>
    </row>
    <row r="130" spans="1:22" s="5" customFormat="1" x14ac:dyDescent="0.2">
      <c r="A130" s="17">
        <v>123</v>
      </c>
      <c r="B130" s="30" t="s">
        <v>265</v>
      </c>
      <c r="C130" s="1" t="s">
        <v>266</v>
      </c>
      <c r="D130" s="22">
        <v>1</v>
      </c>
      <c r="E130" s="22">
        <v>1980</v>
      </c>
      <c r="F130" s="22"/>
      <c r="G130" s="22"/>
      <c r="H130" s="22">
        <v>304</v>
      </c>
      <c r="I130" s="22">
        <v>176880.41</v>
      </c>
      <c r="J130" s="22">
        <v>1562</v>
      </c>
      <c r="K130" s="22">
        <v>2328582.44</v>
      </c>
      <c r="L130" s="20">
        <f t="shared" si="40"/>
        <v>1867</v>
      </c>
      <c r="M130" s="20">
        <f t="shared" si="41"/>
        <v>2507442.85</v>
      </c>
      <c r="N130" s="22">
        <v>180</v>
      </c>
      <c r="O130" s="22">
        <v>2118783.8199999998</v>
      </c>
      <c r="P130" s="22">
        <v>2</v>
      </c>
      <c r="Q130" s="22">
        <v>3680</v>
      </c>
      <c r="R130" s="20">
        <f t="shared" si="38"/>
        <v>182</v>
      </c>
      <c r="S130" s="20">
        <f t="shared" si="39"/>
        <v>2122463.8199999998</v>
      </c>
      <c r="T130" s="20">
        <f t="shared" si="42"/>
        <v>2049</v>
      </c>
      <c r="U130" s="20">
        <f t="shared" si="43"/>
        <v>4629906.67</v>
      </c>
      <c r="V130" s="11"/>
    </row>
    <row r="131" spans="1:22" s="5" customFormat="1" x14ac:dyDescent="0.2">
      <c r="A131" s="14">
        <v>124</v>
      </c>
      <c r="B131" s="29" t="s">
        <v>241</v>
      </c>
      <c r="C131" s="16" t="s">
        <v>242</v>
      </c>
      <c r="D131" s="21">
        <v>1</v>
      </c>
      <c r="E131" s="21">
        <v>105548.43</v>
      </c>
      <c r="F131" s="21">
        <v>7</v>
      </c>
      <c r="G131" s="21">
        <v>901230.2</v>
      </c>
      <c r="H131" s="21">
        <v>37</v>
      </c>
      <c r="I131" s="21">
        <v>945194.53</v>
      </c>
      <c r="J131" s="21">
        <v>42</v>
      </c>
      <c r="K131" s="21">
        <v>274714.86</v>
      </c>
      <c r="L131" s="21">
        <f t="shared" si="40"/>
        <v>87</v>
      </c>
      <c r="M131" s="21">
        <f t="shared" si="41"/>
        <v>2226688.02</v>
      </c>
      <c r="N131" s="21">
        <v>58</v>
      </c>
      <c r="O131" s="21">
        <v>1205963.01</v>
      </c>
      <c r="P131" s="21">
        <v>47</v>
      </c>
      <c r="Q131" s="21">
        <v>1080760.8500000001</v>
      </c>
      <c r="R131" s="21">
        <f t="shared" si="38"/>
        <v>105</v>
      </c>
      <c r="S131" s="21">
        <f t="shared" si="39"/>
        <v>2286723.8600000003</v>
      </c>
      <c r="T131" s="21">
        <f t="shared" si="42"/>
        <v>192</v>
      </c>
      <c r="U131" s="21">
        <f t="shared" si="43"/>
        <v>4513411.8800000008</v>
      </c>
      <c r="V131" s="11"/>
    </row>
    <row r="132" spans="1:22" s="5" customFormat="1" x14ac:dyDescent="0.2">
      <c r="A132" s="17">
        <v>125</v>
      </c>
      <c r="B132" s="30" t="s">
        <v>269</v>
      </c>
      <c r="C132" s="1" t="s">
        <v>270</v>
      </c>
      <c r="D132" s="22"/>
      <c r="E132" s="22"/>
      <c r="F132" s="22">
        <v>2</v>
      </c>
      <c r="G132" s="22">
        <v>18794</v>
      </c>
      <c r="H132" s="22">
        <v>35</v>
      </c>
      <c r="I132" s="22">
        <v>155633.56</v>
      </c>
      <c r="J132" s="22">
        <v>721</v>
      </c>
      <c r="K132" s="22">
        <v>2076920.67</v>
      </c>
      <c r="L132" s="20">
        <f t="shared" si="40"/>
        <v>758</v>
      </c>
      <c r="M132" s="20">
        <f t="shared" si="41"/>
        <v>2251348.23</v>
      </c>
      <c r="N132" s="22">
        <v>429</v>
      </c>
      <c r="O132" s="22">
        <v>2033548.14</v>
      </c>
      <c r="P132" s="22">
        <v>7</v>
      </c>
      <c r="Q132" s="22">
        <v>94510.99</v>
      </c>
      <c r="R132" s="20">
        <f t="shared" si="38"/>
        <v>436</v>
      </c>
      <c r="S132" s="20">
        <f t="shared" si="39"/>
        <v>2128059.13</v>
      </c>
      <c r="T132" s="20">
        <f t="shared" si="42"/>
        <v>1194</v>
      </c>
      <c r="U132" s="20">
        <f t="shared" si="43"/>
        <v>4379407.3599999994</v>
      </c>
      <c r="V132" s="11"/>
    </row>
    <row r="133" spans="1:22" s="5" customFormat="1" x14ac:dyDescent="0.2">
      <c r="A133" s="14">
        <v>126</v>
      </c>
      <c r="B133" s="15" t="s">
        <v>194</v>
      </c>
      <c r="C133" s="16" t="s">
        <v>195</v>
      </c>
      <c r="D133" s="21"/>
      <c r="E133" s="21"/>
      <c r="F133" s="21"/>
      <c r="G133" s="21"/>
      <c r="H133" s="21">
        <v>52</v>
      </c>
      <c r="I133" s="21">
        <v>211810.94</v>
      </c>
      <c r="J133" s="21">
        <v>60</v>
      </c>
      <c r="K133" s="21">
        <v>1144800.53</v>
      </c>
      <c r="L133" s="21">
        <f t="shared" si="40"/>
        <v>112</v>
      </c>
      <c r="M133" s="21">
        <f t="shared" si="41"/>
        <v>1356611.47</v>
      </c>
      <c r="N133" s="21">
        <v>10</v>
      </c>
      <c r="O133" s="21">
        <v>1900108.62</v>
      </c>
      <c r="P133" s="21">
        <v>5</v>
      </c>
      <c r="Q133" s="21">
        <v>950000</v>
      </c>
      <c r="R133" s="21">
        <f t="shared" si="38"/>
        <v>15</v>
      </c>
      <c r="S133" s="21">
        <f t="shared" si="39"/>
        <v>2850108.62</v>
      </c>
      <c r="T133" s="21">
        <f t="shared" si="42"/>
        <v>127</v>
      </c>
      <c r="U133" s="21">
        <f t="shared" si="43"/>
        <v>4206720.09</v>
      </c>
      <c r="V133" s="11"/>
    </row>
    <row r="134" spans="1:22" s="5" customFormat="1" x14ac:dyDescent="0.2">
      <c r="A134" s="17">
        <v>127</v>
      </c>
      <c r="B134" s="30" t="s">
        <v>277</v>
      </c>
      <c r="C134" s="1" t="s">
        <v>278</v>
      </c>
      <c r="D134" s="22"/>
      <c r="E134" s="22"/>
      <c r="F134" s="22"/>
      <c r="G134" s="22"/>
      <c r="H134" s="22">
        <v>2533</v>
      </c>
      <c r="I134" s="22">
        <v>888940.18</v>
      </c>
      <c r="J134" s="22">
        <v>2241</v>
      </c>
      <c r="K134" s="22">
        <v>1971754.12</v>
      </c>
      <c r="L134" s="20">
        <f t="shared" si="40"/>
        <v>4774</v>
      </c>
      <c r="M134" s="20">
        <f t="shared" si="41"/>
        <v>2860694.3000000003</v>
      </c>
      <c r="N134" s="22">
        <v>137</v>
      </c>
      <c r="O134" s="22">
        <v>1167951.99</v>
      </c>
      <c r="P134" s="22">
        <v>2</v>
      </c>
      <c r="Q134" s="22">
        <v>13000</v>
      </c>
      <c r="R134" s="20">
        <f t="shared" si="38"/>
        <v>139</v>
      </c>
      <c r="S134" s="20">
        <f t="shared" si="39"/>
        <v>1180951.99</v>
      </c>
      <c r="T134" s="20">
        <f t="shared" si="42"/>
        <v>4913</v>
      </c>
      <c r="U134" s="20">
        <f t="shared" si="43"/>
        <v>4041646.29</v>
      </c>
      <c r="V134" s="11"/>
    </row>
    <row r="135" spans="1:22" s="5" customFormat="1" x14ac:dyDescent="0.2">
      <c r="A135" s="14">
        <v>128</v>
      </c>
      <c r="B135" s="29" t="s">
        <v>283</v>
      </c>
      <c r="C135" s="16" t="s">
        <v>284</v>
      </c>
      <c r="D135" s="21"/>
      <c r="E135" s="21"/>
      <c r="F135" s="21">
        <v>3</v>
      </c>
      <c r="G135" s="21">
        <v>37476.36</v>
      </c>
      <c r="H135" s="21">
        <v>13</v>
      </c>
      <c r="I135" s="21">
        <v>32923.870000000003</v>
      </c>
      <c r="J135" s="21">
        <v>260</v>
      </c>
      <c r="K135" s="21">
        <v>1941789.16</v>
      </c>
      <c r="L135" s="21">
        <f t="shared" si="40"/>
        <v>276</v>
      </c>
      <c r="M135" s="21">
        <f t="shared" si="41"/>
        <v>2012189.39</v>
      </c>
      <c r="N135" s="21">
        <v>229</v>
      </c>
      <c r="O135" s="21">
        <v>1970186.6</v>
      </c>
      <c r="P135" s="21">
        <v>4</v>
      </c>
      <c r="Q135" s="21">
        <v>23844.92</v>
      </c>
      <c r="R135" s="21">
        <f t="shared" si="38"/>
        <v>233</v>
      </c>
      <c r="S135" s="21">
        <f t="shared" si="39"/>
        <v>1994031.52</v>
      </c>
      <c r="T135" s="21">
        <f t="shared" si="42"/>
        <v>509</v>
      </c>
      <c r="U135" s="21">
        <f t="shared" si="43"/>
        <v>4006220.91</v>
      </c>
      <c r="V135" s="11"/>
    </row>
    <row r="136" spans="1:22" s="5" customFormat="1" x14ac:dyDescent="0.2">
      <c r="A136" s="17">
        <v>129</v>
      </c>
      <c r="B136" s="30" t="s">
        <v>289</v>
      </c>
      <c r="C136" s="1" t="s">
        <v>290</v>
      </c>
      <c r="D136" s="22"/>
      <c r="E136" s="22"/>
      <c r="F136" s="22"/>
      <c r="G136" s="22"/>
      <c r="H136" s="22">
        <v>454</v>
      </c>
      <c r="I136" s="22">
        <v>143248.85</v>
      </c>
      <c r="J136" s="22">
        <v>1034</v>
      </c>
      <c r="K136" s="22">
        <v>1762958.66</v>
      </c>
      <c r="L136" s="20">
        <f t="shared" si="40"/>
        <v>1488</v>
      </c>
      <c r="M136" s="20">
        <f t="shared" si="41"/>
        <v>1906207.51</v>
      </c>
      <c r="N136" s="22">
        <v>144</v>
      </c>
      <c r="O136" s="22">
        <v>1604690.51</v>
      </c>
      <c r="P136" s="22">
        <v>1</v>
      </c>
      <c r="Q136" s="22">
        <v>483.09</v>
      </c>
      <c r="R136" s="20">
        <f t="shared" si="38"/>
        <v>145</v>
      </c>
      <c r="S136" s="20">
        <f t="shared" si="39"/>
        <v>1605173.6</v>
      </c>
      <c r="T136" s="20">
        <f t="shared" si="42"/>
        <v>1633</v>
      </c>
      <c r="U136" s="20">
        <f t="shared" si="43"/>
        <v>3511381.1100000003</v>
      </c>
      <c r="V136" s="11"/>
    </row>
    <row r="137" spans="1:22" s="5" customFormat="1" x14ac:dyDescent="0.2">
      <c r="A137" s="14">
        <v>130</v>
      </c>
      <c r="B137" s="29" t="s">
        <v>285</v>
      </c>
      <c r="C137" s="16" t="s">
        <v>286</v>
      </c>
      <c r="D137" s="21"/>
      <c r="E137" s="21"/>
      <c r="F137" s="21"/>
      <c r="G137" s="21"/>
      <c r="H137" s="21">
        <v>669</v>
      </c>
      <c r="I137" s="21">
        <v>355828.93</v>
      </c>
      <c r="J137" s="21">
        <v>1297</v>
      </c>
      <c r="K137" s="21">
        <v>1727198.22</v>
      </c>
      <c r="L137" s="21">
        <f t="shared" si="40"/>
        <v>1966</v>
      </c>
      <c r="M137" s="21">
        <f t="shared" si="41"/>
        <v>2083027.15</v>
      </c>
      <c r="N137" s="21">
        <v>111</v>
      </c>
      <c r="O137" s="21">
        <v>1376773.84</v>
      </c>
      <c r="P137" s="21">
        <v>3</v>
      </c>
      <c r="Q137" s="21">
        <v>718.69</v>
      </c>
      <c r="R137" s="21">
        <f t="shared" si="38"/>
        <v>114</v>
      </c>
      <c r="S137" s="21">
        <f t="shared" si="39"/>
        <v>1377492.53</v>
      </c>
      <c r="T137" s="21">
        <f t="shared" si="42"/>
        <v>2080</v>
      </c>
      <c r="U137" s="21">
        <f t="shared" si="43"/>
        <v>3460519.6799999997</v>
      </c>
      <c r="V137" s="11"/>
    </row>
    <row r="138" spans="1:22" s="5" customFormat="1" x14ac:dyDescent="0.2">
      <c r="A138" s="17">
        <v>131</v>
      </c>
      <c r="B138" s="30" t="s">
        <v>263</v>
      </c>
      <c r="C138" s="1" t="s">
        <v>264</v>
      </c>
      <c r="D138" s="22">
        <v>1</v>
      </c>
      <c r="E138" s="22">
        <v>59984</v>
      </c>
      <c r="F138" s="22">
        <v>6</v>
      </c>
      <c r="G138" s="22">
        <v>520715.13</v>
      </c>
      <c r="H138" s="22">
        <v>26</v>
      </c>
      <c r="I138" s="22">
        <v>112556.73</v>
      </c>
      <c r="J138" s="22">
        <v>168</v>
      </c>
      <c r="K138" s="22">
        <v>973210.88</v>
      </c>
      <c r="L138" s="20">
        <f t="shared" si="40"/>
        <v>201</v>
      </c>
      <c r="M138" s="20">
        <f t="shared" si="41"/>
        <v>1666466.74</v>
      </c>
      <c r="N138" s="22">
        <v>149</v>
      </c>
      <c r="O138" s="22">
        <v>1528197.89</v>
      </c>
      <c r="P138" s="22">
        <v>10</v>
      </c>
      <c r="Q138" s="22">
        <v>208244.75</v>
      </c>
      <c r="R138" s="20">
        <f t="shared" si="38"/>
        <v>159</v>
      </c>
      <c r="S138" s="20">
        <f t="shared" si="39"/>
        <v>1736442.64</v>
      </c>
      <c r="T138" s="20">
        <f t="shared" si="42"/>
        <v>360</v>
      </c>
      <c r="U138" s="20">
        <f t="shared" si="43"/>
        <v>3402909.38</v>
      </c>
      <c r="V138" s="11"/>
    </row>
    <row r="139" spans="1:22" s="5" customFormat="1" x14ac:dyDescent="0.2">
      <c r="A139" s="14">
        <v>132</v>
      </c>
      <c r="B139" s="29" t="s">
        <v>287</v>
      </c>
      <c r="C139" s="16" t="s">
        <v>288</v>
      </c>
      <c r="D139" s="21"/>
      <c r="E139" s="21"/>
      <c r="F139" s="21"/>
      <c r="G139" s="21"/>
      <c r="H139" s="21">
        <v>5</v>
      </c>
      <c r="I139" s="21">
        <v>42267.42</v>
      </c>
      <c r="J139" s="21">
        <v>29</v>
      </c>
      <c r="K139" s="21">
        <v>1674186.21</v>
      </c>
      <c r="L139" s="21">
        <f t="shared" si="40"/>
        <v>34</v>
      </c>
      <c r="M139" s="21">
        <f t="shared" si="41"/>
        <v>1716453.63</v>
      </c>
      <c r="N139" s="21">
        <v>8</v>
      </c>
      <c r="O139" s="21">
        <v>1610000</v>
      </c>
      <c r="P139" s="21"/>
      <c r="Q139" s="21"/>
      <c r="R139" s="21">
        <f t="shared" si="38"/>
        <v>8</v>
      </c>
      <c r="S139" s="21">
        <f t="shared" si="39"/>
        <v>1610000</v>
      </c>
      <c r="T139" s="21">
        <f t="shared" si="42"/>
        <v>42</v>
      </c>
      <c r="U139" s="21">
        <f t="shared" si="43"/>
        <v>3326453.63</v>
      </c>
      <c r="V139" s="11"/>
    </row>
    <row r="140" spans="1:22" s="5" customFormat="1" x14ac:dyDescent="0.2">
      <c r="A140" s="17">
        <v>133</v>
      </c>
      <c r="B140" s="30" t="s">
        <v>275</v>
      </c>
      <c r="C140" s="1" t="s">
        <v>276</v>
      </c>
      <c r="D140" s="22">
        <v>1</v>
      </c>
      <c r="E140" s="22">
        <v>5850</v>
      </c>
      <c r="F140" s="22">
        <v>4</v>
      </c>
      <c r="G140" s="22">
        <v>332777.37</v>
      </c>
      <c r="H140" s="22">
        <v>839</v>
      </c>
      <c r="I140" s="22">
        <v>620171.68000000005</v>
      </c>
      <c r="J140" s="22">
        <v>773</v>
      </c>
      <c r="K140" s="22">
        <v>1105769.98</v>
      </c>
      <c r="L140" s="20">
        <f t="shared" si="40"/>
        <v>1617</v>
      </c>
      <c r="M140" s="20">
        <f t="shared" si="41"/>
        <v>2064569.03</v>
      </c>
      <c r="N140" s="22">
        <v>37</v>
      </c>
      <c r="O140" s="22">
        <v>1004198.63</v>
      </c>
      <c r="P140" s="22">
        <v>8</v>
      </c>
      <c r="Q140" s="22">
        <v>182898.18</v>
      </c>
      <c r="R140" s="20">
        <f t="shared" si="38"/>
        <v>45</v>
      </c>
      <c r="S140" s="20">
        <f t="shared" si="39"/>
        <v>1187096.81</v>
      </c>
      <c r="T140" s="20">
        <f t="shared" si="42"/>
        <v>1662</v>
      </c>
      <c r="U140" s="20">
        <f t="shared" si="43"/>
        <v>3251665.84</v>
      </c>
      <c r="V140" s="11"/>
    </row>
    <row r="141" spans="1:22" s="5" customFormat="1" x14ac:dyDescent="0.2">
      <c r="A141" s="14">
        <v>134</v>
      </c>
      <c r="B141" s="15" t="s">
        <v>291</v>
      </c>
      <c r="C141" s="16" t="s">
        <v>292</v>
      </c>
      <c r="D141" s="21"/>
      <c r="E141" s="21"/>
      <c r="F141" s="21"/>
      <c r="G141" s="21"/>
      <c r="H141" s="21">
        <v>5318</v>
      </c>
      <c r="I141" s="21">
        <v>1561041.3</v>
      </c>
      <c r="J141" s="21">
        <v>2300</v>
      </c>
      <c r="K141" s="21">
        <v>759300.37</v>
      </c>
      <c r="L141" s="21">
        <f t="shared" si="40"/>
        <v>7618</v>
      </c>
      <c r="M141" s="21">
        <f t="shared" si="41"/>
        <v>2320341.67</v>
      </c>
      <c r="N141" s="21"/>
      <c r="O141" s="21"/>
      <c r="P141" s="21">
        <v>37</v>
      </c>
      <c r="Q141" s="21">
        <v>713622.42</v>
      </c>
      <c r="R141" s="21">
        <f t="shared" si="38"/>
        <v>37</v>
      </c>
      <c r="S141" s="21">
        <f t="shared" si="39"/>
        <v>713622.42</v>
      </c>
      <c r="T141" s="21">
        <f t="shared" si="42"/>
        <v>7655</v>
      </c>
      <c r="U141" s="21">
        <f t="shared" si="43"/>
        <v>3033964.09</v>
      </c>
      <c r="V141" s="11"/>
    </row>
    <row r="142" spans="1:22" s="5" customFormat="1" x14ac:dyDescent="0.2">
      <c r="A142" s="17">
        <v>135</v>
      </c>
      <c r="B142" s="30" t="s">
        <v>297</v>
      </c>
      <c r="C142" s="1" t="s">
        <v>298</v>
      </c>
      <c r="D142" s="22"/>
      <c r="E142" s="22"/>
      <c r="F142" s="22">
        <v>2</v>
      </c>
      <c r="G142" s="22">
        <v>25095.5</v>
      </c>
      <c r="H142" s="22">
        <v>102</v>
      </c>
      <c r="I142" s="22">
        <v>75365.27</v>
      </c>
      <c r="J142" s="22">
        <v>686</v>
      </c>
      <c r="K142" s="22">
        <v>1444858.31</v>
      </c>
      <c r="L142" s="20">
        <f t="shared" si="40"/>
        <v>790</v>
      </c>
      <c r="M142" s="20">
        <f t="shared" si="41"/>
        <v>1545319.08</v>
      </c>
      <c r="N142" s="22">
        <v>206</v>
      </c>
      <c r="O142" s="22">
        <v>1397459.91</v>
      </c>
      <c r="P142" s="22">
        <v>10</v>
      </c>
      <c r="Q142" s="22">
        <v>16104.01</v>
      </c>
      <c r="R142" s="20">
        <f t="shared" si="38"/>
        <v>216</v>
      </c>
      <c r="S142" s="20">
        <f t="shared" si="39"/>
        <v>1413563.92</v>
      </c>
      <c r="T142" s="20">
        <f t="shared" si="42"/>
        <v>1006</v>
      </c>
      <c r="U142" s="20">
        <f t="shared" si="43"/>
        <v>2958883</v>
      </c>
      <c r="V142" s="11"/>
    </row>
    <row r="143" spans="1:22" s="5" customFormat="1" x14ac:dyDescent="0.2">
      <c r="A143" s="14">
        <v>136</v>
      </c>
      <c r="B143" s="29" t="s">
        <v>281</v>
      </c>
      <c r="C143" s="16" t="s">
        <v>282</v>
      </c>
      <c r="D143" s="21"/>
      <c r="E143" s="21"/>
      <c r="F143" s="21"/>
      <c r="G143" s="21"/>
      <c r="H143" s="21">
        <v>2151</v>
      </c>
      <c r="I143" s="21">
        <v>934303.3</v>
      </c>
      <c r="J143" s="21">
        <v>1144</v>
      </c>
      <c r="K143" s="21">
        <v>1139168.77</v>
      </c>
      <c r="L143" s="21">
        <f t="shared" si="40"/>
        <v>3295</v>
      </c>
      <c r="M143" s="21">
        <f t="shared" si="41"/>
        <v>2073472.07</v>
      </c>
      <c r="N143" s="21">
        <v>67</v>
      </c>
      <c r="O143" s="21">
        <v>495516.1</v>
      </c>
      <c r="P143" s="21">
        <v>4</v>
      </c>
      <c r="Q143" s="21">
        <v>257431.48</v>
      </c>
      <c r="R143" s="21">
        <f t="shared" si="38"/>
        <v>71</v>
      </c>
      <c r="S143" s="21">
        <f t="shared" si="39"/>
        <v>752947.58</v>
      </c>
      <c r="T143" s="21">
        <f t="shared" si="42"/>
        <v>3366</v>
      </c>
      <c r="U143" s="21">
        <f t="shared" si="43"/>
        <v>2826419.65</v>
      </c>
      <c r="V143" s="11"/>
    </row>
    <row r="144" spans="1:22" s="5" customFormat="1" x14ac:dyDescent="0.2">
      <c r="A144" s="17">
        <v>137</v>
      </c>
      <c r="B144" s="30" t="s">
        <v>273</v>
      </c>
      <c r="C144" s="1" t="s">
        <v>274</v>
      </c>
      <c r="D144" s="22">
        <v>4</v>
      </c>
      <c r="E144" s="22">
        <v>370065</v>
      </c>
      <c r="F144" s="22"/>
      <c r="G144" s="22"/>
      <c r="H144" s="22">
        <v>39</v>
      </c>
      <c r="I144" s="22">
        <v>472072.6</v>
      </c>
      <c r="J144" s="22">
        <v>49</v>
      </c>
      <c r="K144" s="22">
        <v>501266.28</v>
      </c>
      <c r="L144" s="20">
        <f t="shared" si="40"/>
        <v>92</v>
      </c>
      <c r="M144" s="20">
        <f t="shared" si="41"/>
        <v>1343403.88</v>
      </c>
      <c r="N144" s="22">
        <v>32</v>
      </c>
      <c r="O144" s="22">
        <v>522883.78</v>
      </c>
      <c r="P144" s="22">
        <v>42</v>
      </c>
      <c r="Q144" s="22">
        <v>842137.59999999998</v>
      </c>
      <c r="R144" s="20">
        <f t="shared" si="38"/>
        <v>74</v>
      </c>
      <c r="S144" s="20">
        <f t="shared" si="39"/>
        <v>1365021.38</v>
      </c>
      <c r="T144" s="20">
        <f t="shared" si="42"/>
        <v>166</v>
      </c>
      <c r="U144" s="20">
        <f t="shared" si="43"/>
        <v>2708425.26</v>
      </c>
      <c r="V144" s="11"/>
    </row>
    <row r="145" spans="1:22" s="5" customFormat="1" x14ac:dyDescent="0.2">
      <c r="A145" s="14">
        <v>138</v>
      </c>
      <c r="B145" s="29" t="s">
        <v>267</v>
      </c>
      <c r="C145" s="16" t="s">
        <v>268</v>
      </c>
      <c r="D145" s="21"/>
      <c r="E145" s="21"/>
      <c r="F145" s="21">
        <v>13</v>
      </c>
      <c r="G145" s="21">
        <v>372689.25</v>
      </c>
      <c r="H145" s="21">
        <v>3</v>
      </c>
      <c r="I145" s="21">
        <v>29317.09</v>
      </c>
      <c r="J145" s="21">
        <v>131</v>
      </c>
      <c r="K145" s="21">
        <v>928378.16</v>
      </c>
      <c r="L145" s="21">
        <f t="shared" si="40"/>
        <v>147</v>
      </c>
      <c r="M145" s="21">
        <f t="shared" si="41"/>
        <v>1330384.5</v>
      </c>
      <c r="N145" s="21">
        <v>122</v>
      </c>
      <c r="O145" s="21">
        <v>1301067.4099999999</v>
      </c>
      <c r="P145" s="21">
        <v>4</v>
      </c>
      <c r="Q145" s="21">
        <v>29317.09</v>
      </c>
      <c r="R145" s="21">
        <f t="shared" si="38"/>
        <v>126</v>
      </c>
      <c r="S145" s="21">
        <f t="shared" si="39"/>
        <v>1330384.5</v>
      </c>
      <c r="T145" s="21">
        <f t="shared" si="42"/>
        <v>273</v>
      </c>
      <c r="U145" s="21">
        <f t="shared" si="43"/>
        <v>2660769</v>
      </c>
      <c r="V145" s="11"/>
    </row>
    <row r="146" spans="1:22" s="5" customFormat="1" x14ac:dyDescent="0.2">
      <c r="A146" s="17">
        <v>139</v>
      </c>
      <c r="B146" s="30" t="s">
        <v>315</v>
      </c>
      <c r="C146" s="1" t="s">
        <v>316</v>
      </c>
      <c r="D146" s="22">
        <v>7</v>
      </c>
      <c r="E146" s="22">
        <v>1319536.1399999999</v>
      </c>
      <c r="F146" s="22"/>
      <c r="G146" s="22"/>
      <c r="H146" s="22">
        <v>5</v>
      </c>
      <c r="I146" s="22">
        <v>9331.0300000000007</v>
      </c>
      <c r="J146" s="22">
        <v>6</v>
      </c>
      <c r="K146" s="22">
        <v>5451.87</v>
      </c>
      <c r="L146" s="20">
        <f t="shared" si="40"/>
        <v>18</v>
      </c>
      <c r="M146" s="20">
        <f t="shared" si="41"/>
        <v>1334319.04</v>
      </c>
      <c r="N146" s="22"/>
      <c r="O146" s="22"/>
      <c r="P146" s="22">
        <v>2</v>
      </c>
      <c r="Q146" s="22">
        <v>1200000</v>
      </c>
      <c r="R146" s="20">
        <f t="shared" si="38"/>
        <v>2</v>
      </c>
      <c r="S146" s="20">
        <f t="shared" si="39"/>
        <v>1200000</v>
      </c>
      <c r="T146" s="20">
        <f t="shared" si="42"/>
        <v>20</v>
      </c>
      <c r="U146" s="20">
        <f t="shared" si="43"/>
        <v>2534319.04</v>
      </c>
      <c r="V146" s="11"/>
    </row>
    <row r="147" spans="1:22" s="5" customFormat="1" x14ac:dyDescent="0.2">
      <c r="A147" s="14">
        <v>140</v>
      </c>
      <c r="B147" s="15" t="s">
        <v>271</v>
      </c>
      <c r="C147" s="16" t="s">
        <v>272</v>
      </c>
      <c r="D147" s="21">
        <v>4</v>
      </c>
      <c r="E147" s="21">
        <v>350311.82</v>
      </c>
      <c r="F147" s="21"/>
      <c r="G147" s="21"/>
      <c r="H147" s="21">
        <v>35</v>
      </c>
      <c r="I147" s="21">
        <v>577125.17000000004</v>
      </c>
      <c r="J147" s="21">
        <v>31</v>
      </c>
      <c r="K147" s="21">
        <v>106156.4</v>
      </c>
      <c r="L147" s="21">
        <f t="shared" si="40"/>
        <v>70</v>
      </c>
      <c r="M147" s="21">
        <f t="shared" si="41"/>
        <v>1033593.39</v>
      </c>
      <c r="N147" s="21"/>
      <c r="O147" s="21"/>
      <c r="P147" s="21">
        <v>9</v>
      </c>
      <c r="Q147" s="21">
        <v>800000</v>
      </c>
      <c r="R147" s="21">
        <f t="shared" si="38"/>
        <v>9</v>
      </c>
      <c r="S147" s="21">
        <f t="shared" si="39"/>
        <v>800000</v>
      </c>
      <c r="T147" s="21">
        <f t="shared" si="42"/>
        <v>79</v>
      </c>
      <c r="U147" s="21">
        <f t="shared" si="43"/>
        <v>1833593.3900000001</v>
      </c>
      <c r="V147" s="11"/>
    </row>
    <row r="148" spans="1:22" s="5" customFormat="1" x14ac:dyDescent="0.2">
      <c r="A148" s="17">
        <v>141</v>
      </c>
      <c r="B148" s="30" t="s">
        <v>293</v>
      </c>
      <c r="C148" s="1" t="s">
        <v>294</v>
      </c>
      <c r="D148" s="22"/>
      <c r="E148" s="22"/>
      <c r="F148" s="22">
        <v>6</v>
      </c>
      <c r="G148" s="22">
        <v>395216.75</v>
      </c>
      <c r="H148" s="22">
        <v>10</v>
      </c>
      <c r="I148" s="22">
        <v>25028.91</v>
      </c>
      <c r="J148" s="22">
        <v>129</v>
      </c>
      <c r="K148" s="22">
        <v>384684.91</v>
      </c>
      <c r="L148" s="20">
        <f t="shared" ref="L148:L151" si="44">D148+F148+H148+J148</f>
        <v>145</v>
      </c>
      <c r="M148" s="20">
        <f t="shared" ref="M148:M151" si="45">E148+G148+I148+K148</f>
        <v>804930.57</v>
      </c>
      <c r="N148" s="22">
        <v>97</v>
      </c>
      <c r="O148" s="22">
        <v>837985.65</v>
      </c>
      <c r="P148" s="22">
        <v>10</v>
      </c>
      <c r="Q148" s="22">
        <v>124490.37</v>
      </c>
      <c r="R148" s="20">
        <f t="shared" ref="R148:R151" si="46">N148+P148</f>
        <v>107</v>
      </c>
      <c r="S148" s="20">
        <f t="shared" ref="S148:S151" si="47">O148+Q148</f>
        <v>962476.02</v>
      </c>
      <c r="T148" s="20">
        <f t="shared" ref="T148:T151" si="48">L148+R148</f>
        <v>252</v>
      </c>
      <c r="U148" s="20">
        <f t="shared" ref="U148:U151" si="49">M148+S148</f>
        <v>1767406.5899999999</v>
      </c>
      <c r="V148" s="11"/>
    </row>
    <row r="149" spans="1:22" s="5" customFormat="1" x14ac:dyDescent="0.2">
      <c r="A149" s="14">
        <v>142</v>
      </c>
      <c r="B149" s="29" t="s">
        <v>295</v>
      </c>
      <c r="C149" s="16" t="s">
        <v>296</v>
      </c>
      <c r="D149" s="21"/>
      <c r="E149" s="21"/>
      <c r="F149" s="21"/>
      <c r="G149" s="21"/>
      <c r="H149" s="21">
        <v>57</v>
      </c>
      <c r="I149" s="21">
        <v>30541.69</v>
      </c>
      <c r="J149" s="21">
        <v>201</v>
      </c>
      <c r="K149" s="21">
        <v>724775</v>
      </c>
      <c r="L149" s="21">
        <f t="shared" si="44"/>
        <v>258</v>
      </c>
      <c r="M149" s="21">
        <f t="shared" si="45"/>
        <v>755316.69</v>
      </c>
      <c r="N149" s="21">
        <v>55</v>
      </c>
      <c r="O149" s="21">
        <v>693292.47</v>
      </c>
      <c r="P149" s="21"/>
      <c r="Q149" s="21"/>
      <c r="R149" s="21">
        <f t="shared" si="46"/>
        <v>55</v>
      </c>
      <c r="S149" s="21">
        <f t="shared" si="47"/>
        <v>693292.47</v>
      </c>
      <c r="T149" s="21">
        <f t="shared" si="48"/>
        <v>313</v>
      </c>
      <c r="U149" s="21">
        <f t="shared" si="49"/>
        <v>1448609.16</v>
      </c>
      <c r="V149" s="11"/>
    </row>
    <row r="150" spans="1:22" s="5" customFormat="1" x14ac:dyDescent="0.2">
      <c r="A150" s="17">
        <v>143</v>
      </c>
      <c r="B150" s="30" t="s">
        <v>255</v>
      </c>
      <c r="C150" s="1" t="s">
        <v>256</v>
      </c>
      <c r="D150" s="22"/>
      <c r="E150" s="22"/>
      <c r="F150" s="22"/>
      <c r="G150" s="22"/>
      <c r="H150" s="22">
        <v>6</v>
      </c>
      <c r="I150" s="22">
        <v>167.15</v>
      </c>
      <c r="J150" s="22">
        <v>9</v>
      </c>
      <c r="K150" s="22">
        <v>712984.17</v>
      </c>
      <c r="L150" s="20">
        <f t="shared" si="44"/>
        <v>15</v>
      </c>
      <c r="M150" s="20">
        <f t="shared" si="45"/>
        <v>713151.32000000007</v>
      </c>
      <c r="N150" s="22">
        <v>5</v>
      </c>
      <c r="O150" s="22">
        <v>700000</v>
      </c>
      <c r="P150" s="22"/>
      <c r="Q150" s="22"/>
      <c r="R150" s="20">
        <f t="shared" si="46"/>
        <v>5</v>
      </c>
      <c r="S150" s="20">
        <f t="shared" si="47"/>
        <v>700000</v>
      </c>
      <c r="T150" s="20">
        <f t="shared" si="48"/>
        <v>20</v>
      </c>
      <c r="U150" s="20">
        <f t="shared" si="49"/>
        <v>1413151.32</v>
      </c>
      <c r="V150" s="11"/>
    </row>
    <row r="151" spans="1:22" s="5" customFormat="1" x14ac:dyDescent="0.2">
      <c r="A151" s="14">
        <v>144</v>
      </c>
      <c r="B151" s="29" t="s">
        <v>303</v>
      </c>
      <c r="C151" s="16" t="s">
        <v>304</v>
      </c>
      <c r="D151" s="21"/>
      <c r="E151" s="21"/>
      <c r="F151" s="21"/>
      <c r="G151" s="21"/>
      <c r="H151" s="21">
        <v>27</v>
      </c>
      <c r="I151" s="21">
        <v>35804.129999999997</v>
      </c>
      <c r="J151" s="21">
        <v>331</v>
      </c>
      <c r="K151" s="21">
        <v>627673.46</v>
      </c>
      <c r="L151" s="21">
        <f t="shared" si="44"/>
        <v>358</v>
      </c>
      <c r="M151" s="21">
        <f t="shared" si="45"/>
        <v>663477.59</v>
      </c>
      <c r="N151" s="21">
        <v>122</v>
      </c>
      <c r="O151" s="21">
        <v>581565.15</v>
      </c>
      <c r="P151" s="21"/>
      <c r="Q151" s="21"/>
      <c r="R151" s="21">
        <f t="shared" si="46"/>
        <v>122</v>
      </c>
      <c r="S151" s="21">
        <f t="shared" si="47"/>
        <v>581565.15</v>
      </c>
      <c r="T151" s="21">
        <f t="shared" si="48"/>
        <v>480</v>
      </c>
      <c r="U151" s="21">
        <f t="shared" si="49"/>
        <v>1245042.74</v>
      </c>
      <c r="V151" s="11"/>
    </row>
    <row r="152" spans="1:22" s="5" customFormat="1" x14ac:dyDescent="0.2">
      <c r="A152" s="17">
        <v>145</v>
      </c>
      <c r="B152" s="30" t="s">
        <v>279</v>
      </c>
      <c r="C152" s="1" t="s">
        <v>280</v>
      </c>
      <c r="D152" s="22"/>
      <c r="E152" s="22"/>
      <c r="F152" s="22">
        <v>11</v>
      </c>
      <c r="G152" s="22">
        <v>161773.92000000001</v>
      </c>
      <c r="H152" s="22">
        <v>12</v>
      </c>
      <c r="I152" s="22">
        <v>230713.03</v>
      </c>
      <c r="J152" s="22">
        <v>44</v>
      </c>
      <c r="K152" s="22">
        <v>165495.78</v>
      </c>
      <c r="L152" s="20">
        <f t="shared" si="40"/>
        <v>67</v>
      </c>
      <c r="M152" s="20">
        <f t="shared" si="41"/>
        <v>557982.73</v>
      </c>
      <c r="N152" s="22">
        <v>47</v>
      </c>
      <c r="O152" s="22">
        <v>343600.39</v>
      </c>
      <c r="P152" s="22">
        <v>12</v>
      </c>
      <c r="Q152" s="22">
        <v>230713.03</v>
      </c>
      <c r="R152" s="20">
        <f t="shared" si="38"/>
        <v>59</v>
      </c>
      <c r="S152" s="20">
        <f t="shared" si="39"/>
        <v>574313.42000000004</v>
      </c>
      <c r="T152" s="20">
        <f t="shared" si="42"/>
        <v>126</v>
      </c>
      <c r="U152" s="20">
        <f t="shared" si="43"/>
        <v>1132296.1499999999</v>
      </c>
      <c r="V152" s="11"/>
    </row>
    <row r="153" spans="1:22" s="5" customFormat="1" x14ac:dyDescent="0.2">
      <c r="A153" s="14">
        <v>146</v>
      </c>
      <c r="B153" s="29" t="s">
        <v>301</v>
      </c>
      <c r="C153" s="16" t="s">
        <v>302</v>
      </c>
      <c r="D153" s="21"/>
      <c r="E153" s="21"/>
      <c r="F153" s="21"/>
      <c r="G153" s="21"/>
      <c r="H153" s="21">
        <v>360</v>
      </c>
      <c r="I153" s="21">
        <v>139229.69</v>
      </c>
      <c r="J153" s="21">
        <v>313</v>
      </c>
      <c r="K153" s="21">
        <v>330973.06</v>
      </c>
      <c r="L153" s="21">
        <f t="shared" si="40"/>
        <v>673</v>
      </c>
      <c r="M153" s="21">
        <f t="shared" si="41"/>
        <v>470202.75</v>
      </c>
      <c r="N153" s="21">
        <v>10</v>
      </c>
      <c r="O153" s="21">
        <v>191506.4</v>
      </c>
      <c r="P153" s="21"/>
      <c r="Q153" s="21"/>
      <c r="R153" s="21">
        <f t="shared" si="38"/>
        <v>10</v>
      </c>
      <c r="S153" s="21">
        <f t="shared" si="39"/>
        <v>191506.4</v>
      </c>
      <c r="T153" s="21">
        <f t="shared" si="42"/>
        <v>683</v>
      </c>
      <c r="U153" s="21">
        <f t="shared" si="43"/>
        <v>661709.15</v>
      </c>
      <c r="V153" s="11"/>
    </row>
    <row r="154" spans="1:22" s="5" customFormat="1" x14ac:dyDescent="0.2">
      <c r="A154" s="17">
        <v>147</v>
      </c>
      <c r="B154" s="30" t="s">
        <v>299</v>
      </c>
      <c r="C154" s="1" t="s">
        <v>300</v>
      </c>
      <c r="D154" s="22"/>
      <c r="E154" s="22"/>
      <c r="F154" s="22"/>
      <c r="G154" s="22"/>
      <c r="H154" s="22">
        <v>99</v>
      </c>
      <c r="I154" s="22">
        <v>41087.910000000003</v>
      </c>
      <c r="J154" s="22">
        <v>194</v>
      </c>
      <c r="K154" s="22">
        <v>280153.31</v>
      </c>
      <c r="L154" s="20">
        <f t="shared" si="40"/>
        <v>293</v>
      </c>
      <c r="M154" s="20">
        <f t="shared" si="41"/>
        <v>321241.21999999997</v>
      </c>
      <c r="N154" s="22">
        <v>12</v>
      </c>
      <c r="O154" s="22">
        <v>262786.96000000002</v>
      </c>
      <c r="P154" s="22"/>
      <c r="Q154" s="22"/>
      <c r="R154" s="20">
        <f t="shared" si="38"/>
        <v>12</v>
      </c>
      <c r="S154" s="20">
        <f t="shared" si="39"/>
        <v>262786.96000000002</v>
      </c>
      <c r="T154" s="20">
        <f t="shared" si="42"/>
        <v>305</v>
      </c>
      <c r="U154" s="20">
        <f t="shared" si="43"/>
        <v>584028.17999999993</v>
      </c>
      <c r="V154" s="11"/>
    </row>
    <row r="155" spans="1:22" s="5" customFormat="1" x14ac:dyDescent="0.2">
      <c r="A155" s="14">
        <v>148</v>
      </c>
      <c r="B155" s="29" t="s">
        <v>261</v>
      </c>
      <c r="C155" s="16" t="s">
        <v>262</v>
      </c>
      <c r="D155" s="21">
        <v>1</v>
      </c>
      <c r="E155" s="21">
        <v>92988</v>
      </c>
      <c r="F155" s="21">
        <v>2</v>
      </c>
      <c r="G155" s="21">
        <v>29388</v>
      </c>
      <c r="H155" s="21">
        <v>321</v>
      </c>
      <c r="I155" s="21">
        <v>245219.99</v>
      </c>
      <c r="J155" s="21">
        <v>24</v>
      </c>
      <c r="K155" s="21">
        <v>110672.19</v>
      </c>
      <c r="L155" s="21">
        <f t="shared" si="40"/>
        <v>348</v>
      </c>
      <c r="M155" s="21">
        <f t="shared" si="41"/>
        <v>478268.18</v>
      </c>
      <c r="N155" s="21"/>
      <c r="O155" s="21"/>
      <c r="P155" s="21">
        <v>1</v>
      </c>
      <c r="Q155" s="21">
        <v>100000</v>
      </c>
      <c r="R155" s="21">
        <f t="shared" si="38"/>
        <v>1</v>
      </c>
      <c r="S155" s="21">
        <f t="shared" si="39"/>
        <v>100000</v>
      </c>
      <c r="T155" s="21">
        <f t="shared" si="42"/>
        <v>349</v>
      </c>
      <c r="U155" s="21">
        <f t="shared" si="43"/>
        <v>578268.17999999993</v>
      </c>
      <c r="V155" s="11"/>
    </row>
    <row r="156" spans="1:22" s="5" customFormat="1" x14ac:dyDescent="0.2">
      <c r="A156" s="17">
        <v>149</v>
      </c>
      <c r="B156" s="30" t="s">
        <v>331</v>
      </c>
      <c r="C156" s="1" t="s">
        <v>332</v>
      </c>
      <c r="D156" s="22"/>
      <c r="E156" s="22"/>
      <c r="F156" s="22"/>
      <c r="G156" s="22"/>
      <c r="H156" s="22">
        <v>378</v>
      </c>
      <c r="I156" s="22">
        <v>210797.48</v>
      </c>
      <c r="J156" s="22">
        <v>208</v>
      </c>
      <c r="K156" s="22">
        <v>239636.08</v>
      </c>
      <c r="L156" s="20">
        <f t="shared" si="40"/>
        <v>586</v>
      </c>
      <c r="M156" s="20">
        <f t="shared" si="41"/>
        <v>450433.56</v>
      </c>
      <c r="N156" s="22">
        <v>17</v>
      </c>
      <c r="O156" s="22">
        <v>73835.8</v>
      </c>
      <c r="P156" s="22"/>
      <c r="Q156" s="22"/>
      <c r="R156" s="20">
        <f t="shared" si="38"/>
        <v>17</v>
      </c>
      <c r="S156" s="20">
        <f t="shared" si="39"/>
        <v>73835.8</v>
      </c>
      <c r="T156" s="20">
        <f t="shared" si="42"/>
        <v>603</v>
      </c>
      <c r="U156" s="20">
        <f t="shared" si="43"/>
        <v>524269.36</v>
      </c>
      <c r="V156" s="11"/>
    </row>
    <row r="157" spans="1:22" s="5" customFormat="1" x14ac:dyDescent="0.2">
      <c r="A157" s="14">
        <v>150</v>
      </c>
      <c r="B157" s="15" t="s">
        <v>328</v>
      </c>
      <c r="C157" s="16" t="s">
        <v>329</v>
      </c>
      <c r="D157" s="21">
        <v>9</v>
      </c>
      <c r="E157" s="21">
        <v>2753.64</v>
      </c>
      <c r="F157" s="21"/>
      <c r="G157" s="21"/>
      <c r="H157" s="21">
        <v>4</v>
      </c>
      <c r="I157" s="21">
        <v>102198.3</v>
      </c>
      <c r="J157" s="21">
        <v>5</v>
      </c>
      <c r="K157" s="21">
        <v>127953.96</v>
      </c>
      <c r="L157" s="21">
        <f t="shared" si="40"/>
        <v>18</v>
      </c>
      <c r="M157" s="21">
        <f t="shared" si="41"/>
        <v>232905.90000000002</v>
      </c>
      <c r="N157" s="21"/>
      <c r="O157" s="21"/>
      <c r="P157" s="21"/>
      <c r="Q157" s="21"/>
      <c r="R157" s="21">
        <f t="shared" si="38"/>
        <v>0</v>
      </c>
      <c r="S157" s="21">
        <f t="shared" si="39"/>
        <v>0</v>
      </c>
      <c r="T157" s="21">
        <f t="shared" si="42"/>
        <v>18</v>
      </c>
      <c r="U157" s="21">
        <f t="shared" si="43"/>
        <v>232905.90000000002</v>
      </c>
      <c r="V157" s="11"/>
    </row>
    <row r="158" spans="1:22" s="5" customFormat="1" x14ac:dyDescent="0.2">
      <c r="A158" s="17">
        <v>151</v>
      </c>
      <c r="B158" s="30" t="s">
        <v>305</v>
      </c>
      <c r="C158" s="1" t="s">
        <v>306</v>
      </c>
      <c r="D158" s="22"/>
      <c r="E158" s="22"/>
      <c r="F158" s="22"/>
      <c r="G158" s="22"/>
      <c r="H158" s="22">
        <v>4</v>
      </c>
      <c r="I158" s="22">
        <v>5926.66</v>
      </c>
      <c r="J158" s="22">
        <v>5</v>
      </c>
      <c r="K158" s="22">
        <v>88653.119999999995</v>
      </c>
      <c r="L158" s="20">
        <f t="shared" si="40"/>
        <v>9</v>
      </c>
      <c r="M158" s="20">
        <f t="shared" si="41"/>
        <v>94579.78</v>
      </c>
      <c r="N158" s="22">
        <v>5</v>
      </c>
      <c r="O158" s="22">
        <v>88653.119999999995</v>
      </c>
      <c r="P158" s="22">
        <v>4</v>
      </c>
      <c r="Q158" s="22">
        <v>5926.66</v>
      </c>
      <c r="R158" s="20">
        <f t="shared" si="38"/>
        <v>9</v>
      </c>
      <c r="S158" s="20">
        <f t="shared" si="39"/>
        <v>94579.78</v>
      </c>
      <c r="T158" s="20">
        <f t="shared" si="42"/>
        <v>18</v>
      </c>
      <c r="U158" s="20">
        <f t="shared" si="43"/>
        <v>189159.56</v>
      </c>
      <c r="V158" s="11"/>
    </row>
    <row r="159" spans="1:22" s="5" customFormat="1" x14ac:dyDescent="0.2">
      <c r="A159" s="14">
        <v>152</v>
      </c>
      <c r="B159" s="29" t="s">
        <v>307</v>
      </c>
      <c r="C159" s="16" t="s">
        <v>308</v>
      </c>
      <c r="D159" s="21"/>
      <c r="E159" s="21"/>
      <c r="F159" s="21"/>
      <c r="G159" s="21"/>
      <c r="H159" s="21">
        <v>9</v>
      </c>
      <c r="I159" s="21">
        <v>6855.74</v>
      </c>
      <c r="J159" s="21">
        <v>27</v>
      </c>
      <c r="K159" s="21">
        <v>28421.39</v>
      </c>
      <c r="L159" s="21">
        <f t="shared" si="40"/>
        <v>36</v>
      </c>
      <c r="M159" s="21">
        <f t="shared" si="41"/>
        <v>35277.129999999997</v>
      </c>
      <c r="N159" s="21">
        <v>4</v>
      </c>
      <c r="O159" s="21">
        <v>20000</v>
      </c>
      <c r="P159" s="21"/>
      <c r="Q159" s="21"/>
      <c r="R159" s="21">
        <f t="shared" si="38"/>
        <v>4</v>
      </c>
      <c r="S159" s="21">
        <f t="shared" si="39"/>
        <v>20000</v>
      </c>
      <c r="T159" s="21">
        <f t="shared" si="42"/>
        <v>40</v>
      </c>
      <c r="U159" s="21">
        <f t="shared" si="43"/>
        <v>55277.13</v>
      </c>
      <c r="V159" s="11"/>
    </row>
    <row r="160" spans="1:22" s="5" customFormat="1" x14ac:dyDescent="0.2">
      <c r="A160" s="17">
        <v>153</v>
      </c>
      <c r="B160" s="30" t="s">
        <v>321</v>
      </c>
      <c r="C160" s="1" t="s">
        <v>322</v>
      </c>
      <c r="D160" s="22"/>
      <c r="E160" s="22"/>
      <c r="F160" s="22"/>
      <c r="G160" s="22"/>
      <c r="H160" s="22"/>
      <c r="I160" s="22"/>
      <c r="J160" s="22">
        <v>1</v>
      </c>
      <c r="K160" s="22">
        <v>12021.68</v>
      </c>
      <c r="L160" s="20">
        <f t="shared" si="40"/>
        <v>1</v>
      </c>
      <c r="M160" s="20">
        <f t="shared" si="41"/>
        <v>12021.68</v>
      </c>
      <c r="N160" s="22">
        <v>1</v>
      </c>
      <c r="O160" s="22">
        <v>12000</v>
      </c>
      <c r="P160" s="22"/>
      <c r="Q160" s="22"/>
      <c r="R160" s="20">
        <f t="shared" si="38"/>
        <v>1</v>
      </c>
      <c r="S160" s="20">
        <f t="shared" si="39"/>
        <v>12000</v>
      </c>
      <c r="T160" s="20">
        <f t="shared" si="42"/>
        <v>2</v>
      </c>
      <c r="U160" s="20">
        <f t="shared" si="43"/>
        <v>24021.68</v>
      </c>
      <c r="V160" s="11"/>
    </row>
    <row r="161" spans="1:22" s="5" customFormat="1" x14ac:dyDescent="0.2">
      <c r="A161" s="14">
        <v>154</v>
      </c>
      <c r="B161" s="29" t="s">
        <v>313</v>
      </c>
      <c r="C161" s="16" t="s">
        <v>314</v>
      </c>
      <c r="D161" s="21"/>
      <c r="E161" s="21"/>
      <c r="F161" s="21"/>
      <c r="G161" s="21"/>
      <c r="H161" s="21"/>
      <c r="I161" s="21"/>
      <c r="J161" s="21"/>
      <c r="K161" s="21"/>
      <c r="L161" s="21">
        <f t="shared" si="40"/>
        <v>0</v>
      </c>
      <c r="M161" s="21">
        <f t="shared" si="41"/>
        <v>0</v>
      </c>
      <c r="N161" s="21">
        <v>1</v>
      </c>
      <c r="O161" s="21">
        <v>6500</v>
      </c>
      <c r="P161" s="21">
        <v>1</v>
      </c>
      <c r="Q161" s="21">
        <v>6500</v>
      </c>
      <c r="R161" s="21">
        <f t="shared" si="38"/>
        <v>2</v>
      </c>
      <c r="S161" s="21">
        <f t="shared" si="39"/>
        <v>13000</v>
      </c>
      <c r="T161" s="21">
        <f t="shared" si="42"/>
        <v>2</v>
      </c>
      <c r="U161" s="21">
        <f t="shared" si="43"/>
        <v>13000</v>
      </c>
      <c r="V161" s="11"/>
    </row>
    <row r="162" spans="1:22" s="5" customFormat="1" x14ac:dyDescent="0.2">
      <c r="A162" s="17">
        <v>155</v>
      </c>
      <c r="B162" s="30" t="s">
        <v>317</v>
      </c>
      <c r="C162" s="1" t="s">
        <v>318</v>
      </c>
      <c r="D162" s="22"/>
      <c r="E162" s="22"/>
      <c r="F162" s="22"/>
      <c r="G162" s="22"/>
      <c r="H162" s="22"/>
      <c r="I162" s="22"/>
      <c r="J162" s="22">
        <v>3</v>
      </c>
      <c r="K162" s="22">
        <v>6883.26</v>
      </c>
      <c r="L162" s="20">
        <f t="shared" si="40"/>
        <v>3</v>
      </c>
      <c r="M162" s="20">
        <f t="shared" si="41"/>
        <v>6883.26</v>
      </c>
      <c r="N162" s="22"/>
      <c r="O162" s="22"/>
      <c r="P162" s="22"/>
      <c r="Q162" s="22"/>
      <c r="R162" s="20">
        <f t="shared" si="38"/>
        <v>0</v>
      </c>
      <c r="S162" s="20">
        <f t="shared" si="39"/>
        <v>0</v>
      </c>
      <c r="T162" s="20">
        <f t="shared" si="42"/>
        <v>3</v>
      </c>
      <c r="U162" s="20">
        <f t="shared" si="43"/>
        <v>6883.26</v>
      </c>
      <c r="V162" s="11"/>
    </row>
    <row r="163" spans="1:22" s="5" customFormat="1" x14ac:dyDescent="0.2">
      <c r="A163" s="14">
        <v>156</v>
      </c>
      <c r="B163" s="29" t="s">
        <v>309</v>
      </c>
      <c r="C163" s="16" t="s">
        <v>310</v>
      </c>
      <c r="D163" s="21"/>
      <c r="E163" s="21"/>
      <c r="F163" s="21"/>
      <c r="G163" s="21"/>
      <c r="H163" s="21"/>
      <c r="I163" s="21"/>
      <c r="J163" s="21">
        <v>3</v>
      </c>
      <c r="K163" s="21">
        <v>1081.1199999999999</v>
      </c>
      <c r="L163" s="21">
        <f t="shared" si="40"/>
        <v>3</v>
      </c>
      <c r="M163" s="21">
        <f t="shared" si="41"/>
        <v>1081.1199999999999</v>
      </c>
      <c r="N163" s="21"/>
      <c r="O163" s="21"/>
      <c r="P163" s="21">
        <v>1</v>
      </c>
      <c r="Q163" s="21">
        <v>2955</v>
      </c>
      <c r="R163" s="21">
        <f t="shared" si="38"/>
        <v>1</v>
      </c>
      <c r="S163" s="21">
        <f t="shared" si="39"/>
        <v>2955</v>
      </c>
      <c r="T163" s="21">
        <f t="shared" si="42"/>
        <v>4</v>
      </c>
      <c r="U163" s="21">
        <f t="shared" si="43"/>
        <v>4036.12</v>
      </c>
      <c r="V163" s="11"/>
    </row>
    <row r="164" spans="1:22" s="5" customFormat="1" x14ac:dyDescent="0.2">
      <c r="A164" s="17">
        <v>157</v>
      </c>
      <c r="B164" s="30" t="s">
        <v>319</v>
      </c>
      <c r="C164" s="1" t="s">
        <v>320</v>
      </c>
      <c r="D164" s="22"/>
      <c r="E164" s="22"/>
      <c r="F164" s="22"/>
      <c r="G164" s="22"/>
      <c r="H164" s="22"/>
      <c r="I164" s="22"/>
      <c r="J164" s="22">
        <v>1</v>
      </c>
      <c r="K164" s="22">
        <v>1000.15</v>
      </c>
      <c r="L164" s="20">
        <f t="shared" si="40"/>
        <v>1</v>
      </c>
      <c r="M164" s="20">
        <f t="shared" si="41"/>
        <v>1000.15</v>
      </c>
      <c r="N164" s="22"/>
      <c r="O164" s="22"/>
      <c r="P164" s="22"/>
      <c r="Q164" s="22"/>
      <c r="R164" s="20">
        <f t="shared" si="38"/>
        <v>0</v>
      </c>
      <c r="S164" s="20">
        <f t="shared" si="39"/>
        <v>0</v>
      </c>
      <c r="T164" s="20">
        <f t="shared" si="42"/>
        <v>1</v>
      </c>
      <c r="U164" s="20">
        <f t="shared" si="43"/>
        <v>1000.15</v>
      </c>
      <c r="V164" s="11"/>
    </row>
    <row r="165" spans="1:22" s="5" customFormat="1" ht="13.5" thickBot="1" x14ac:dyDescent="0.25">
      <c r="A165" s="14"/>
      <c r="B165" s="15"/>
      <c r="C165" s="16"/>
      <c r="D165" s="21"/>
      <c r="E165" s="21"/>
      <c r="F165" s="21"/>
      <c r="G165" s="21"/>
      <c r="H165" s="21"/>
      <c r="I165" s="21"/>
      <c r="J165" s="21"/>
      <c r="K165" s="21"/>
      <c r="L165" s="21">
        <f t="shared" si="40"/>
        <v>0</v>
      </c>
      <c r="M165" s="21">
        <f t="shared" si="41"/>
        <v>0</v>
      </c>
      <c r="N165" s="21"/>
      <c r="O165" s="21"/>
      <c r="P165" s="21"/>
      <c r="Q165" s="21"/>
      <c r="R165" s="21">
        <f t="shared" si="38"/>
        <v>0</v>
      </c>
      <c r="S165" s="21">
        <f t="shared" si="39"/>
        <v>0</v>
      </c>
      <c r="T165" s="21">
        <f t="shared" si="42"/>
        <v>0</v>
      </c>
      <c r="U165" s="21">
        <f t="shared" si="43"/>
        <v>0</v>
      </c>
      <c r="V165" s="11"/>
    </row>
    <row r="166" spans="1:22" s="5" customFormat="1" ht="14.25" thickTop="1" thickBot="1" x14ac:dyDescent="0.25">
      <c r="A166" s="45" t="s">
        <v>0</v>
      </c>
      <c r="B166" s="45"/>
      <c r="C166" s="46"/>
      <c r="D166" s="26">
        <f t="shared" ref="D166:U166" si="50">SUM(D8:D165)</f>
        <v>25482</v>
      </c>
      <c r="E166" s="26">
        <f t="shared" si="50"/>
        <v>20431044575.60849</v>
      </c>
      <c r="F166" s="26">
        <f t="shared" si="50"/>
        <v>75666</v>
      </c>
      <c r="G166" s="26">
        <f t="shared" si="50"/>
        <v>16854563829.797009</v>
      </c>
      <c r="H166" s="26">
        <f t="shared" si="50"/>
        <v>1373418</v>
      </c>
      <c r="I166" s="26">
        <f t="shared" si="50"/>
        <v>48511267812.709595</v>
      </c>
      <c r="J166" s="26">
        <f t="shared" si="50"/>
        <v>1881842</v>
      </c>
      <c r="K166" s="26">
        <f t="shared" si="50"/>
        <v>48087749823.245201</v>
      </c>
      <c r="L166" s="26">
        <f t="shared" si="50"/>
        <v>3356408</v>
      </c>
      <c r="M166" s="26">
        <f t="shared" si="50"/>
        <v>133884626041.36023</v>
      </c>
      <c r="N166" s="26">
        <f t="shared" si="50"/>
        <v>44944</v>
      </c>
      <c r="O166" s="26">
        <f t="shared" si="50"/>
        <v>76288181100.019943</v>
      </c>
      <c r="P166" s="26">
        <f t="shared" si="50"/>
        <v>44805</v>
      </c>
      <c r="Q166" s="26">
        <f t="shared" si="50"/>
        <v>76312232479.379974</v>
      </c>
      <c r="R166" s="26">
        <f t="shared" si="50"/>
        <v>89749</v>
      </c>
      <c r="S166" s="26">
        <f t="shared" si="50"/>
        <v>152600413579.40012</v>
      </c>
      <c r="T166" s="26">
        <f t="shared" si="50"/>
        <v>3446157</v>
      </c>
      <c r="U166" s="26">
        <f t="shared" si="50"/>
        <v>286485039620.76062</v>
      </c>
    </row>
    <row r="167" spans="1:22" s="5" customFormat="1" ht="13.5" customHeight="1" thickTop="1" x14ac:dyDescent="0.2">
      <c r="A167" s="7" t="s">
        <v>334</v>
      </c>
      <c r="B167" s="9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42"/>
      <c r="U167" s="42"/>
      <c r="V167" s="11"/>
    </row>
    <row r="168" spans="1:22" ht="12.75" customHeight="1" x14ac:dyDescent="0.2">
      <c r="A168" s="7" t="s">
        <v>336</v>
      </c>
      <c r="T168" s="6" t="s">
        <v>11</v>
      </c>
      <c r="U168" s="6" t="s">
        <v>11</v>
      </c>
      <c r="V168" s="11"/>
    </row>
    <row r="169" spans="1:22" ht="13.5" customHeight="1" x14ac:dyDescent="0.2">
      <c r="A169" s="7" t="s">
        <v>42</v>
      </c>
      <c r="E169" s="8"/>
      <c r="F169" s="8"/>
      <c r="G169" s="8"/>
      <c r="H169" s="8"/>
      <c r="T169" s="6" t="s">
        <v>11</v>
      </c>
      <c r="U169" s="6" t="s">
        <v>11</v>
      </c>
      <c r="V169" s="11"/>
    </row>
    <row r="170" spans="1:22" x14ac:dyDescent="0.2">
      <c r="B170" s="6"/>
      <c r="E170" s="25"/>
      <c r="F170" s="23"/>
      <c r="G170" s="23"/>
      <c r="H170" s="23"/>
      <c r="I170" s="23"/>
      <c r="J170" s="23"/>
      <c r="K170" s="23"/>
      <c r="L170" s="23"/>
      <c r="M170" s="23"/>
      <c r="N170" s="25"/>
      <c r="O170" s="25"/>
      <c r="V170" s="1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66:C166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JAN 2023</vt:lpstr>
      <vt:lpstr>Jan-Jan 2023</vt:lpstr>
    </vt:vector>
  </TitlesOfParts>
  <Company>Banco Central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2020-04-09T11:22:45Z</cp:lastPrinted>
  <dcterms:created xsi:type="dcterms:W3CDTF">2002-04-23T11:03:15Z</dcterms:created>
  <dcterms:modified xsi:type="dcterms:W3CDTF">2023-02-10T13:59:02Z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