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iragusa/Documents/Python/airline_schedule_analyzer/data/"/>
    </mc:Choice>
  </mc:AlternateContent>
  <xr:revisionPtr revIDLastSave="0" documentId="13_ncr:1_{91443110-E59C-BF46-A50F-4032927D2A35}" xr6:coauthVersionLast="47" xr6:coauthVersionMax="47" xr10:uidLastSave="{00000000-0000-0000-0000-000000000000}"/>
  <bookViews>
    <workbookView xWindow="28800" yWindow="-10300" windowWidth="34400" windowHeight="28300" activeTab="4" xr2:uid="{48DF3A50-A076-41B8-B247-247AAC966442}"/>
  </bookViews>
  <sheets>
    <sheet name="2030" sheetId="1" r:id="rId1"/>
    <sheet name="2027 phased" sheetId="5" r:id="rId2"/>
    <sheet name="2026" sheetId="6" r:id="rId3"/>
    <sheet name="2029" sheetId="7" r:id="rId4"/>
    <sheet name="target_freq" sheetId="8" r:id="rId5"/>
  </sheets>
  <definedNames>
    <definedName name="_xlnm._FilterDatabase" localSheetId="2" hidden="1">'2026'!$A$1:$P$39</definedName>
    <definedName name="_xlnm._FilterDatabase" localSheetId="1" hidden="1">'2027 phased'!$A$1:$N$79</definedName>
    <definedName name="_xlnm._FilterDatabase" localSheetId="3" hidden="1">'2029'!$A$1:$N$91</definedName>
    <definedName name="_xlnm._FilterDatabase" localSheetId="0" hidden="1">'2030'!$A$1:$N$105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6" l="1"/>
  <c r="M39" i="6"/>
  <c r="L39" i="6"/>
  <c r="I39" i="6"/>
  <c r="P38" i="6"/>
  <c r="M38" i="6"/>
  <c r="L38" i="6"/>
  <c r="I38" i="6"/>
  <c r="P10" i="6"/>
  <c r="P11" i="6"/>
  <c r="P24" i="6"/>
  <c r="P25" i="6"/>
  <c r="P32" i="6"/>
  <c r="P33" i="6"/>
  <c r="P34" i="6"/>
  <c r="P35" i="6"/>
  <c r="P36" i="6"/>
  <c r="P37" i="6"/>
  <c r="P26" i="6"/>
  <c r="P27" i="6"/>
  <c r="P2" i="6"/>
  <c r="P3" i="6"/>
  <c r="P4" i="6"/>
  <c r="P5" i="6"/>
  <c r="P12" i="6"/>
  <c r="P13" i="6"/>
  <c r="P14" i="6"/>
  <c r="P15" i="6"/>
  <c r="P6" i="6"/>
  <c r="P7" i="6"/>
  <c r="P8" i="6"/>
  <c r="P9" i="6"/>
  <c r="P16" i="6"/>
  <c r="P17" i="6"/>
  <c r="P18" i="6"/>
  <c r="P19" i="6"/>
  <c r="P20" i="6"/>
  <c r="P21" i="6"/>
  <c r="P22" i="6"/>
  <c r="P23" i="6"/>
  <c r="P28" i="6"/>
  <c r="P29" i="6"/>
  <c r="P30" i="6"/>
  <c r="P31" i="6"/>
  <c r="O38" i="6" a="1"/>
  <c r="O39" i="6" a="1"/>
  <c r="O38" i="6" l="1"/>
  <c r="O39" i="6"/>
  <c r="M85" i="7" l="1"/>
  <c r="M84" i="7"/>
  <c r="M83" i="7"/>
  <c r="L83" i="7"/>
  <c r="M82" i="7"/>
  <c r="L82" i="7"/>
  <c r="I82" i="7"/>
  <c r="M81" i="7"/>
  <c r="L81" i="7"/>
  <c r="I81" i="7"/>
  <c r="M80" i="7"/>
  <c r="L80" i="7"/>
  <c r="I80" i="7"/>
  <c r="M79" i="7"/>
  <c r="L79" i="7"/>
  <c r="I79" i="7"/>
  <c r="M78" i="7"/>
  <c r="L78" i="7"/>
  <c r="I78" i="7"/>
  <c r="M77" i="7"/>
  <c r="L77" i="7"/>
  <c r="I77" i="7"/>
  <c r="M76" i="7"/>
  <c r="L76" i="7"/>
  <c r="I76" i="7"/>
  <c r="M75" i="7"/>
  <c r="L75" i="7"/>
  <c r="I75" i="7"/>
  <c r="M74" i="7"/>
  <c r="L74" i="7"/>
  <c r="I74" i="7"/>
  <c r="M73" i="7"/>
  <c r="L73" i="7"/>
  <c r="I73" i="7"/>
  <c r="M72" i="7"/>
  <c r="L72" i="7"/>
  <c r="I72" i="7"/>
  <c r="M71" i="7"/>
  <c r="L71" i="7"/>
  <c r="I71" i="7"/>
  <c r="M70" i="7"/>
  <c r="L70" i="7"/>
  <c r="I70" i="7"/>
  <c r="M69" i="7"/>
  <c r="L69" i="7"/>
  <c r="I69" i="7"/>
  <c r="M68" i="7"/>
  <c r="L68" i="7"/>
  <c r="I68" i="7"/>
  <c r="M67" i="7"/>
  <c r="L67" i="7"/>
  <c r="I67" i="7"/>
  <c r="M66" i="7"/>
  <c r="L66" i="7"/>
  <c r="I66" i="7"/>
  <c r="M65" i="7"/>
  <c r="L65" i="7"/>
  <c r="I65" i="7"/>
  <c r="M64" i="7"/>
  <c r="L64" i="7"/>
  <c r="I64" i="7"/>
  <c r="M63" i="7"/>
  <c r="L63" i="7"/>
  <c r="I63" i="7"/>
  <c r="M62" i="7"/>
  <c r="L62" i="7"/>
  <c r="I62" i="7"/>
  <c r="M61" i="7"/>
  <c r="L61" i="7"/>
  <c r="I61" i="7"/>
  <c r="M60" i="7"/>
  <c r="L60" i="7"/>
  <c r="I60" i="7"/>
  <c r="M59" i="7"/>
  <c r="L59" i="7"/>
  <c r="I59" i="7"/>
  <c r="M58" i="7"/>
  <c r="L58" i="7"/>
  <c r="I58" i="7"/>
  <c r="M57" i="7"/>
  <c r="L57" i="7"/>
  <c r="I57" i="7"/>
  <c r="M56" i="7"/>
  <c r="L56" i="7"/>
  <c r="I56" i="7"/>
  <c r="M55" i="7"/>
  <c r="L55" i="7"/>
  <c r="I55" i="7"/>
  <c r="M54" i="7"/>
  <c r="L54" i="7"/>
  <c r="I54" i="7"/>
  <c r="M53" i="7"/>
  <c r="L53" i="7"/>
  <c r="I53" i="7"/>
  <c r="M52" i="7"/>
  <c r="L52" i="7"/>
  <c r="I52" i="7"/>
  <c r="M51" i="7"/>
  <c r="L51" i="7"/>
  <c r="I51" i="7"/>
  <c r="M50" i="7"/>
  <c r="L50" i="7"/>
  <c r="I50" i="7"/>
  <c r="M49" i="7"/>
  <c r="L49" i="7"/>
  <c r="I49" i="7"/>
  <c r="M48" i="7"/>
  <c r="L48" i="7"/>
  <c r="I48" i="7"/>
  <c r="M47" i="7"/>
  <c r="L47" i="7"/>
  <c r="I47" i="7"/>
  <c r="M46" i="7"/>
  <c r="L46" i="7"/>
  <c r="I46" i="7"/>
  <c r="M45" i="7"/>
  <c r="L45" i="7"/>
  <c r="I45" i="7"/>
  <c r="M44" i="7"/>
  <c r="L44" i="7"/>
  <c r="I44" i="7"/>
  <c r="M43" i="7"/>
  <c r="L43" i="7"/>
  <c r="I43" i="7"/>
  <c r="M42" i="7"/>
  <c r="L42" i="7"/>
  <c r="I42" i="7"/>
  <c r="M41" i="7"/>
  <c r="L41" i="7"/>
  <c r="I41" i="7"/>
  <c r="M40" i="7"/>
  <c r="L40" i="7"/>
  <c r="I40" i="7"/>
  <c r="M39" i="7"/>
  <c r="L39" i="7"/>
  <c r="I39" i="7"/>
  <c r="M38" i="7"/>
  <c r="L38" i="7"/>
  <c r="I38" i="7"/>
  <c r="M37" i="7"/>
  <c r="L37" i="7"/>
  <c r="I37" i="7"/>
  <c r="M36" i="7"/>
  <c r="L36" i="7"/>
  <c r="I36" i="7"/>
  <c r="M35" i="7"/>
  <c r="L35" i="7"/>
  <c r="I35" i="7"/>
  <c r="M34" i="7"/>
  <c r="L34" i="7"/>
  <c r="I34" i="7"/>
  <c r="M33" i="7"/>
  <c r="L33" i="7"/>
  <c r="I33" i="7"/>
  <c r="M32" i="7"/>
  <c r="L32" i="7"/>
  <c r="I32" i="7"/>
  <c r="M31" i="7"/>
  <c r="L31" i="7"/>
  <c r="I31" i="7"/>
  <c r="M30" i="7"/>
  <c r="L30" i="7"/>
  <c r="I30" i="7"/>
  <c r="M29" i="7"/>
  <c r="L29" i="7"/>
  <c r="I29" i="7"/>
  <c r="M28" i="7"/>
  <c r="L28" i="7"/>
  <c r="I28" i="7"/>
  <c r="M27" i="7"/>
  <c r="L27" i="7"/>
  <c r="I27" i="7"/>
  <c r="M26" i="7"/>
  <c r="L26" i="7"/>
  <c r="I26" i="7"/>
  <c r="M25" i="7"/>
  <c r="L25" i="7"/>
  <c r="I25" i="7"/>
  <c r="M24" i="7"/>
  <c r="L24" i="7"/>
  <c r="I24" i="7"/>
  <c r="M23" i="7"/>
  <c r="L23" i="7"/>
  <c r="I23" i="7"/>
  <c r="M22" i="7"/>
  <c r="L22" i="7"/>
  <c r="I22" i="7"/>
  <c r="M21" i="7"/>
  <c r="L21" i="7"/>
  <c r="I21" i="7"/>
  <c r="M20" i="7"/>
  <c r="L20" i="7"/>
  <c r="I20" i="7"/>
  <c r="M19" i="7"/>
  <c r="L19" i="7"/>
  <c r="I19" i="7"/>
  <c r="M18" i="7"/>
  <c r="L18" i="7"/>
  <c r="I18" i="7"/>
  <c r="M17" i="7"/>
  <c r="L17" i="7"/>
  <c r="I17" i="7"/>
  <c r="M16" i="7"/>
  <c r="L16" i="7"/>
  <c r="I16" i="7"/>
  <c r="M15" i="7"/>
  <c r="L15" i="7"/>
  <c r="I15" i="7"/>
  <c r="M14" i="7"/>
  <c r="L14" i="7"/>
  <c r="I14" i="7"/>
  <c r="M13" i="7"/>
  <c r="L13" i="7"/>
  <c r="I13" i="7"/>
  <c r="M12" i="7"/>
  <c r="L12" i="7"/>
  <c r="I12" i="7"/>
  <c r="M11" i="7"/>
  <c r="L11" i="7"/>
  <c r="I11" i="7"/>
  <c r="M10" i="7"/>
  <c r="L10" i="7"/>
  <c r="I10" i="7"/>
  <c r="M9" i="7"/>
  <c r="L9" i="7"/>
  <c r="I9" i="7"/>
  <c r="M8" i="7"/>
  <c r="L8" i="7"/>
  <c r="I8" i="7"/>
  <c r="M7" i="7"/>
  <c r="L7" i="7"/>
  <c r="I7" i="7"/>
  <c r="M6" i="7"/>
  <c r="L6" i="7"/>
  <c r="I6" i="7"/>
  <c r="M5" i="7"/>
  <c r="L5" i="7"/>
  <c r="I5" i="7"/>
  <c r="M4" i="7"/>
  <c r="L4" i="7"/>
  <c r="I4" i="7"/>
  <c r="M3" i="7"/>
  <c r="L3" i="7"/>
  <c r="I3" i="7"/>
  <c r="M2" i="7"/>
  <c r="L2" i="7"/>
  <c r="I2" i="7"/>
  <c r="M79" i="5"/>
  <c r="L79" i="5"/>
  <c r="M78" i="5"/>
  <c r="L78" i="5"/>
  <c r="I78" i="5"/>
  <c r="M77" i="5"/>
  <c r="L77" i="5"/>
  <c r="I77" i="5"/>
  <c r="M76" i="5"/>
  <c r="L76" i="5"/>
  <c r="I76" i="5"/>
  <c r="M75" i="5"/>
  <c r="L75" i="5"/>
  <c r="I75" i="5"/>
  <c r="M74" i="5"/>
  <c r="L74" i="5"/>
  <c r="I74" i="5"/>
  <c r="M73" i="5"/>
  <c r="L73" i="5"/>
  <c r="I73" i="5"/>
  <c r="M72" i="5"/>
  <c r="L72" i="5"/>
  <c r="I72" i="5"/>
  <c r="M71" i="5"/>
  <c r="L71" i="5"/>
  <c r="I71" i="5"/>
  <c r="M70" i="5"/>
  <c r="L70" i="5"/>
  <c r="I70" i="5"/>
  <c r="M69" i="5"/>
  <c r="L69" i="5"/>
  <c r="I69" i="5"/>
  <c r="M68" i="5"/>
  <c r="L68" i="5"/>
  <c r="I68" i="5"/>
  <c r="M67" i="5"/>
  <c r="L67" i="5"/>
  <c r="I67" i="5"/>
  <c r="M66" i="5"/>
  <c r="L66" i="5"/>
  <c r="I66" i="5"/>
  <c r="M65" i="5"/>
  <c r="L65" i="5"/>
  <c r="I65" i="5"/>
  <c r="M64" i="5"/>
  <c r="L64" i="5"/>
  <c r="I64" i="5"/>
  <c r="M63" i="5"/>
  <c r="L63" i="5"/>
  <c r="I63" i="5"/>
  <c r="M62" i="5"/>
  <c r="L62" i="5"/>
  <c r="I62" i="5"/>
  <c r="M61" i="5"/>
  <c r="L61" i="5"/>
  <c r="I61" i="5"/>
  <c r="M60" i="5"/>
  <c r="L60" i="5"/>
  <c r="I60" i="5"/>
  <c r="M59" i="5"/>
  <c r="L59" i="5"/>
  <c r="I59" i="5"/>
  <c r="M58" i="5"/>
  <c r="L58" i="5"/>
  <c r="I58" i="5"/>
  <c r="M57" i="5"/>
  <c r="L57" i="5"/>
  <c r="I57" i="5"/>
  <c r="M56" i="5"/>
  <c r="L56" i="5"/>
  <c r="I56" i="5"/>
  <c r="M55" i="5"/>
  <c r="L55" i="5"/>
  <c r="I55" i="5"/>
  <c r="M54" i="5"/>
  <c r="L54" i="5"/>
  <c r="I54" i="5"/>
  <c r="M53" i="5"/>
  <c r="L53" i="5"/>
  <c r="I53" i="5"/>
  <c r="M52" i="5"/>
  <c r="L52" i="5"/>
  <c r="I52" i="5"/>
  <c r="M51" i="5"/>
  <c r="L51" i="5"/>
  <c r="I51" i="5"/>
  <c r="M50" i="5"/>
  <c r="L50" i="5"/>
  <c r="I50" i="5"/>
  <c r="M49" i="5"/>
  <c r="L49" i="5"/>
  <c r="I49" i="5"/>
  <c r="M48" i="5"/>
  <c r="L48" i="5"/>
  <c r="I48" i="5"/>
  <c r="M47" i="5"/>
  <c r="L47" i="5"/>
  <c r="I47" i="5"/>
  <c r="M46" i="5"/>
  <c r="L46" i="5"/>
  <c r="I46" i="5"/>
  <c r="M45" i="5"/>
  <c r="L45" i="5"/>
  <c r="I45" i="5"/>
  <c r="M44" i="5"/>
  <c r="L44" i="5"/>
  <c r="I44" i="5"/>
  <c r="M43" i="5"/>
  <c r="L43" i="5"/>
  <c r="I43" i="5"/>
  <c r="M42" i="5"/>
  <c r="L42" i="5"/>
  <c r="I42" i="5"/>
  <c r="M41" i="5"/>
  <c r="L41" i="5"/>
  <c r="I41" i="5"/>
  <c r="M40" i="5"/>
  <c r="L40" i="5"/>
  <c r="I40" i="5"/>
  <c r="M39" i="5"/>
  <c r="L39" i="5"/>
  <c r="I39" i="5"/>
  <c r="M38" i="5"/>
  <c r="L38" i="5"/>
  <c r="I38" i="5"/>
  <c r="M37" i="5"/>
  <c r="L37" i="5"/>
  <c r="I37" i="5"/>
  <c r="M36" i="5"/>
  <c r="L36" i="5"/>
  <c r="I36" i="5"/>
  <c r="M35" i="5"/>
  <c r="L35" i="5"/>
  <c r="I35" i="5"/>
  <c r="M34" i="5"/>
  <c r="L34" i="5"/>
  <c r="I34" i="5"/>
  <c r="M33" i="5"/>
  <c r="L33" i="5"/>
  <c r="I33" i="5"/>
  <c r="M32" i="5"/>
  <c r="L32" i="5"/>
  <c r="I32" i="5"/>
  <c r="M31" i="5"/>
  <c r="L31" i="5"/>
  <c r="I31" i="5"/>
  <c r="M30" i="5"/>
  <c r="L30" i="5"/>
  <c r="I30" i="5"/>
  <c r="M29" i="5"/>
  <c r="L29" i="5"/>
  <c r="I29" i="5"/>
  <c r="M28" i="5"/>
  <c r="L28" i="5"/>
  <c r="I28" i="5"/>
  <c r="M27" i="5"/>
  <c r="L27" i="5"/>
  <c r="I27" i="5"/>
  <c r="M26" i="5"/>
  <c r="L26" i="5"/>
  <c r="I26" i="5"/>
  <c r="M25" i="5"/>
  <c r="L25" i="5"/>
  <c r="I25" i="5"/>
  <c r="M24" i="5"/>
  <c r="L24" i="5"/>
  <c r="I24" i="5"/>
  <c r="M23" i="5"/>
  <c r="L23" i="5"/>
  <c r="I23" i="5"/>
  <c r="M22" i="5"/>
  <c r="L22" i="5"/>
  <c r="I22" i="5"/>
  <c r="M21" i="5"/>
  <c r="L21" i="5"/>
  <c r="I21" i="5"/>
  <c r="M20" i="5"/>
  <c r="L20" i="5"/>
  <c r="I20" i="5"/>
  <c r="M19" i="5"/>
  <c r="L19" i="5"/>
  <c r="I19" i="5"/>
  <c r="M18" i="5"/>
  <c r="L18" i="5"/>
  <c r="I18" i="5"/>
  <c r="M17" i="5"/>
  <c r="L17" i="5"/>
  <c r="I17" i="5"/>
  <c r="M16" i="5"/>
  <c r="L16" i="5"/>
  <c r="I16" i="5"/>
  <c r="M15" i="5"/>
  <c r="L15" i="5"/>
  <c r="I15" i="5"/>
  <c r="M14" i="5"/>
  <c r="L14" i="5"/>
  <c r="I14" i="5"/>
  <c r="M13" i="5"/>
  <c r="L13" i="5"/>
  <c r="I13" i="5"/>
  <c r="M12" i="5"/>
  <c r="L12" i="5"/>
  <c r="I12" i="5"/>
  <c r="M11" i="5"/>
  <c r="L11" i="5"/>
  <c r="I11" i="5"/>
  <c r="M10" i="5"/>
  <c r="L10" i="5"/>
  <c r="I10" i="5"/>
  <c r="M9" i="5"/>
  <c r="L9" i="5"/>
  <c r="I9" i="5"/>
  <c r="M8" i="5"/>
  <c r="L8" i="5"/>
  <c r="I8" i="5"/>
  <c r="M7" i="5"/>
  <c r="L7" i="5"/>
  <c r="I7" i="5"/>
  <c r="M6" i="5"/>
  <c r="L6" i="5"/>
  <c r="I6" i="5"/>
  <c r="M5" i="5"/>
  <c r="L5" i="5"/>
  <c r="I5" i="5"/>
  <c r="M4" i="5"/>
  <c r="L4" i="5"/>
  <c r="I4" i="5"/>
  <c r="M3" i="5"/>
  <c r="L3" i="5"/>
  <c r="I3" i="5"/>
  <c r="M2" i="5"/>
  <c r="L2" i="5"/>
  <c r="I2" i="5"/>
  <c r="O31" i="6" a="1"/>
  <c r="O25" i="6" a="1"/>
  <c r="O36" i="6" a="1"/>
  <c r="O37" i="6" a="1"/>
  <c r="O10" i="6" a="1"/>
  <c r="O13" i="6" a="1"/>
  <c r="O8" i="6" a="1"/>
  <c r="O22" i="6" a="1"/>
  <c r="O26" i="6" a="1"/>
  <c r="O4" i="6" a="1"/>
  <c r="O33" i="6" a="1"/>
  <c r="O14" i="6" a="1"/>
  <c r="O7" i="6" a="1"/>
  <c r="O23" i="6" a="1"/>
  <c r="O2" i="6" a="1"/>
  <c r="O32" i="6" a="1"/>
  <c r="O9" i="6" a="1"/>
  <c r="O6" i="6" a="1"/>
  <c r="O29" i="6" a="1"/>
  <c r="O35" i="6" a="1"/>
  <c r="O28" i="6" a="1"/>
  <c r="O18" i="6" a="1"/>
  <c r="O17" i="6" a="1"/>
  <c r="O20" i="6" a="1"/>
  <c r="O21" i="6" a="1"/>
  <c r="O34" i="6" a="1"/>
  <c r="O27" i="6" a="1"/>
  <c r="O5" i="6" a="1"/>
  <c r="O24" i="6" a="1"/>
  <c r="O15" i="6" a="1"/>
  <c r="O12" i="6" a="1"/>
  <c r="O11" i="6" a="1"/>
  <c r="O3" i="6" a="1"/>
  <c r="O30" i="6" a="1"/>
  <c r="O16" i="6" a="1"/>
  <c r="O19" i="6" a="1"/>
  <c r="O34" i="6" l="1"/>
  <c r="O11" i="6"/>
  <c r="O36" i="6"/>
  <c r="O13" i="6"/>
  <c r="O33" i="6"/>
  <c r="O28" i="6"/>
  <c r="O17" i="6"/>
  <c r="O32" i="6"/>
  <c r="O10" i="6"/>
  <c r="O22" i="6"/>
  <c r="O4" i="6"/>
  <c r="O3" i="6"/>
  <c r="O35" i="6"/>
  <c r="O6" i="6"/>
  <c r="O7" i="6"/>
  <c r="O31" i="6"/>
  <c r="O8" i="6"/>
  <c r="O16" i="6"/>
  <c r="O5" i="6"/>
  <c r="O21" i="6"/>
  <c r="O27" i="6"/>
  <c r="O18" i="6"/>
  <c r="O23" i="6"/>
  <c r="O25" i="6"/>
  <c r="O30" i="6"/>
  <c r="O20" i="6"/>
  <c r="O26" i="6"/>
  <c r="O37" i="6"/>
  <c r="O24" i="6"/>
  <c r="O14" i="6"/>
  <c r="O12" i="6"/>
  <c r="O2" i="6"/>
  <c r="O29" i="6"/>
  <c r="O19" i="6"/>
  <c r="O9" i="6"/>
  <c r="O15" i="6"/>
  <c r="M109" i="1"/>
  <c r="L109" i="1"/>
  <c r="M108" i="1"/>
  <c r="L108" i="1"/>
  <c r="M106" i="1"/>
  <c r="M10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2" i="1"/>
  <c r="L93" i="1"/>
  <c r="L95" i="1"/>
  <c r="I95" i="1"/>
  <c r="I93" i="1"/>
  <c r="I51" i="1"/>
  <c r="I7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4" i="1"/>
  <c r="L96" i="1"/>
  <c r="L97" i="1"/>
  <c r="L98" i="1"/>
  <c r="L99" i="1"/>
  <c r="L100" i="1"/>
  <c r="L101" i="1"/>
  <c r="L102" i="1"/>
  <c r="L103" i="1"/>
  <c r="L104" i="1"/>
  <c r="L105" i="1"/>
  <c r="L3" i="1"/>
  <c r="L4" i="1"/>
  <c r="L5" i="1"/>
  <c r="L6" i="1"/>
  <c r="L7" i="1"/>
  <c r="L8" i="1"/>
  <c r="L9" i="1"/>
  <c r="L10" i="1"/>
  <c r="L2" i="1"/>
  <c r="I71" i="1"/>
  <c r="I69" i="1"/>
  <c r="I67" i="1"/>
  <c r="I66" i="1"/>
  <c r="I65" i="1"/>
  <c r="I63" i="1"/>
  <c r="I61" i="1"/>
  <c r="I58" i="1"/>
  <c r="I59" i="1"/>
  <c r="I57" i="1"/>
  <c r="I56" i="1"/>
  <c r="I55" i="1"/>
  <c r="I53" i="1"/>
  <c r="I52" i="1"/>
  <c r="I46" i="1"/>
  <c r="I91" i="1"/>
  <c r="I50" i="1"/>
  <c r="I39" i="1"/>
  <c r="I31" i="1"/>
  <c r="I27" i="1"/>
  <c r="I15" i="1"/>
  <c r="I9" i="1"/>
  <c r="I8" i="1"/>
  <c r="I5" i="1"/>
  <c r="I4" i="1"/>
  <c r="I3" i="1"/>
  <c r="I2" i="1"/>
  <c r="I73" i="1"/>
  <c r="I62" i="1"/>
  <c r="I35" i="1"/>
  <c r="I34" i="1"/>
  <c r="I33" i="1"/>
  <c r="I32" i="1"/>
  <c r="I41" i="1"/>
  <c r="I64" i="1"/>
  <c r="I70" i="1"/>
  <c r="I68" i="1"/>
  <c r="I54" i="1"/>
  <c r="I74" i="1"/>
  <c r="I75" i="1"/>
  <c r="I76" i="1"/>
  <c r="I77" i="1"/>
  <c r="I12" i="1"/>
  <c r="I13" i="1"/>
  <c r="I14" i="1"/>
  <c r="I60" i="1"/>
  <c r="I84" i="1"/>
  <c r="I85" i="1"/>
  <c r="I86" i="1"/>
  <c r="I87" i="1"/>
  <c r="I20" i="1"/>
  <c r="I21" i="1"/>
  <c r="I92" i="1"/>
  <c r="I94" i="1"/>
  <c r="I96" i="1"/>
  <c r="I97" i="1"/>
  <c r="I88" i="1"/>
  <c r="I89" i="1"/>
  <c r="I90" i="1"/>
  <c r="I16" i="1"/>
  <c r="I18" i="1"/>
  <c r="I17" i="1"/>
  <c r="I19" i="1"/>
  <c r="I22" i="1"/>
  <c r="I24" i="1"/>
  <c r="I23" i="1"/>
  <c r="I25" i="1"/>
  <c r="I26" i="1"/>
  <c r="I48" i="1"/>
  <c r="I49" i="1"/>
  <c r="I6" i="1"/>
  <c r="I98" i="1"/>
  <c r="I99" i="1"/>
  <c r="I100" i="1"/>
  <c r="I101" i="1"/>
  <c r="I28" i="1"/>
  <c r="I30" i="1"/>
  <c r="I29" i="1"/>
  <c r="I36" i="1"/>
  <c r="I37" i="1"/>
  <c r="I38" i="1"/>
  <c r="I104" i="1"/>
  <c r="I102" i="1"/>
  <c r="I103" i="1"/>
  <c r="I40" i="1"/>
  <c r="I42" i="1"/>
  <c r="I43" i="1"/>
  <c r="I44" i="1"/>
  <c r="I45" i="1"/>
  <c r="I47" i="1"/>
  <c r="I83" i="1"/>
  <c r="I82" i="1"/>
  <c r="I81" i="1"/>
  <c r="I80" i="1"/>
  <c r="I11" i="1"/>
  <c r="I10" i="1"/>
  <c r="I78" i="1"/>
  <c r="I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<sst xmlns="http://schemas.openxmlformats.org/spreadsheetml/2006/main" count="3805" uniqueCount="499">
  <si>
    <t>Aln</t>
  </si>
  <si>
    <t>Flt</t>
  </si>
  <si>
    <t>Orig</t>
  </si>
  <si>
    <t>STD</t>
  </si>
  <si>
    <t>DLcl</t>
  </si>
  <si>
    <t>Dest</t>
  </si>
  <si>
    <t>STA</t>
  </si>
  <si>
    <t>ALcl</t>
  </si>
  <si>
    <t>Blk Hrs</t>
  </si>
  <si>
    <t>Dep Day</t>
  </si>
  <si>
    <t>Subfl</t>
  </si>
  <si>
    <t>Seats</t>
  </si>
  <si>
    <t>Codeshare</t>
  </si>
  <si>
    <t>Traffic Restrictions (if any)</t>
  </si>
  <si>
    <t>NEOM</t>
  </si>
  <si>
    <t>NX001</t>
  </si>
  <si>
    <t>IAD</t>
  </si>
  <si>
    <t>12.456.</t>
  </si>
  <si>
    <t>B789</t>
  </si>
  <si>
    <t>G (default)</t>
  </si>
  <si>
    <t>NX002</t>
  </si>
  <si>
    <t>.23.567</t>
  </si>
  <si>
    <t>NX004</t>
  </si>
  <si>
    <t>JFK</t>
  </si>
  <si>
    <t>NX005</t>
  </si>
  <si>
    <t>NX006</t>
  </si>
  <si>
    <t>.2.4.6.</t>
  </si>
  <si>
    <t>NX007</t>
  </si>
  <si>
    <t>..3.5.7</t>
  </si>
  <si>
    <t>NX008</t>
  </si>
  <si>
    <t>YYZ</t>
  </si>
  <si>
    <t>NX009</t>
  </si>
  <si>
    <t>NX100</t>
  </si>
  <si>
    <t>AMS</t>
  </si>
  <si>
    <t>A21N</t>
  </si>
  <si>
    <t>NX101</t>
  </si>
  <si>
    <t>NX102</t>
  </si>
  <si>
    <t>CDG</t>
  </si>
  <si>
    <t>NX103</t>
  </si>
  <si>
    <t>NX106</t>
  </si>
  <si>
    <t>NX107</t>
  </si>
  <si>
    <t>NX108</t>
  </si>
  <si>
    <t>FCO</t>
  </si>
  <si>
    <t>.2…6.</t>
  </si>
  <si>
    <t>…4…</t>
  </si>
  <si>
    <t>NX109</t>
  </si>
  <si>
    <t>NX110</t>
  </si>
  <si>
    <t>DUS</t>
  </si>
  <si>
    <t>NX111</t>
  </si>
  <si>
    <t>NX112</t>
  </si>
  <si>
    <t>FRA</t>
  </si>
  <si>
    <t>1.3.5.7</t>
  </si>
  <si>
    <t>NX113</t>
  </si>
  <si>
    <t>NX114</t>
  </si>
  <si>
    <t>NX115</t>
  </si>
  <si>
    <t>NX116</t>
  </si>
  <si>
    <t>LHR</t>
  </si>
  <si>
    <t>NX117</t>
  </si>
  <si>
    <t>NX118</t>
  </si>
  <si>
    <t>1.3.5..</t>
  </si>
  <si>
    <t>.2.4.67</t>
  </si>
  <si>
    <t>NX119</t>
  </si>
  <si>
    <t>12.4.6.</t>
  </si>
  <si>
    <t>NX120</t>
  </si>
  <si>
    <t>.2345.7</t>
  </si>
  <si>
    <t>NX121</t>
  </si>
  <si>
    <t>NX122</t>
  </si>
  <si>
    <t>MAN</t>
  </si>
  <si>
    <t>NX123</t>
  </si>
  <si>
    <t>NX126</t>
  </si>
  <si>
    <t>MUC</t>
  </si>
  <si>
    <t>1….6.</t>
  </si>
  <si>
    <t>NX127</t>
  </si>
  <si>
    <t>NX128</t>
  </si>
  <si>
    <t>MXP</t>
  </si>
  <si>
    <t>1…...</t>
  </si>
  <si>
    <t>..3..6.</t>
  </si>
  <si>
    <t>NX129</t>
  </si>
  <si>
    <t>NX132</t>
  </si>
  <si>
    <t>IST</t>
  </si>
  <si>
    <t>1234.6.</t>
  </si>
  <si>
    <t>NX133</t>
  </si>
  <si>
    <t>NX200</t>
  </si>
  <si>
    <t>BLR</t>
  </si>
  <si>
    <t>NX201</t>
  </si>
  <si>
    <t>NX202</t>
  </si>
  <si>
    <t>BOM</t>
  </si>
  <si>
    <t>NX203</t>
  </si>
  <si>
    <t>NX204</t>
  </si>
  <si>
    <t>NX205</t>
  </si>
  <si>
    <t>NX206</t>
  </si>
  <si>
    <t>DEL</t>
  </si>
  <si>
    <t>1...5..</t>
  </si>
  <si>
    <t>..3...7</t>
  </si>
  <si>
    <t>NX207</t>
  </si>
  <si>
    <t>.2...6.</t>
  </si>
  <si>
    <t>1..4...</t>
  </si>
  <si>
    <t>NX208</t>
  </si>
  <si>
    <t>NX209</t>
  </si>
  <si>
    <t>NX210</t>
  </si>
  <si>
    <t>HKG</t>
  </si>
  <si>
    <t>NX211</t>
  </si>
  <si>
    <t>NX212</t>
  </si>
  <si>
    <t>HND</t>
  </si>
  <si>
    <t>NX213</t>
  </si>
  <si>
    <t>NX214</t>
  </si>
  <si>
    <t>KUL</t>
  </si>
  <si>
    <t>.2...67</t>
  </si>
  <si>
    <t>NX215</t>
  </si>
  <si>
    <t>1.3...7</t>
  </si>
  <si>
    <t>NX216</t>
  </si>
  <si>
    <t>PEK</t>
  </si>
  <si>
    <t>NX217</t>
  </si>
  <si>
    <t>NX218</t>
  </si>
  <si>
    <t>PVG</t>
  </si>
  <si>
    <t>NX219</t>
  </si>
  <si>
    <t>NX220</t>
  </si>
  <si>
    <t>SIN</t>
  </si>
  <si>
    <t>NX221</t>
  </si>
  <si>
    <t>NX300</t>
  </si>
  <si>
    <t>CAI</t>
  </si>
  <si>
    <t>NX301</t>
  </si>
  <si>
    <t>NX302</t>
  </si>
  <si>
    <t>NX303</t>
  </si>
  <si>
    <t>NX500</t>
  </si>
  <si>
    <t>AMM</t>
  </si>
  <si>
    <t>NX501</t>
  </si>
  <si>
    <t>NX504</t>
  </si>
  <si>
    <t>BAH</t>
  </si>
  <si>
    <t>NX505</t>
  </si>
  <si>
    <t>NX506</t>
  </si>
  <si>
    <t>12.4567</t>
  </si>
  <si>
    <t>NX507</t>
  </si>
  <si>
    <t>123.567</t>
  </si>
  <si>
    <t>NX510</t>
  </si>
  <si>
    <t>DOH</t>
  </si>
  <si>
    <t>NX511</t>
  </si>
  <si>
    <t>NX512</t>
  </si>
  <si>
    <t>NX513</t>
  </si>
  <si>
    <t>NX514</t>
  </si>
  <si>
    <t>DXB</t>
  </si>
  <si>
    <t>NX515</t>
  </si>
  <si>
    <t>NX516</t>
  </si>
  <si>
    <t>...4..7</t>
  </si>
  <si>
    <t>NX517</t>
  </si>
  <si>
    <t>NX518</t>
  </si>
  <si>
    <t>.2.456.</t>
  </si>
  <si>
    <t>1.3…7</t>
  </si>
  <si>
    <t>NX519</t>
  </si>
  <si>
    <t>NX520</t>
  </si>
  <si>
    <t>NX521</t>
  </si>
  <si>
    <t>NX522</t>
  </si>
  <si>
    <t>KWI</t>
  </si>
  <si>
    <t>1.3.567</t>
  </si>
  <si>
    <t>NX523</t>
  </si>
  <si>
    <t>NX524</t>
  </si>
  <si>
    <t>NX525</t>
  </si>
  <si>
    <t>NX528</t>
  </si>
  <si>
    <t>MCT</t>
  </si>
  <si>
    <t>NX529</t>
  </si>
  <si>
    <t>NX530</t>
  </si>
  <si>
    <t>NX531</t>
  </si>
  <si>
    <t>NX134</t>
  </si>
  <si>
    <t>ZRH</t>
  </si>
  <si>
    <t>NX135</t>
  </si>
  <si>
    <t>NX222</t>
  </si>
  <si>
    <t>CAN</t>
  </si>
  <si>
    <t>NX223</t>
  </si>
  <si>
    <t>Station</t>
  </si>
  <si>
    <t>Region</t>
  </si>
  <si>
    <t>.23.5.7</t>
  </si>
  <si>
    <t>123.56.</t>
  </si>
  <si>
    <t>.2.45.7</t>
  </si>
  <si>
    <t>..3.5..</t>
  </si>
  <si>
    <t>1.34.6.</t>
  </si>
  <si>
    <t>1...5.7</t>
  </si>
  <si>
    <t>12...6.</t>
  </si>
  <si>
    <t>..34.6.</t>
  </si>
  <si>
    <t>..3.56.</t>
  </si>
  <si>
    <t>12....7</t>
  </si>
  <si>
    <t>123....</t>
  </si>
  <si>
    <t>.23456.</t>
  </si>
  <si>
    <t>..34567</t>
  </si>
  <si>
    <t>1.3456.</t>
  </si>
  <si>
    <t>.2.4567</t>
  </si>
  <si>
    <t>...4.6.</t>
  </si>
  <si>
    <t>ABT</t>
  </si>
  <si>
    <t>ABV</t>
  </si>
  <si>
    <t>ACC</t>
  </si>
  <si>
    <t>ADA</t>
  </si>
  <si>
    <t>ADD</t>
  </si>
  <si>
    <t>ADE</t>
  </si>
  <si>
    <t>AHB</t>
  </si>
  <si>
    <t>AJF</t>
  </si>
  <si>
    <t>AKL</t>
  </si>
  <si>
    <t>ALA</t>
  </si>
  <si>
    <t>ALG</t>
  </si>
  <si>
    <t>AMD</t>
  </si>
  <si>
    <t>AQI</t>
  </si>
  <si>
    <t>ARN</t>
  </si>
  <si>
    <t>ASB</t>
  </si>
  <si>
    <t>ASM</t>
  </si>
  <si>
    <t>ATH</t>
  </si>
  <si>
    <t>ATL</t>
  </si>
  <si>
    <t>ATQ</t>
  </si>
  <si>
    <t>AUH</t>
  </si>
  <si>
    <t>BCN</t>
  </si>
  <si>
    <t>BER</t>
  </si>
  <si>
    <t>BEY</t>
  </si>
  <si>
    <t>BGW</t>
  </si>
  <si>
    <t>BHH</t>
  </si>
  <si>
    <t>BHX</t>
  </si>
  <si>
    <t>BKK</t>
  </si>
  <si>
    <t>BLQ</t>
  </si>
  <si>
    <t>BNE</t>
  </si>
  <si>
    <t>BOS</t>
  </si>
  <si>
    <t>BRU</t>
  </si>
  <si>
    <t>BSR</t>
  </si>
  <si>
    <t>BUD</t>
  </si>
  <si>
    <t>CCJ</t>
  </si>
  <si>
    <t>CCU</t>
  </si>
  <si>
    <t>CEB</t>
  </si>
  <si>
    <t>CGK</t>
  </si>
  <si>
    <t>CGO</t>
  </si>
  <si>
    <t>CGP</t>
  </si>
  <si>
    <t>CMB</t>
  </si>
  <si>
    <t>CMN</t>
  </si>
  <si>
    <t>COK</t>
  </si>
  <si>
    <t>CPH</t>
  </si>
  <si>
    <t>CPT</t>
  </si>
  <si>
    <t>CRK</t>
  </si>
  <si>
    <t>CTU</t>
  </si>
  <si>
    <t>CZL</t>
  </si>
  <si>
    <t>DAC</t>
  </si>
  <si>
    <t>DAR</t>
  </si>
  <si>
    <t>DFW</t>
  </si>
  <si>
    <t>DME</t>
  </si>
  <si>
    <t>DMM</t>
  </si>
  <si>
    <t>DPS</t>
  </si>
  <si>
    <t>DUB</t>
  </si>
  <si>
    <t>DYU</t>
  </si>
  <si>
    <t>EAM</t>
  </si>
  <si>
    <t>EBB</t>
  </si>
  <si>
    <t>EBL</t>
  </si>
  <si>
    <t>ELQ</t>
  </si>
  <si>
    <t>ESB</t>
  </si>
  <si>
    <t>EVN</t>
  </si>
  <si>
    <t>EWR</t>
  </si>
  <si>
    <t>FRU</t>
  </si>
  <si>
    <t>GIZ</t>
  </si>
  <si>
    <t>GLA</t>
  </si>
  <si>
    <t>GOI</t>
  </si>
  <si>
    <t>GRU</t>
  </si>
  <si>
    <t>GVA</t>
  </si>
  <si>
    <t>GYD</t>
  </si>
  <si>
    <t>HAM</t>
  </si>
  <si>
    <t>HAN</t>
  </si>
  <si>
    <t>HAS</t>
  </si>
  <si>
    <t>HBE</t>
  </si>
  <si>
    <t>HEL</t>
  </si>
  <si>
    <t>HKT</t>
  </si>
  <si>
    <t>HMB</t>
  </si>
  <si>
    <t>HOF</t>
  </si>
  <si>
    <t>HTY</t>
  </si>
  <si>
    <t>HYD</t>
  </si>
  <si>
    <t>IAH</t>
  </si>
  <si>
    <t>ICN</t>
  </si>
  <si>
    <t>ISB</t>
  </si>
  <si>
    <t>ISU</t>
  </si>
  <si>
    <t>IXE</t>
  </si>
  <si>
    <t>IXM</t>
  </si>
  <si>
    <t>JAI</t>
  </si>
  <si>
    <t>JED</t>
  </si>
  <si>
    <t>JNB</t>
  </si>
  <si>
    <t>KAN</t>
  </si>
  <si>
    <t>KBL</t>
  </si>
  <si>
    <t>KBP</t>
  </si>
  <si>
    <t>KHI</t>
  </si>
  <si>
    <t>KIX</t>
  </si>
  <si>
    <t>KNO</t>
  </si>
  <si>
    <t>KRT</t>
  </si>
  <si>
    <t>KTM</t>
  </si>
  <si>
    <t>LAX</t>
  </si>
  <si>
    <t>LCA</t>
  </si>
  <si>
    <t>LED</t>
  </si>
  <si>
    <t>LGW</t>
  </si>
  <si>
    <t>LHE</t>
  </si>
  <si>
    <t>LIS</t>
  </si>
  <si>
    <t>LKO</t>
  </si>
  <si>
    <t>LOS</t>
  </si>
  <si>
    <t>LYP</t>
  </si>
  <si>
    <t>LYS</t>
  </si>
  <si>
    <t>MAA</t>
  </si>
  <si>
    <t>MAD</t>
  </si>
  <si>
    <t>MCO</t>
  </si>
  <si>
    <t>MED</t>
  </si>
  <si>
    <t>MEL</t>
  </si>
  <si>
    <t>MLE</t>
  </si>
  <si>
    <t>MNL</t>
  </si>
  <si>
    <t>MRU</t>
  </si>
  <si>
    <t>MUX</t>
  </si>
  <si>
    <t>NBO</t>
  </si>
  <si>
    <t>NCE</t>
  </si>
  <si>
    <t>NJF</t>
  </si>
  <si>
    <t>NRT</t>
  </si>
  <si>
    <t>ORD</t>
  </si>
  <si>
    <t>ORN</t>
  </si>
  <si>
    <t>OSL</t>
  </si>
  <si>
    <t>OTP</t>
  </si>
  <si>
    <t>PAT</t>
  </si>
  <si>
    <t>PER</t>
  </si>
  <si>
    <t>PEW</t>
  </si>
  <si>
    <t>PNQ</t>
  </si>
  <si>
    <t>PRG</t>
  </si>
  <si>
    <t>RAE</t>
  </si>
  <si>
    <t>RAH</t>
  </si>
  <si>
    <t>RUH</t>
  </si>
  <si>
    <t>SAW</t>
  </si>
  <si>
    <t>SEA</t>
  </si>
  <si>
    <t>SEZ</t>
  </si>
  <si>
    <t>SFO</t>
  </si>
  <si>
    <t>SGN</t>
  </si>
  <si>
    <t>SHJ</t>
  </si>
  <si>
    <t>SHW</t>
  </si>
  <si>
    <t>SJJ</t>
  </si>
  <si>
    <t>SKT</t>
  </si>
  <si>
    <t>SLL</t>
  </si>
  <si>
    <t>SUB</t>
  </si>
  <si>
    <t>SVO</t>
  </si>
  <si>
    <t>SVX</t>
  </si>
  <si>
    <t>SYD</t>
  </si>
  <si>
    <t>TAS</t>
  </si>
  <si>
    <t>TBS</t>
  </si>
  <si>
    <t>TIF</t>
  </si>
  <si>
    <t>TPE</t>
  </si>
  <si>
    <t>TRV</t>
  </si>
  <si>
    <t>TRZ</t>
  </si>
  <si>
    <t>TSE</t>
  </si>
  <si>
    <t>TUI</t>
  </si>
  <si>
    <t>TUN</t>
  </si>
  <si>
    <t>TZX</t>
  </si>
  <si>
    <t>UPG</t>
  </si>
  <si>
    <t>URY</t>
  </si>
  <si>
    <t>VCE</t>
  </si>
  <si>
    <t>VIE</t>
  </si>
  <si>
    <t>VKO</t>
  </si>
  <si>
    <t>VNS</t>
  </si>
  <si>
    <t>WAE</t>
  </si>
  <si>
    <t>WAW</t>
  </si>
  <si>
    <t>YNB</t>
  </si>
  <si>
    <t>YUL</t>
  </si>
  <si>
    <t>YVR</t>
  </si>
  <si>
    <t>ZAG</t>
  </si>
  <si>
    <t>ZYL</t>
  </si>
  <si>
    <t>Freq</t>
  </si>
  <si>
    <t>Country</t>
  </si>
  <si>
    <t>Saudi Arabia</t>
  </si>
  <si>
    <t>Domestic</t>
  </si>
  <si>
    <t>Nigeria</t>
  </si>
  <si>
    <t>Africa : Central/Western Africa</t>
  </si>
  <si>
    <t>Ghana</t>
  </si>
  <si>
    <t>Turkey</t>
  </si>
  <si>
    <t>Europe : Western Europe</t>
  </si>
  <si>
    <t>Ethiopia</t>
  </si>
  <si>
    <t>Africa : Eastern Africa</t>
  </si>
  <si>
    <t>Yemen</t>
  </si>
  <si>
    <t>Middle East</t>
  </si>
  <si>
    <t>New Zealand</t>
  </si>
  <si>
    <t>Southwest Pacific</t>
  </si>
  <si>
    <t>Kazakhstan</t>
  </si>
  <si>
    <t>Asia : Central Asia</t>
  </si>
  <si>
    <t>Algeria</t>
  </si>
  <si>
    <t>Africa : North Africa</t>
  </si>
  <si>
    <t>India</t>
  </si>
  <si>
    <t>Asia : South Asia</t>
  </si>
  <si>
    <t>Jordan</t>
  </si>
  <si>
    <t>Netherlands</t>
  </si>
  <si>
    <t>Sweden</t>
  </si>
  <si>
    <t>Turkmenistan</t>
  </si>
  <si>
    <t>Eritrea</t>
  </si>
  <si>
    <t>Greece</t>
  </si>
  <si>
    <t>USA</t>
  </si>
  <si>
    <t>North America</t>
  </si>
  <si>
    <t>United Arab Emirates</t>
  </si>
  <si>
    <t>Bahrain</t>
  </si>
  <si>
    <t>Spain</t>
  </si>
  <si>
    <t>Germany</t>
  </si>
  <si>
    <t>Lebanon</t>
  </si>
  <si>
    <t>Iraq</t>
  </si>
  <si>
    <t>United Kingdom</t>
  </si>
  <si>
    <t>Thailand</t>
  </si>
  <si>
    <t>Asia : South East Asia</t>
  </si>
  <si>
    <t>Italy</t>
  </si>
  <si>
    <t>Australia</t>
  </si>
  <si>
    <t>Belgium</t>
  </si>
  <si>
    <t>Hungary</t>
  </si>
  <si>
    <t>Europe : Eastern/Central Europe</t>
  </si>
  <si>
    <t>Egypt</t>
  </si>
  <si>
    <t>China</t>
  </si>
  <si>
    <t>Asia : North East Asia</t>
  </si>
  <si>
    <t>France</t>
  </si>
  <si>
    <t>Philippines</t>
  </si>
  <si>
    <t>Indonesia</t>
  </si>
  <si>
    <t>Bangladesh</t>
  </si>
  <si>
    <t>Sri Lanka</t>
  </si>
  <si>
    <t>Morocco</t>
  </si>
  <si>
    <t>Denmark</t>
  </si>
  <si>
    <t>South Africa</t>
  </si>
  <si>
    <t>Africa : Southern Africa</t>
  </si>
  <si>
    <t>Tanzania United Republic of</t>
  </si>
  <si>
    <t>Russian Federation</t>
  </si>
  <si>
    <t>Qatar</t>
  </si>
  <si>
    <t>Ireland Republic of</t>
  </si>
  <si>
    <t>Tajikistan</t>
  </si>
  <si>
    <t>Uganda</t>
  </si>
  <si>
    <t>Armenia</t>
  </si>
  <si>
    <t>Kyrgyzstan</t>
  </si>
  <si>
    <t>Brazil</t>
  </si>
  <si>
    <t>Latin America : Lower South America</t>
  </si>
  <si>
    <t>Switzerland</t>
  </si>
  <si>
    <t>Azerbaijan</t>
  </si>
  <si>
    <t>Viet Nam</t>
  </si>
  <si>
    <t>Finland</t>
  </si>
  <si>
    <t>Hong Kong (sar) China</t>
  </si>
  <si>
    <t>Japan</t>
  </si>
  <si>
    <t>Korea Republic of</t>
  </si>
  <si>
    <t>Pakistan</t>
  </si>
  <si>
    <t>Afghanistan</t>
  </si>
  <si>
    <t>Ukraine</t>
  </si>
  <si>
    <t>Sudan</t>
  </si>
  <si>
    <t>Nepal</t>
  </si>
  <si>
    <t>Malaysia</t>
  </si>
  <si>
    <t>Kuwait</t>
  </si>
  <si>
    <t>Cyprus</t>
  </si>
  <si>
    <t>Portugal</t>
  </si>
  <si>
    <t>Oman</t>
  </si>
  <si>
    <t>Maldives</t>
  </si>
  <si>
    <t>Mauritius</t>
  </si>
  <si>
    <t>Kenya</t>
  </si>
  <si>
    <t>Norway</t>
  </si>
  <si>
    <t>Romania</t>
  </si>
  <si>
    <t>Czech Republic</t>
  </si>
  <si>
    <t>Seychelles</t>
  </si>
  <si>
    <t>Singapore</t>
  </si>
  <si>
    <t>Bosnia and Herzegovina</t>
  </si>
  <si>
    <t>Uzbekistan</t>
  </si>
  <si>
    <t>Georgia</t>
  </si>
  <si>
    <t>Chinese Taipei</t>
  </si>
  <si>
    <t>Tunisia</t>
  </si>
  <si>
    <t>Austria</t>
  </si>
  <si>
    <t>Poland</t>
  </si>
  <si>
    <t>Canada</t>
  </si>
  <si>
    <t>Croatia</t>
  </si>
  <si>
    <t>v</t>
  </si>
  <si>
    <t>Phased</t>
  </si>
  <si>
    <t>Airport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</si>
  <si>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</si>
  <si>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</si>
  <si>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</si>
  <si>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</si>
  <si>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</si>
  <si>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</si>
  <si>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</si>
  <si>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</si>
  <si>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</si>
  <si>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</si>
  <si>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</si>
  <si>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</si>
  <si>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</si>
  <si>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</si>
  <si>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</si>
  <si>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</si>
  <si>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</si>
  <si>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</si>
  <si>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</si>
  <si>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</si>
  <si>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</si>
  <si>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</si>
  <si>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</si>
  <si>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</si>
  <si>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</si>
  <si>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</si>
  <si>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</si>
  <si>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</si>
  <si>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</si>
  <si>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</si>
  <si>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</si>
  <si>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</si>
  <si>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</si>
  <si>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Delayed</t>
  </si>
  <si>
    <t>.3.5.7</t>
  </si>
  <si>
    <t>..3….</t>
  </si>
  <si>
    <t>...4...</t>
  </si>
  <si>
    <t>1..4.6.</t>
  </si>
  <si>
    <t>1…5..</t>
  </si>
  <si>
    <t>1.345.7</t>
  </si>
  <si>
    <t>1.34567</t>
  </si>
  <si>
    <t>..3.5.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</si>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</sst>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5" fillId="2" borderId="0" xfId="0" applyFont="1" applyFill="1"/>
    <xf numFmtId="0" fontId="4" fillId="2" borderId="0" xfId="0" applyFont="1" applyFill="1"/>
    <xf numFmtId="0" fontId="6" fillId="4" borderId="0" xfId="1" applyFont="1" applyFill="1" applyAlignment="1">
      <alignment horizontal="center" vertical="center"/>
    </xf>
    <xf numFmtId="20" fontId="6" fillId="4" borderId="0" xfId="1" applyNumberFormat="1" applyFont="1" applyFill="1" applyAlignment="1">
      <alignment horizontal="center" vertical="center"/>
    </xf>
    <xf numFmtId="14" fontId="6" fillId="4" borderId="0" xfId="1" applyNumberFormat="1" applyFont="1" applyFill="1" applyAlignment="1">
      <alignment horizontal="center" vertical="center"/>
    </xf>
    <xf numFmtId="3" fontId="0" fillId="0" borderId="0" xfId="0" applyNumberFormat="1"/>
    <xf numFmtId="49" fontId="6" fillId="4" borderId="0" xfId="1" applyNumberFormat="1" applyFont="1" applyFill="1" applyAlignment="1">
      <alignment horizontal="center" vertical="center"/>
    </xf>
    <xf numFmtId="14" fontId="6" fillId="4" borderId="0" xfId="1" quotePrefix="1" applyNumberFormat="1" applyFont="1" applyFill="1" applyAlignment="1">
      <alignment horizontal="center" vertical="center"/>
    </xf>
    <xf numFmtId="0" fontId="6" fillId="4" borderId="0" xfId="1" quotePrefix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20" fontId="6" fillId="0" borderId="0" xfId="1" applyNumberFormat="1" applyFont="1" applyAlignment="1">
      <alignment horizontal="center" vertical="center"/>
    </xf>
    <xf numFmtId="3" fontId="6" fillId="0" borderId="0" xfId="1" applyNumberFormat="1" applyFont="1" applyAlignment="1">
      <alignment horizontal="center" vertical="center"/>
    </xf>
    <xf numFmtId="14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14" fontId="6" fillId="0" borderId="0" xfId="1" quotePrefix="1" applyNumberFormat="1" applyFont="1" applyAlignment="1">
      <alignment horizontal="center" vertical="center"/>
    </xf>
    <xf numFmtId="0" fontId="7" fillId="0" borderId="4" xfId="0" applyFont="1" applyBorder="1"/>
    <xf numFmtId="0" fontId="0" fillId="0" borderId="0" xfId="0" applyAlignment="1">
      <alignment horizontal="center"/>
    </xf>
    <xf numFmtId="0" fontId="3" fillId="3" borderId="0" xfId="1" applyFont="1" applyFill="1" applyAlignment="1">
      <alignment horizontal="center" vertical="center"/>
    </xf>
    <xf numFmtId="0" fontId="6" fillId="0" borderId="0" xfId="1" quotePrefix="1" applyFont="1" applyAlignment="1">
      <alignment horizontal="center" vertical="center"/>
    </xf>
    <xf numFmtId="20" fontId="6" fillId="5" borderId="0" xfId="1" applyNumberFormat="1" applyFont="1" applyFill="1" applyAlignment="1">
      <alignment horizontal="center" vertical="center"/>
    </xf>
    <xf numFmtId="20" fontId="6" fillId="6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9BA2ADAA-D2BB-47E0-85B8-EA8DA1289B0A}"/>
  </cellStyles>
  <dxfs count="3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330D8-163F-4351-A7D0-2136D92601FC}" name="Table1" displayName="Table1" ref="A1:AK399" totalsRowShown="0" headerRowDxfId="34" headerRowBorderDxfId="33">
  <autoFilter ref="A1:AK399" xr:uid="{C20330D8-163F-4351-A7D0-2136D92601FC}"/>
  <tableColumns count="37">
    <tableColumn id="1" xr3:uid="{E70C2041-7173-43E7-88E8-166D38919344}" name="Airport"/>
    <tableColumn id="2" xr3:uid="{E7DA55C6-B99F-4C1C-BB50-FF64C887272E}" name="Country"/>
    <tableColumn id="3" xr3:uid="{2648A09D-2673-4896-A89B-37D61D2A6D51}" name="Region"/>
    <tableColumn id="4" xr3:uid="{D70DEF6C-FA66-429A-AF31-9862E47649BC}" name="2023" dataDxfId="32"/>
    <tableColumn id="5" xr3:uid="{350498FD-1A10-49D9-933B-2A6410E1E540}" name="2024" dataDxfId="31"/>
    <tableColumn id="6" xr3:uid="{C045D2E9-F7A8-4AB0-8910-366CD25AC456}" name="2025" dataDxfId="30"/>
    <tableColumn id="7" xr3:uid="{8AADBBC3-6B24-43C8-83D6-3D121C43DBE6}" name="2026" dataDxfId="29"/>
    <tableColumn id="8" xr3:uid="{15F4D58B-90A8-41D8-BC69-048816FD71EC}" name="2027" dataDxfId="28"/>
    <tableColumn id="9" xr3:uid="{FB19CE78-555D-4B88-8A6B-D8AA0314B41B}" name="2028" dataDxfId="27"/>
    <tableColumn id="10" xr3:uid="{E210B2F7-30C4-46E8-B454-B61945F6195C}" name="2029" dataDxfId="26"/>
    <tableColumn id="11" xr3:uid="{B3208F26-FD8A-46F9-86A7-18FD5B95A43B}" name="2030" dataDxfId="25"/>
    <tableColumn id="12" xr3:uid="{3062B4B8-6AA5-4FA1-AEEB-0847021AA363}" name="2031" dataDxfId="24"/>
    <tableColumn id="13" xr3:uid="{9393CC13-D57F-4533-A851-C620C5CCB7F0}" name="2032" dataDxfId="23"/>
    <tableColumn id="14" xr3:uid="{084D58A2-34C3-4086-857F-51BDFEDA05BF}" name="2033" dataDxfId="22"/>
    <tableColumn id="15" xr3:uid="{52818318-6261-436A-B496-16D82DA35CDF}" name="2034" dataDxfId="21"/>
    <tableColumn id="16" xr3:uid="{D69C4E08-7F74-42F2-8A5E-B378C52183D8}" name="2035" dataDxfId="20"/>
    <tableColumn id="17" xr3:uid="{E7D9D527-23B8-4385-92BA-A4335ACA318F}" name="2036" dataDxfId="19"/>
    <tableColumn id="18" xr3:uid="{24DFF1A0-5445-4C21-B591-6F8CBC0AC65B}" name="2037" dataDxfId="18"/>
    <tableColumn id="19" xr3:uid="{6C041C92-5D41-4F2A-A42C-D9D1F346447A}" name="2038" dataDxfId="17"/>
    <tableColumn id="20" xr3:uid="{BBF60982-F55B-4A7C-9237-BC0A797CA1FA}" name="2039" dataDxfId="16"/>
    <tableColumn id="21" xr3:uid="{70FCD0E1-4E56-4AA8-BAB9-05C1967C1DC1}" name="2040" dataDxfId="15"/>
    <tableColumn id="22" xr3:uid="{C654D5D0-160F-4666-9340-8ED3E30E96E8}" name="2041" dataDxfId="14"/>
    <tableColumn id="23" xr3:uid="{8DA42F78-2959-47E8-961B-DF23D6847915}" name="2042" dataDxfId="13"/>
    <tableColumn id="24" xr3:uid="{53058382-76DF-485F-BAA2-BEC119695D07}" name="2043" dataDxfId="12"/>
    <tableColumn id="25" xr3:uid="{175C68FB-2C9E-4351-B623-3990ED43A1E2}" name="2044" dataDxfId="11"/>
    <tableColumn id="26" xr3:uid="{D14543FC-3564-4EA2-A268-0647D0401EFA}" name="2045" dataDxfId="10"/>
    <tableColumn id="27" xr3:uid="{2AF0A4A5-A7F1-466C-B978-F99B894123DE}" name="2046" dataDxfId="9"/>
    <tableColumn id="28" xr3:uid="{CB8FD5F5-E790-42A9-A17C-341260401405}" name="2047" dataDxfId="8"/>
    <tableColumn id="29" xr3:uid="{2128B02C-27CC-45EC-B66F-C7E7FA2DC3F7}" name="2048" dataDxfId="7"/>
    <tableColumn id="30" xr3:uid="{620A19EB-BC3F-4A56-8EE6-E81A808FC073}" name="2049" dataDxfId="6"/>
    <tableColumn id="31" xr3:uid="{345A3E7F-D79B-43C4-BAF7-C724CE55C349}" name="2050" dataDxfId="5"/>
    <tableColumn id="32" xr3:uid="{8AB87A93-D56A-4D1A-8737-BD986BA16BD7}" name="2051" dataDxfId="4"/>
    <tableColumn id="33" xr3:uid="{9C753FC6-7BA7-414A-9739-05B0858939DC}" name="2052" dataDxfId="3"/>
    <tableColumn id="34" xr3:uid="{878A678D-3904-45BB-A53F-433F74B17BCD}" name="2053" dataDxfId="2"/>
    <tableColumn id="35" xr3:uid="{8276C709-BAA8-40EF-A981-ADDF2C603FE2}" name="2054" dataDxfId="1"/>
    <tableColumn id="36" xr3:uid="{7EDC99EC-0D2F-4CCF-89BE-C75336580D2E}" name="2055" dataDxfId="0"/>
    <tableColumn id="37" xr3:uid="{AE81526C-F3C7-4D61-8363-1458984EBA5D}" name="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EB9D-0BAC-4237-97AF-906C1EFC4B6C}">
  <dimension ref="A1:N109"/>
  <sheetViews>
    <sheetView workbookViewId="0">
      <selection activeCell="F2" activeCellId="1" sqref="C2:C109 F2:F109"/>
    </sheetView>
  </sheetViews>
  <sheetFormatPr baseColWidth="10" defaultColWidth="8.6640625" defaultRowHeight="15" x14ac:dyDescent="0.2"/>
  <cols>
    <col min="1" max="4" width="8.6640625" style="1"/>
    <col min="5" max="5" width="8" style="1" customWidth="1"/>
    <col min="6" max="7" width="8.6640625" style="1"/>
    <col min="8" max="8" width="8.6640625" style="1" customWidth="1"/>
    <col min="9" max="9" width="8.6640625" style="1"/>
    <col min="10" max="10" width="11.33203125" style="1" bestFit="1" customWidth="1"/>
    <col min="11" max="12" width="8.6640625" style="1"/>
    <col min="13" max="13" width="11.5" style="1" bestFit="1" customWidth="1"/>
    <col min="14" max="14" width="27" style="1" bestFit="1" customWidth="1"/>
    <col min="15" max="16384" width="8.6640625" style="1"/>
  </cols>
  <sheetData>
    <row r="1" spans="1:14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2">
      <c r="A2" s="14" t="s">
        <v>14</v>
      </c>
      <c r="B2" s="14" t="s">
        <v>15</v>
      </c>
      <c r="C2" s="14" t="s">
        <v>498</v>
      </c>
      <c r="D2" s="15">
        <v>0.60763888888888895</v>
      </c>
      <c r="E2" s="15">
        <v>0.73263888888888884</v>
      </c>
      <c r="F2" s="14" t="s">
        <v>16</v>
      </c>
      <c r="G2" s="15">
        <v>0.10416666666666667</v>
      </c>
      <c r="H2" s="15">
        <v>0.89583333333333337</v>
      </c>
      <c r="I2" s="15">
        <f>24-ABS(D2-G2)</f>
        <v>23.496527777777779</v>
      </c>
      <c r="J2" s="14" t="s">
        <v>17</v>
      </c>
      <c r="K2" s="14" t="s">
        <v>18</v>
      </c>
      <c r="L2" s="14">
        <f t="shared" ref="L2:L33" si="0">IF(K2="B789",205,156)</f>
        <v>205</v>
      </c>
      <c r="M2" s="14" t="str">
        <f t="shared" ref="M2:M33" si="1">IF(F2="NIA",C2,F2)</f>
        <v>IAD</v>
      </c>
      <c r="N2" s="14" t="s">
        <v>19</v>
      </c>
    </row>
    <row r="3" spans="1:14" x14ac:dyDescent="0.2">
      <c r="A3" s="14" t="s">
        <v>14</v>
      </c>
      <c r="B3" s="14" t="s">
        <v>20</v>
      </c>
      <c r="C3" s="14" t="s">
        <v>16</v>
      </c>
      <c r="D3" s="15">
        <v>0.21180555555555555</v>
      </c>
      <c r="E3" s="15">
        <v>3.472222222222222E-3</v>
      </c>
      <c r="F3" s="14" t="s">
        <v>498</v>
      </c>
      <c r="G3" s="15">
        <v>0.70833333333333337</v>
      </c>
      <c r="H3" s="15">
        <v>0.83333333333333337</v>
      </c>
      <c r="I3" s="15">
        <f>ABS(D3-G3)</f>
        <v>0.49652777777777779</v>
      </c>
      <c r="J3" s="14" t="s">
        <v>21</v>
      </c>
      <c r="K3" s="14" t="s">
        <v>18</v>
      </c>
      <c r="L3" s="14">
        <f t="shared" si="0"/>
        <v>205</v>
      </c>
      <c r="M3" s="14" t="str">
        <f t="shared" si="1"/>
        <v>NUM</v>
      </c>
      <c r="N3" s="14" t="s">
        <v>19</v>
      </c>
    </row>
    <row r="4" spans="1:14" x14ac:dyDescent="0.2">
      <c r="A4" s="14" t="s">
        <v>14</v>
      </c>
      <c r="B4" s="14" t="s">
        <v>22</v>
      </c>
      <c r="C4" s="14" t="s">
        <v>498</v>
      </c>
      <c r="D4" s="15">
        <v>0.60416666666666663</v>
      </c>
      <c r="E4" s="15">
        <v>0.72916666666666663</v>
      </c>
      <c r="F4" s="14" t="s">
        <v>23</v>
      </c>
      <c r="G4" s="15">
        <v>8.3333333333333329E-2</v>
      </c>
      <c r="H4" s="15">
        <v>0.875</v>
      </c>
      <c r="I4" s="15">
        <f>24-ABS(D4-G4)</f>
        <v>23.479166666666668</v>
      </c>
      <c r="J4" s="14">
        <v>1234567</v>
      </c>
      <c r="K4" s="14" t="s">
        <v>18</v>
      </c>
      <c r="L4" s="14">
        <f t="shared" si="0"/>
        <v>205</v>
      </c>
      <c r="M4" s="14" t="str">
        <f t="shared" si="1"/>
        <v>JFK</v>
      </c>
      <c r="N4" s="14" t="s">
        <v>19</v>
      </c>
    </row>
    <row r="5" spans="1:14" x14ac:dyDescent="0.2">
      <c r="A5" s="14" t="s">
        <v>14</v>
      </c>
      <c r="B5" s="14" t="s">
        <v>24</v>
      </c>
      <c r="C5" s="14" t="s">
        <v>23</v>
      </c>
      <c r="D5" s="15">
        <v>0.22569444444444445</v>
      </c>
      <c r="E5" s="15">
        <v>1.7361111111111112E-2</v>
      </c>
      <c r="F5" s="14" t="s">
        <v>498</v>
      </c>
      <c r="G5" s="15">
        <v>0.70486111111111116</v>
      </c>
      <c r="H5" s="15">
        <v>0.82986111111111116</v>
      </c>
      <c r="I5" s="15">
        <f>ABS(D5-G5)</f>
        <v>0.47916666666666674</v>
      </c>
      <c r="J5" s="14">
        <v>1234567</v>
      </c>
      <c r="K5" s="14" t="s">
        <v>18</v>
      </c>
      <c r="L5" s="14">
        <f t="shared" si="0"/>
        <v>205</v>
      </c>
      <c r="M5" s="14" t="str">
        <f t="shared" si="1"/>
        <v>NUM</v>
      </c>
      <c r="N5" s="14" t="s">
        <v>19</v>
      </c>
    </row>
    <row r="6" spans="1:14" x14ac:dyDescent="0.2">
      <c r="A6" s="14" t="s">
        <v>14</v>
      </c>
      <c r="B6" s="14" t="s">
        <v>25</v>
      </c>
      <c r="C6" s="14" t="s">
        <v>498</v>
      </c>
      <c r="D6" s="15">
        <v>0.20833333333333334</v>
      </c>
      <c r="E6" s="15">
        <v>0.33333333333333331</v>
      </c>
      <c r="F6" s="14" t="s">
        <v>23</v>
      </c>
      <c r="G6" s="15">
        <v>0.6875</v>
      </c>
      <c r="H6" s="15">
        <v>0.47916666666666669</v>
      </c>
      <c r="I6" s="15">
        <f>ABS(D6-G6)</f>
        <v>0.47916666666666663</v>
      </c>
      <c r="J6" s="14" t="s">
        <v>26</v>
      </c>
      <c r="K6" s="14" t="s">
        <v>18</v>
      </c>
      <c r="L6" s="14">
        <f t="shared" si="0"/>
        <v>205</v>
      </c>
      <c r="M6" s="14" t="str">
        <f t="shared" si="1"/>
        <v>JFK</v>
      </c>
      <c r="N6" s="14" t="s">
        <v>19</v>
      </c>
    </row>
    <row r="7" spans="1:14" x14ac:dyDescent="0.2">
      <c r="A7" s="14" t="s">
        <v>14</v>
      </c>
      <c r="B7" s="14" t="s">
        <v>27</v>
      </c>
      <c r="C7" s="14" t="s">
        <v>23</v>
      </c>
      <c r="D7" s="15">
        <v>2.0833333333333332E-2</v>
      </c>
      <c r="E7" s="15">
        <v>0.8125</v>
      </c>
      <c r="F7" s="14" t="s">
        <v>498</v>
      </c>
      <c r="G7" s="15">
        <v>0.5</v>
      </c>
      <c r="H7" s="15">
        <v>0.625</v>
      </c>
      <c r="I7" s="15">
        <f>ABS(D7-G7)</f>
        <v>0.47916666666666669</v>
      </c>
      <c r="J7" s="14" t="s">
        <v>28</v>
      </c>
      <c r="K7" s="14" t="s">
        <v>18</v>
      </c>
      <c r="L7" s="14">
        <f t="shared" si="0"/>
        <v>205</v>
      </c>
      <c r="M7" s="14" t="str">
        <f t="shared" si="1"/>
        <v>NUM</v>
      </c>
      <c r="N7" s="14" t="s">
        <v>19</v>
      </c>
    </row>
    <row r="8" spans="1:14" x14ac:dyDescent="0.2">
      <c r="A8" s="14" t="s">
        <v>14</v>
      </c>
      <c r="B8" s="14" t="s">
        <v>29</v>
      </c>
      <c r="C8" s="14" t="s">
        <v>498</v>
      </c>
      <c r="D8" s="15">
        <v>0.61111111111111105</v>
      </c>
      <c r="E8" s="15">
        <v>0.73611111111111116</v>
      </c>
      <c r="F8" s="14" t="s">
        <v>30</v>
      </c>
      <c r="G8" s="15">
        <v>0.10069444444444443</v>
      </c>
      <c r="H8" s="15">
        <v>0.89236111111111116</v>
      </c>
      <c r="I8" s="15">
        <f>24-ABS(D8-G8)</f>
        <v>23.489583333333332</v>
      </c>
      <c r="J8" s="14">
        <v>1234567</v>
      </c>
      <c r="K8" s="14" t="s">
        <v>18</v>
      </c>
      <c r="L8" s="14">
        <f t="shared" si="0"/>
        <v>205</v>
      </c>
      <c r="M8" s="14" t="str">
        <f t="shared" si="1"/>
        <v>YYZ</v>
      </c>
      <c r="N8" s="14" t="s">
        <v>19</v>
      </c>
    </row>
    <row r="9" spans="1:14" x14ac:dyDescent="0.2">
      <c r="A9" s="14" t="s">
        <v>14</v>
      </c>
      <c r="B9" s="14" t="s">
        <v>31</v>
      </c>
      <c r="C9" s="14" t="s">
        <v>30</v>
      </c>
      <c r="D9" s="15">
        <v>0.22222222222222221</v>
      </c>
      <c r="E9" s="15">
        <v>1.3888888888888888E-2</v>
      </c>
      <c r="F9" s="14" t="s">
        <v>498</v>
      </c>
      <c r="G9" s="15">
        <v>0.71180555555555547</v>
      </c>
      <c r="H9" s="15">
        <v>0.83680555555555547</v>
      </c>
      <c r="I9" s="15">
        <f t="shared" ref="I9:I14" si="2">ABS(D9-G9)</f>
        <v>0.48958333333333326</v>
      </c>
      <c r="J9" s="14">
        <v>1234567</v>
      </c>
      <c r="K9" s="14" t="s">
        <v>18</v>
      </c>
      <c r="L9" s="14">
        <f t="shared" si="0"/>
        <v>205</v>
      </c>
      <c r="M9" s="14" t="str">
        <f t="shared" si="1"/>
        <v>NUM</v>
      </c>
      <c r="N9" s="14" t="s">
        <v>19</v>
      </c>
    </row>
    <row r="10" spans="1:14" x14ac:dyDescent="0.2">
      <c r="A10" s="14" t="s">
        <v>14</v>
      </c>
      <c r="B10" s="14" t="s">
        <v>32</v>
      </c>
      <c r="C10" s="14" t="s">
        <v>498</v>
      </c>
      <c r="D10" s="15">
        <v>0.21180555555555555</v>
      </c>
      <c r="E10" s="15">
        <v>0.33680555555555558</v>
      </c>
      <c r="F10" s="14" t="s">
        <v>33</v>
      </c>
      <c r="G10" s="15">
        <v>0.41666666666666669</v>
      </c>
      <c r="H10" s="15">
        <v>0.45833333333333331</v>
      </c>
      <c r="I10" s="15">
        <f t="shared" si="2"/>
        <v>0.20486111111111113</v>
      </c>
      <c r="J10" s="14">
        <v>1234567</v>
      </c>
      <c r="K10" s="14" t="s">
        <v>34</v>
      </c>
      <c r="L10" s="14">
        <f t="shared" si="0"/>
        <v>156</v>
      </c>
      <c r="M10" s="14" t="str">
        <f t="shared" si="1"/>
        <v>AMS</v>
      </c>
      <c r="N10" s="14" t="s">
        <v>19</v>
      </c>
    </row>
    <row r="11" spans="1:14" x14ac:dyDescent="0.2">
      <c r="A11" s="14" t="s">
        <v>14</v>
      </c>
      <c r="B11" s="14" t="s">
        <v>35</v>
      </c>
      <c r="C11" s="14" t="s">
        <v>33</v>
      </c>
      <c r="D11" s="15">
        <v>0.54513888888888895</v>
      </c>
      <c r="E11" s="15">
        <v>0.58680555555555558</v>
      </c>
      <c r="F11" s="14" t="s">
        <v>498</v>
      </c>
      <c r="G11" s="15">
        <v>0.75</v>
      </c>
      <c r="H11" s="15">
        <v>0.875</v>
      </c>
      <c r="I11" s="15">
        <f t="shared" si="2"/>
        <v>0.20486111111111105</v>
      </c>
      <c r="J11" s="14">
        <v>1234567</v>
      </c>
      <c r="K11" s="14" t="s">
        <v>34</v>
      </c>
      <c r="L11" s="14">
        <f t="shared" si="0"/>
        <v>156</v>
      </c>
      <c r="M11" s="14" t="str">
        <f t="shared" si="1"/>
        <v>NUM</v>
      </c>
      <c r="N11" s="14" t="s">
        <v>19</v>
      </c>
    </row>
    <row r="12" spans="1:14" x14ac:dyDescent="0.2">
      <c r="A12" s="14" t="s">
        <v>14</v>
      </c>
      <c r="B12" s="14" t="s">
        <v>36</v>
      </c>
      <c r="C12" s="14" t="s">
        <v>498</v>
      </c>
      <c r="D12" s="15">
        <v>0.21527777777777779</v>
      </c>
      <c r="E12" s="15">
        <v>0.34027777777777773</v>
      </c>
      <c r="F12" s="14" t="s">
        <v>37</v>
      </c>
      <c r="G12" s="15">
        <v>0.4201388888888889</v>
      </c>
      <c r="H12" s="15">
        <v>0.46180555555555558</v>
      </c>
      <c r="I12" s="15">
        <f t="shared" si="2"/>
        <v>0.2048611111111111</v>
      </c>
      <c r="J12" s="14">
        <v>1234567</v>
      </c>
      <c r="K12" s="14" t="s">
        <v>18</v>
      </c>
      <c r="L12" s="14">
        <f t="shared" si="0"/>
        <v>205</v>
      </c>
      <c r="M12" s="14" t="str">
        <f t="shared" si="1"/>
        <v>CDG</v>
      </c>
      <c r="N12" s="14" t="s">
        <v>19</v>
      </c>
    </row>
    <row r="13" spans="1:14" x14ac:dyDescent="0.2">
      <c r="A13" s="14" t="s">
        <v>14</v>
      </c>
      <c r="B13" s="14" t="s">
        <v>38</v>
      </c>
      <c r="C13" s="14" t="s">
        <v>37</v>
      </c>
      <c r="D13" s="15">
        <v>0.54513888888888895</v>
      </c>
      <c r="E13" s="15">
        <v>0.58680555555555558</v>
      </c>
      <c r="F13" s="14" t="s">
        <v>498</v>
      </c>
      <c r="G13" s="15">
        <v>0.75</v>
      </c>
      <c r="H13" s="15">
        <v>0.875</v>
      </c>
      <c r="I13" s="15">
        <f t="shared" si="2"/>
        <v>0.20486111111111105</v>
      </c>
      <c r="J13" s="14">
        <v>1234567</v>
      </c>
      <c r="K13" s="14" t="s">
        <v>18</v>
      </c>
      <c r="L13" s="14">
        <f t="shared" si="0"/>
        <v>205</v>
      </c>
      <c r="M13" s="14" t="str">
        <f t="shared" si="1"/>
        <v>NUM</v>
      </c>
      <c r="N13" s="14" t="s">
        <v>19</v>
      </c>
    </row>
    <row r="14" spans="1:14" x14ac:dyDescent="0.2">
      <c r="A14" s="14" t="s">
        <v>14</v>
      </c>
      <c r="B14" s="14" t="s">
        <v>39</v>
      </c>
      <c r="C14" s="14" t="s">
        <v>498</v>
      </c>
      <c r="D14" s="15">
        <v>0.58333333333333337</v>
      </c>
      <c r="E14" s="15">
        <v>0.70833333333333337</v>
      </c>
      <c r="F14" s="14" t="s">
        <v>37</v>
      </c>
      <c r="G14" s="15">
        <v>0.78819444444444453</v>
      </c>
      <c r="H14" s="15">
        <v>0.82986111111111116</v>
      </c>
      <c r="I14" s="15">
        <f t="shared" si="2"/>
        <v>0.20486111111111116</v>
      </c>
      <c r="J14" s="14">
        <v>1234567</v>
      </c>
      <c r="K14" s="14" t="s">
        <v>34</v>
      </c>
      <c r="L14" s="14">
        <f t="shared" si="0"/>
        <v>156</v>
      </c>
      <c r="M14" s="14" t="str">
        <f t="shared" si="1"/>
        <v>CDG</v>
      </c>
      <c r="N14" s="14" t="s">
        <v>19</v>
      </c>
    </row>
    <row r="15" spans="1:14" x14ac:dyDescent="0.2">
      <c r="A15" s="14" t="s">
        <v>14</v>
      </c>
      <c r="B15" s="14" t="s">
        <v>40</v>
      </c>
      <c r="C15" s="14" t="s">
        <v>37</v>
      </c>
      <c r="D15" s="15">
        <v>0.87847222222222221</v>
      </c>
      <c r="E15" s="15">
        <v>0.92013888888888884</v>
      </c>
      <c r="F15" s="14" t="s">
        <v>498</v>
      </c>
      <c r="G15" s="15">
        <v>8.3333333333333329E-2</v>
      </c>
      <c r="H15" s="15">
        <v>0.20833333333333334</v>
      </c>
      <c r="I15" s="15">
        <f>24-ABS(D15-G15)</f>
        <v>23.204861111111111</v>
      </c>
      <c r="J15" s="14">
        <v>1234567</v>
      </c>
      <c r="K15" s="14" t="s">
        <v>34</v>
      </c>
      <c r="L15" s="14">
        <f t="shared" si="0"/>
        <v>156</v>
      </c>
      <c r="M15" s="14" t="str">
        <f t="shared" si="1"/>
        <v>NUM</v>
      </c>
      <c r="N15" s="14" t="s">
        <v>19</v>
      </c>
    </row>
    <row r="16" spans="1:14" x14ac:dyDescent="0.2">
      <c r="A16" s="14" t="s">
        <v>14</v>
      </c>
      <c r="B16" s="14" t="s">
        <v>41</v>
      </c>
      <c r="C16" s="14" t="s">
        <v>498</v>
      </c>
      <c r="D16" s="15">
        <v>0.20833333333333334</v>
      </c>
      <c r="E16" s="15">
        <v>0.33333333333333331</v>
      </c>
      <c r="F16" s="14" t="s">
        <v>42</v>
      </c>
      <c r="G16" s="15">
        <v>0.3611111111111111</v>
      </c>
      <c r="H16" s="15">
        <v>0.40277777777777773</v>
      </c>
      <c r="I16" s="15">
        <f t="shared" ref="I16:I26" si="3">ABS(D16-G16)</f>
        <v>0.15277777777777776</v>
      </c>
      <c r="J16" s="15" t="s">
        <v>43</v>
      </c>
      <c r="K16" s="14" t="s">
        <v>34</v>
      </c>
      <c r="L16" s="14">
        <f t="shared" si="0"/>
        <v>156</v>
      </c>
      <c r="M16" s="14" t="str">
        <f t="shared" si="1"/>
        <v>FCO</v>
      </c>
      <c r="N16" s="14" t="s">
        <v>19</v>
      </c>
    </row>
    <row r="17" spans="1:14" x14ac:dyDescent="0.2">
      <c r="A17" s="14" t="s">
        <v>14</v>
      </c>
      <c r="B17" s="14" t="s">
        <v>41</v>
      </c>
      <c r="C17" s="14" t="s">
        <v>498</v>
      </c>
      <c r="D17" s="15">
        <v>0.20833333333333334</v>
      </c>
      <c r="E17" s="15">
        <v>0.33333333333333331</v>
      </c>
      <c r="F17" s="14" t="s">
        <v>42</v>
      </c>
      <c r="G17" s="15">
        <v>0.3611111111111111</v>
      </c>
      <c r="H17" s="15">
        <v>0.40277777777777773</v>
      </c>
      <c r="I17" s="15">
        <f t="shared" si="3"/>
        <v>0.15277777777777776</v>
      </c>
      <c r="J17" s="14" t="s">
        <v>44</v>
      </c>
      <c r="K17" s="14" t="s">
        <v>18</v>
      </c>
      <c r="L17" s="14">
        <f t="shared" si="0"/>
        <v>205</v>
      </c>
      <c r="M17" s="14" t="str">
        <f t="shared" si="1"/>
        <v>FCO</v>
      </c>
      <c r="N17" s="14" t="s">
        <v>19</v>
      </c>
    </row>
    <row r="18" spans="1:14" x14ac:dyDescent="0.2">
      <c r="A18" s="14" t="s">
        <v>14</v>
      </c>
      <c r="B18" s="14" t="s">
        <v>45</v>
      </c>
      <c r="C18" s="14" t="s">
        <v>42</v>
      </c>
      <c r="D18" s="15">
        <v>0.59027777777777779</v>
      </c>
      <c r="E18" s="15">
        <v>0.63194444444444442</v>
      </c>
      <c r="F18" s="14" t="s">
        <v>498</v>
      </c>
      <c r="G18" s="15">
        <v>0.74305555555555547</v>
      </c>
      <c r="H18" s="15">
        <v>0.86805555555555547</v>
      </c>
      <c r="I18" s="15">
        <f t="shared" si="3"/>
        <v>0.15277777777777768</v>
      </c>
      <c r="J18" s="15" t="s">
        <v>43</v>
      </c>
      <c r="K18" s="14" t="s">
        <v>34</v>
      </c>
      <c r="L18" s="14">
        <f t="shared" si="0"/>
        <v>156</v>
      </c>
      <c r="M18" s="14" t="str">
        <f t="shared" si="1"/>
        <v>NUM</v>
      </c>
      <c r="N18" s="14" t="s">
        <v>19</v>
      </c>
    </row>
    <row r="19" spans="1:14" x14ac:dyDescent="0.2">
      <c r="A19" s="14" t="s">
        <v>14</v>
      </c>
      <c r="B19" s="14" t="s">
        <v>45</v>
      </c>
      <c r="C19" s="14" t="s">
        <v>42</v>
      </c>
      <c r="D19" s="15">
        <v>0.59027777777777779</v>
      </c>
      <c r="E19" s="15">
        <v>0.63194444444444442</v>
      </c>
      <c r="F19" s="14" t="s">
        <v>498</v>
      </c>
      <c r="G19" s="15">
        <v>0.74305555555555547</v>
      </c>
      <c r="H19" s="15">
        <v>0.86805555555555547</v>
      </c>
      <c r="I19" s="15">
        <f t="shared" si="3"/>
        <v>0.15277777777777768</v>
      </c>
      <c r="J19" s="14" t="s">
        <v>44</v>
      </c>
      <c r="K19" s="14" t="s">
        <v>18</v>
      </c>
      <c r="L19" s="14">
        <f t="shared" si="0"/>
        <v>205</v>
      </c>
      <c r="M19" s="14" t="str">
        <f t="shared" si="1"/>
        <v>NUM</v>
      </c>
      <c r="N19" s="14" t="s">
        <v>19</v>
      </c>
    </row>
    <row r="20" spans="1:14" x14ac:dyDescent="0.2">
      <c r="A20" s="14" t="s">
        <v>14</v>
      </c>
      <c r="B20" s="14" t="s">
        <v>46</v>
      </c>
      <c r="C20" s="14" t="s">
        <v>498</v>
      </c>
      <c r="D20" s="15">
        <v>0.21875</v>
      </c>
      <c r="E20" s="15">
        <v>0.34375</v>
      </c>
      <c r="F20" s="14" t="s">
        <v>47</v>
      </c>
      <c r="G20" s="15">
        <v>0.41666666666666669</v>
      </c>
      <c r="H20" s="15">
        <v>0.45833333333333331</v>
      </c>
      <c r="I20" s="15">
        <f t="shared" si="3"/>
        <v>0.19791666666666669</v>
      </c>
      <c r="J20" s="14">
        <v>12.4567</v>
      </c>
      <c r="K20" s="14" t="s">
        <v>34</v>
      </c>
      <c r="L20" s="14">
        <f t="shared" si="0"/>
        <v>156</v>
      </c>
      <c r="M20" s="14" t="str">
        <f t="shared" si="1"/>
        <v>DUS</v>
      </c>
      <c r="N20" s="14" t="s">
        <v>19</v>
      </c>
    </row>
    <row r="21" spans="1:14" x14ac:dyDescent="0.2">
      <c r="A21" s="14" t="s">
        <v>14</v>
      </c>
      <c r="B21" s="14" t="s">
        <v>48</v>
      </c>
      <c r="C21" s="14" t="s">
        <v>47</v>
      </c>
      <c r="D21" s="15">
        <v>0.54861111111111105</v>
      </c>
      <c r="E21" s="15">
        <v>0.59027777777777779</v>
      </c>
      <c r="F21" s="14" t="s">
        <v>498</v>
      </c>
      <c r="G21" s="15">
        <v>0.74652777777777779</v>
      </c>
      <c r="H21" s="15">
        <v>0.87152777777777779</v>
      </c>
      <c r="I21" s="15">
        <f t="shared" si="3"/>
        <v>0.19791666666666674</v>
      </c>
      <c r="J21" s="14">
        <v>12.4567</v>
      </c>
      <c r="K21" s="14" t="s">
        <v>34</v>
      </c>
      <c r="L21" s="14">
        <f t="shared" si="0"/>
        <v>156</v>
      </c>
      <c r="M21" s="14" t="str">
        <f t="shared" si="1"/>
        <v>NUM</v>
      </c>
      <c r="N21" s="14" t="s">
        <v>19</v>
      </c>
    </row>
    <row r="22" spans="1:14" x14ac:dyDescent="0.2">
      <c r="A22" s="14" t="s">
        <v>14</v>
      </c>
      <c r="B22" s="14" t="s">
        <v>49</v>
      </c>
      <c r="C22" s="14" t="s">
        <v>498</v>
      </c>
      <c r="D22" s="15">
        <v>0.21527777777777779</v>
      </c>
      <c r="E22" s="15">
        <v>0.34027777777777773</v>
      </c>
      <c r="F22" s="14" t="s">
        <v>50</v>
      </c>
      <c r="G22" s="15">
        <v>0.40277777777777773</v>
      </c>
      <c r="H22" s="15">
        <v>0.44444444444444442</v>
      </c>
      <c r="I22" s="15">
        <f t="shared" si="3"/>
        <v>0.18749999999999994</v>
      </c>
      <c r="J22" s="14" t="s">
        <v>26</v>
      </c>
      <c r="K22" s="14" t="s">
        <v>34</v>
      </c>
      <c r="L22" s="14">
        <f t="shared" si="0"/>
        <v>156</v>
      </c>
      <c r="M22" s="14" t="str">
        <f t="shared" si="1"/>
        <v>FRA</v>
      </c>
      <c r="N22" s="14" t="s">
        <v>19</v>
      </c>
    </row>
    <row r="23" spans="1:14" x14ac:dyDescent="0.2">
      <c r="A23" s="14" t="s">
        <v>14</v>
      </c>
      <c r="B23" s="14" t="s">
        <v>49</v>
      </c>
      <c r="C23" s="14" t="s">
        <v>498</v>
      </c>
      <c r="D23" s="15">
        <v>0.21527777777777779</v>
      </c>
      <c r="E23" s="15">
        <v>0.34027777777777773</v>
      </c>
      <c r="F23" s="14" t="s">
        <v>50</v>
      </c>
      <c r="G23" s="15">
        <v>0.40277777777777773</v>
      </c>
      <c r="H23" s="15">
        <v>0.44444444444444442</v>
      </c>
      <c r="I23" s="15">
        <f t="shared" si="3"/>
        <v>0.18749999999999994</v>
      </c>
      <c r="J23" s="14" t="s">
        <v>51</v>
      </c>
      <c r="K23" s="14" t="s">
        <v>18</v>
      </c>
      <c r="L23" s="14">
        <f t="shared" si="0"/>
        <v>205</v>
      </c>
      <c r="M23" s="14" t="str">
        <f t="shared" si="1"/>
        <v>FRA</v>
      </c>
      <c r="N23" s="14" t="s">
        <v>19</v>
      </c>
    </row>
    <row r="24" spans="1:14" x14ac:dyDescent="0.2">
      <c r="A24" s="14" t="s">
        <v>14</v>
      </c>
      <c r="B24" s="14" t="s">
        <v>52</v>
      </c>
      <c r="C24" s="14" t="s">
        <v>50</v>
      </c>
      <c r="D24" s="15">
        <v>0.55902777777777779</v>
      </c>
      <c r="E24" s="15">
        <v>0.60069444444444442</v>
      </c>
      <c r="F24" s="14" t="s">
        <v>498</v>
      </c>
      <c r="G24" s="15">
        <v>0.74652777777777779</v>
      </c>
      <c r="H24" s="15">
        <v>0.87152777777777779</v>
      </c>
      <c r="I24" s="15">
        <f t="shared" si="3"/>
        <v>0.1875</v>
      </c>
      <c r="J24" s="14" t="s">
        <v>26</v>
      </c>
      <c r="K24" s="14" t="s">
        <v>34</v>
      </c>
      <c r="L24" s="14">
        <f t="shared" si="0"/>
        <v>156</v>
      </c>
      <c r="M24" s="14" t="str">
        <f t="shared" si="1"/>
        <v>NUM</v>
      </c>
      <c r="N24" s="14" t="s">
        <v>19</v>
      </c>
    </row>
    <row r="25" spans="1:14" x14ac:dyDescent="0.2">
      <c r="A25" s="14" t="s">
        <v>14</v>
      </c>
      <c r="B25" s="14" t="s">
        <v>52</v>
      </c>
      <c r="C25" s="14" t="s">
        <v>50</v>
      </c>
      <c r="D25" s="15">
        <v>0.55902777777777779</v>
      </c>
      <c r="E25" s="15">
        <v>0.60069444444444442</v>
      </c>
      <c r="F25" s="14" t="s">
        <v>498</v>
      </c>
      <c r="G25" s="15">
        <v>0.74652777777777779</v>
      </c>
      <c r="H25" s="15">
        <v>0.87152777777777779</v>
      </c>
      <c r="I25" s="15">
        <f t="shared" si="3"/>
        <v>0.1875</v>
      </c>
      <c r="J25" s="14" t="s">
        <v>51</v>
      </c>
      <c r="K25" s="14" t="s">
        <v>18</v>
      </c>
      <c r="L25" s="14">
        <f t="shared" si="0"/>
        <v>205</v>
      </c>
      <c r="M25" s="14" t="str">
        <f t="shared" si="1"/>
        <v>NUM</v>
      </c>
      <c r="N25" s="14" t="s">
        <v>19</v>
      </c>
    </row>
    <row r="26" spans="1:14" x14ac:dyDescent="0.2">
      <c r="A26" s="14" t="s">
        <v>14</v>
      </c>
      <c r="B26" s="14" t="s">
        <v>53</v>
      </c>
      <c r="C26" s="14" t="s">
        <v>498</v>
      </c>
      <c r="D26" s="15">
        <v>0.58333333333333337</v>
      </c>
      <c r="E26" s="15">
        <v>0.70833333333333337</v>
      </c>
      <c r="F26" s="14" t="s">
        <v>50</v>
      </c>
      <c r="G26" s="15">
        <v>0.77083333333333337</v>
      </c>
      <c r="H26" s="15">
        <v>0.8125</v>
      </c>
      <c r="I26" s="15">
        <f t="shared" si="3"/>
        <v>0.1875</v>
      </c>
      <c r="J26" s="16" t="s">
        <v>26</v>
      </c>
      <c r="K26" s="14" t="s">
        <v>34</v>
      </c>
      <c r="L26" s="14">
        <f t="shared" si="0"/>
        <v>156</v>
      </c>
      <c r="M26" s="14" t="str">
        <f t="shared" si="1"/>
        <v>FRA</v>
      </c>
      <c r="N26" s="14" t="s">
        <v>19</v>
      </c>
    </row>
    <row r="27" spans="1:14" x14ac:dyDescent="0.2">
      <c r="A27" s="14" t="s">
        <v>14</v>
      </c>
      <c r="B27" s="14" t="s">
        <v>54</v>
      </c>
      <c r="C27" s="14" t="s">
        <v>50</v>
      </c>
      <c r="D27" s="15">
        <v>0.89236111111111116</v>
      </c>
      <c r="E27" s="15">
        <v>0.93402777777777779</v>
      </c>
      <c r="F27" s="14" t="s">
        <v>498</v>
      </c>
      <c r="G27" s="15">
        <v>7.9861111111111105E-2</v>
      </c>
      <c r="H27" s="15">
        <v>0.20486111111111113</v>
      </c>
      <c r="I27" s="15">
        <f>24-ABS(D27-G27)</f>
        <v>23.1875</v>
      </c>
      <c r="J27" s="16" t="s">
        <v>26</v>
      </c>
      <c r="K27" s="14" t="s">
        <v>34</v>
      </c>
      <c r="L27" s="14">
        <f t="shared" si="0"/>
        <v>156</v>
      </c>
      <c r="M27" s="14" t="str">
        <f t="shared" si="1"/>
        <v>NUM</v>
      </c>
      <c r="N27" s="14" t="s">
        <v>19</v>
      </c>
    </row>
    <row r="28" spans="1:14" x14ac:dyDescent="0.2">
      <c r="A28" s="14" t="s">
        <v>14</v>
      </c>
      <c r="B28" s="14" t="s">
        <v>55</v>
      </c>
      <c r="C28" s="14" t="s">
        <v>498</v>
      </c>
      <c r="D28" s="15">
        <v>0.20833333333333334</v>
      </c>
      <c r="E28" s="15">
        <v>0.33333333333333331</v>
      </c>
      <c r="F28" s="14" t="s">
        <v>56</v>
      </c>
      <c r="G28" s="15">
        <v>0.42708333333333331</v>
      </c>
      <c r="H28" s="15">
        <v>0.42708333333333331</v>
      </c>
      <c r="I28" s="15">
        <f t="shared" ref="I28:I33" si="4">ABS(D28-G28)</f>
        <v>0.21874999999999997</v>
      </c>
      <c r="J28" s="14" t="s">
        <v>26</v>
      </c>
      <c r="K28" s="14" t="s">
        <v>34</v>
      </c>
      <c r="L28" s="14">
        <f t="shared" si="0"/>
        <v>156</v>
      </c>
      <c r="M28" s="14" t="str">
        <f t="shared" si="1"/>
        <v>LHR</v>
      </c>
      <c r="N28" s="14" t="s">
        <v>19</v>
      </c>
    </row>
    <row r="29" spans="1:14" x14ac:dyDescent="0.2">
      <c r="A29" s="14" t="s">
        <v>14</v>
      </c>
      <c r="B29" s="14" t="s">
        <v>55</v>
      </c>
      <c r="C29" s="14" t="s">
        <v>498</v>
      </c>
      <c r="D29" s="15">
        <v>0.20833333333333334</v>
      </c>
      <c r="E29" s="15">
        <v>0.33333333333333331</v>
      </c>
      <c r="F29" s="14" t="s">
        <v>56</v>
      </c>
      <c r="G29" s="15">
        <v>0.42708333333333331</v>
      </c>
      <c r="H29" s="15">
        <v>0.42708333333333331</v>
      </c>
      <c r="I29" s="15">
        <f t="shared" si="4"/>
        <v>0.21874999999999997</v>
      </c>
      <c r="J29" s="14" t="s">
        <v>51</v>
      </c>
      <c r="K29" s="14" t="s">
        <v>18</v>
      </c>
      <c r="L29" s="14">
        <f t="shared" si="0"/>
        <v>205</v>
      </c>
      <c r="M29" s="14" t="str">
        <f t="shared" si="1"/>
        <v>LHR</v>
      </c>
      <c r="N29" s="14" t="s">
        <v>19</v>
      </c>
    </row>
    <row r="30" spans="1:14" x14ac:dyDescent="0.2">
      <c r="A30" s="14" t="s">
        <v>14</v>
      </c>
      <c r="B30" s="14" t="s">
        <v>57</v>
      </c>
      <c r="C30" s="14" t="s">
        <v>56</v>
      </c>
      <c r="D30" s="15">
        <v>0.53125</v>
      </c>
      <c r="E30" s="15">
        <v>0.53125</v>
      </c>
      <c r="F30" s="14" t="s">
        <v>498</v>
      </c>
      <c r="G30" s="15">
        <v>0.75</v>
      </c>
      <c r="H30" s="15">
        <v>0.875</v>
      </c>
      <c r="I30" s="15">
        <f t="shared" si="4"/>
        <v>0.21875</v>
      </c>
      <c r="J30" s="14" t="s">
        <v>26</v>
      </c>
      <c r="K30" s="14" t="s">
        <v>34</v>
      </c>
      <c r="L30" s="14">
        <f t="shared" si="0"/>
        <v>156</v>
      </c>
      <c r="M30" s="14" t="str">
        <f t="shared" si="1"/>
        <v>NUM</v>
      </c>
      <c r="N30" s="14" t="s">
        <v>19</v>
      </c>
    </row>
    <row r="31" spans="1:14" x14ac:dyDescent="0.2">
      <c r="A31" s="14" t="s">
        <v>14</v>
      </c>
      <c r="B31" s="14" t="s">
        <v>57</v>
      </c>
      <c r="C31" s="14" t="s">
        <v>56</v>
      </c>
      <c r="D31" s="15">
        <v>0.53125</v>
      </c>
      <c r="E31" s="15">
        <v>0.53125</v>
      </c>
      <c r="F31" s="14" t="s">
        <v>498</v>
      </c>
      <c r="G31" s="15">
        <v>0.75</v>
      </c>
      <c r="H31" s="15">
        <v>0.875</v>
      </c>
      <c r="I31" s="15">
        <f t="shared" si="4"/>
        <v>0.21875</v>
      </c>
      <c r="J31" s="14" t="s">
        <v>51</v>
      </c>
      <c r="K31" s="14" t="s">
        <v>18</v>
      </c>
      <c r="L31" s="14">
        <f t="shared" si="0"/>
        <v>205</v>
      </c>
      <c r="M31" s="14" t="str">
        <f t="shared" si="1"/>
        <v>NUM</v>
      </c>
      <c r="N31" s="14" t="s">
        <v>19</v>
      </c>
    </row>
    <row r="32" spans="1:14" x14ac:dyDescent="0.2">
      <c r="A32" s="14" t="s">
        <v>14</v>
      </c>
      <c r="B32" s="14" t="s">
        <v>58</v>
      </c>
      <c r="C32" s="14" t="s">
        <v>498</v>
      </c>
      <c r="D32" s="15">
        <v>0.57638888888888895</v>
      </c>
      <c r="E32" s="15">
        <v>0.70138888888888884</v>
      </c>
      <c r="F32" s="14" t="s">
        <v>56</v>
      </c>
      <c r="G32" s="15">
        <v>0.79513888888888884</v>
      </c>
      <c r="H32" s="15">
        <v>0.79513888888888884</v>
      </c>
      <c r="I32" s="15">
        <f t="shared" si="4"/>
        <v>0.21874999999999989</v>
      </c>
      <c r="J32" s="14" t="s">
        <v>59</v>
      </c>
      <c r="K32" s="14" t="s">
        <v>34</v>
      </c>
      <c r="L32" s="14">
        <f t="shared" si="0"/>
        <v>156</v>
      </c>
      <c r="M32" s="14" t="str">
        <f t="shared" si="1"/>
        <v>LHR</v>
      </c>
      <c r="N32" s="14" t="s">
        <v>19</v>
      </c>
    </row>
    <row r="33" spans="1:14" x14ac:dyDescent="0.2">
      <c r="A33" s="14" t="s">
        <v>14</v>
      </c>
      <c r="B33" s="14" t="s">
        <v>58</v>
      </c>
      <c r="C33" s="14" t="s">
        <v>498</v>
      </c>
      <c r="D33" s="15">
        <v>0.57638888888888895</v>
      </c>
      <c r="E33" s="15">
        <v>0.70138888888888884</v>
      </c>
      <c r="F33" s="14" t="s">
        <v>56</v>
      </c>
      <c r="G33" s="15">
        <v>0.79513888888888884</v>
      </c>
      <c r="H33" s="15">
        <v>0.79513888888888884</v>
      </c>
      <c r="I33" s="15">
        <f t="shared" si="4"/>
        <v>0.21874999999999989</v>
      </c>
      <c r="J33" s="14" t="s">
        <v>60</v>
      </c>
      <c r="K33" s="14" t="s">
        <v>18</v>
      </c>
      <c r="L33" s="14">
        <f t="shared" si="0"/>
        <v>205</v>
      </c>
      <c r="M33" s="14" t="str">
        <f t="shared" si="1"/>
        <v>LHR</v>
      </c>
      <c r="N33" s="14" t="s">
        <v>19</v>
      </c>
    </row>
    <row r="34" spans="1:14" x14ac:dyDescent="0.2">
      <c r="A34" s="14" t="s">
        <v>14</v>
      </c>
      <c r="B34" s="14" t="s">
        <v>61</v>
      </c>
      <c r="C34" s="14" t="s">
        <v>56</v>
      </c>
      <c r="D34" s="15">
        <v>0.86458333333333337</v>
      </c>
      <c r="E34" s="15">
        <v>0.86458333333333337</v>
      </c>
      <c r="F34" s="14" t="s">
        <v>498</v>
      </c>
      <c r="G34" s="15">
        <v>8.3333333333333329E-2</v>
      </c>
      <c r="H34" s="15">
        <v>0.20833333333333334</v>
      </c>
      <c r="I34" s="15">
        <f>24-ABS(D34-G34)</f>
        <v>23.21875</v>
      </c>
      <c r="J34" s="14" t="s">
        <v>28</v>
      </c>
      <c r="K34" s="14" t="s">
        <v>34</v>
      </c>
      <c r="L34" s="14">
        <f t="shared" ref="L34:L65" si="5">IF(K34="B789",205,156)</f>
        <v>156</v>
      </c>
      <c r="M34" s="14" t="str">
        <f t="shared" ref="M34:M65" si="6">IF(F34="NIA",C34,F34)</f>
        <v>NUM</v>
      </c>
      <c r="N34" s="14" t="s">
        <v>19</v>
      </c>
    </row>
    <row r="35" spans="1:14" x14ac:dyDescent="0.2">
      <c r="A35" s="14" t="s">
        <v>14</v>
      </c>
      <c r="B35" s="14" t="s">
        <v>61</v>
      </c>
      <c r="C35" s="14" t="s">
        <v>56</v>
      </c>
      <c r="D35" s="15">
        <v>0.86458333333333337</v>
      </c>
      <c r="E35" s="15">
        <v>0.86458333333333337</v>
      </c>
      <c r="F35" s="14" t="s">
        <v>498</v>
      </c>
      <c r="G35" s="15">
        <v>8.3333333333333329E-2</v>
      </c>
      <c r="H35" s="15">
        <v>0.20833333333333334</v>
      </c>
      <c r="I35" s="15">
        <f>24-ABS(D35-G35)</f>
        <v>23.21875</v>
      </c>
      <c r="J35" s="14" t="s">
        <v>62</v>
      </c>
      <c r="K35" s="14" t="s">
        <v>18</v>
      </c>
      <c r="L35" s="14">
        <f t="shared" si="5"/>
        <v>205</v>
      </c>
      <c r="M35" s="14" t="str">
        <f t="shared" si="6"/>
        <v>NUM</v>
      </c>
      <c r="N35" s="14" t="s">
        <v>19</v>
      </c>
    </row>
    <row r="36" spans="1:14" x14ac:dyDescent="0.2">
      <c r="A36" s="14" t="s">
        <v>14</v>
      </c>
      <c r="B36" s="14" t="s">
        <v>63</v>
      </c>
      <c r="C36" s="14" t="s">
        <v>498</v>
      </c>
      <c r="D36" s="15">
        <v>0.41666666666666669</v>
      </c>
      <c r="E36" s="15">
        <v>0.54166666666666663</v>
      </c>
      <c r="F36" s="14" t="s">
        <v>56</v>
      </c>
      <c r="G36" s="15">
        <v>0.63541666666666663</v>
      </c>
      <c r="H36" s="15">
        <v>0.63541666666666663</v>
      </c>
      <c r="I36" s="15">
        <f t="shared" ref="I36:I49" si="7">ABS(D36-G36)</f>
        <v>0.21874999999999994</v>
      </c>
      <c r="J36" s="14" t="s">
        <v>64</v>
      </c>
      <c r="K36" s="14" t="s">
        <v>34</v>
      </c>
      <c r="L36" s="14">
        <f t="shared" si="5"/>
        <v>156</v>
      </c>
      <c r="M36" s="14" t="str">
        <f t="shared" si="6"/>
        <v>LHR</v>
      </c>
      <c r="N36" s="14" t="s">
        <v>19</v>
      </c>
    </row>
    <row r="37" spans="1:14" x14ac:dyDescent="0.2">
      <c r="A37" s="14" t="s">
        <v>14</v>
      </c>
      <c r="B37" s="14" t="s">
        <v>65</v>
      </c>
      <c r="C37" s="14" t="s">
        <v>56</v>
      </c>
      <c r="D37" s="15">
        <v>0.69791666666666663</v>
      </c>
      <c r="E37" s="15">
        <v>0.69791666666666663</v>
      </c>
      <c r="F37" s="14" t="s">
        <v>498</v>
      </c>
      <c r="G37" s="15">
        <v>0.91666666666666663</v>
      </c>
      <c r="H37" s="15">
        <v>4.1666666666666664E-2</v>
      </c>
      <c r="I37" s="15">
        <f t="shared" si="7"/>
        <v>0.21875</v>
      </c>
      <c r="J37" s="14" t="s">
        <v>64</v>
      </c>
      <c r="K37" s="14" t="s">
        <v>34</v>
      </c>
      <c r="L37" s="14">
        <f t="shared" si="5"/>
        <v>156</v>
      </c>
      <c r="M37" s="14" t="str">
        <f t="shared" si="6"/>
        <v>NUM</v>
      </c>
      <c r="N37" s="14" t="s">
        <v>19</v>
      </c>
    </row>
    <row r="38" spans="1:14" x14ac:dyDescent="0.2">
      <c r="A38" s="14" t="s">
        <v>14</v>
      </c>
      <c r="B38" s="14" t="s">
        <v>66</v>
      </c>
      <c r="C38" s="14" t="s">
        <v>498</v>
      </c>
      <c r="D38" s="15">
        <v>0.21180555555555555</v>
      </c>
      <c r="E38" s="15">
        <v>0.33680555555555558</v>
      </c>
      <c r="F38" s="14" t="s">
        <v>67</v>
      </c>
      <c r="G38" s="15">
        <v>0.44097222222222227</v>
      </c>
      <c r="H38" s="15">
        <v>0.44097222222222227</v>
      </c>
      <c r="I38" s="15">
        <f t="shared" si="7"/>
        <v>0.22916666666666671</v>
      </c>
      <c r="J38" s="14" t="s">
        <v>51</v>
      </c>
      <c r="K38" s="14" t="s">
        <v>34</v>
      </c>
      <c r="L38" s="14">
        <f t="shared" si="5"/>
        <v>156</v>
      </c>
      <c r="M38" s="14" t="str">
        <f t="shared" si="6"/>
        <v>MAN</v>
      </c>
      <c r="N38" s="14" t="s">
        <v>19</v>
      </c>
    </row>
    <row r="39" spans="1:14" x14ac:dyDescent="0.2">
      <c r="A39" s="14" t="s">
        <v>14</v>
      </c>
      <c r="B39" s="14" t="s">
        <v>68</v>
      </c>
      <c r="C39" s="14" t="s">
        <v>67</v>
      </c>
      <c r="D39" s="15">
        <v>0.52430555555555558</v>
      </c>
      <c r="E39" s="15">
        <v>0.52430555555555558</v>
      </c>
      <c r="F39" s="14" t="s">
        <v>498</v>
      </c>
      <c r="G39" s="15">
        <v>0.75347222222222221</v>
      </c>
      <c r="H39" s="15">
        <v>0.87847222222222221</v>
      </c>
      <c r="I39" s="15">
        <f t="shared" si="7"/>
        <v>0.22916666666666663</v>
      </c>
      <c r="J39" s="14" t="s">
        <v>51</v>
      </c>
      <c r="K39" s="14" t="s">
        <v>34</v>
      </c>
      <c r="L39" s="14">
        <f t="shared" si="5"/>
        <v>156</v>
      </c>
      <c r="M39" s="14" t="str">
        <f t="shared" si="6"/>
        <v>NUM</v>
      </c>
      <c r="N39" s="14" t="s">
        <v>19</v>
      </c>
    </row>
    <row r="40" spans="1:14" x14ac:dyDescent="0.2">
      <c r="A40" s="14" t="s">
        <v>14</v>
      </c>
      <c r="B40" s="14" t="s">
        <v>69</v>
      </c>
      <c r="C40" s="14" t="s">
        <v>498</v>
      </c>
      <c r="D40" s="15">
        <v>0.21527777777777779</v>
      </c>
      <c r="E40" s="15">
        <v>0.34027777777777773</v>
      </c>
      <c r="F40" s="14" t="s">
        <v>70</v>
      </c>
      <c r="G40" s="15">
        <v>0.3888888888888889</v>
      </c>
      <c r="H40" s="15">
        <v>0.43055555555555558</v>
      </c>
      <c r="I40" s="15">
        <f t="shared" si="7"/>
        <v>0.1736111111111111</v>
      </c>
      <c r="J40" s="14" t="s">
        <v>64</v>
      </c>
      <c r="K40" s="14" t="s">
        <v>34</v>
      </c>
      <c r="L40" s="14">
        <f t="shared" si="5"/>
        <v>156</v>
      </c>
      <c r="M40" s="14" t="str">
        <f t="shared" si="6"/>
        <v>MUC</v>
      </c>
      <c r="N40" s="14" t="s">
        <v>19</v>
      </c>
    </row>
    <row r="41" spans="1:14" x14ac:dyDescent="0.2">
      <c r="A41" s="14" t="s">
        <v>14</v>
      </c>
      <c r="B41" s="14" t="s">
        <v>69</v>
      </c>
      <c r="C41" s="14" t="s">
        <v>498</v>
      </c>
      <c r="D41" s="15">
        <v>0.21527777777777779</v>
      </c>
      <c r="E41" s="15">
        <v>0.34027777777777773</v>
      </c>
      <c r="F41" s="14" t="s">
        <v>70</v>
      </c>
      <c r="G41" s="15">
        <v>0.3888888888888889</v>
      </c>
      <c r="H41" s="15">
        <v>0.43055555555555558</v>
      </c>
      <c r="I41" s="15">
        <f t="shared" si="7"/>
        <v>0.1736111111111111</v>
      </c>
      <c r="J41" s="14" t="s">
        <v>71</v>
      </c>
      <c r="K41" s="14" t="s">
        <v>18</v>
      </c>
      <c r="L41" s="14">
        <f t="shared" si="5"/>
        <v>205</v>
      </c>
      <c r="M41" s="14" t="str">
        <f t="shared" si="6"/>
        <v>MUC</v>
      </c>
      <c r="N41" s="14" t="s">
        <v>19</v>
      </c>
    </row>
    <row r="42" spans="1:14" x14ac:dyDescent="0.2">
      <c r="A42" s="14" t="s">
        <v>14</v>
      </c>
      <c r="B42" s="14" t="s">
        <v>72</v>
      </c>
      <c r="C42" s="14" t="s">
        <v>70</v>
      </c>
      <c r="D42" s="15">
        <v>0.56944444444444442</v>
      </c>
      <c r="E42" s="15">
        <v>0.61111111111111105</v>
      </c>
      <c r="F42" s="14" t="s">
        <v>498</v>
      </c>
      <c r="G42" s="15">
        <v>0.74305555555555547</v>
      </c>
      <c r="H42" s="15">
        <v>0.86805555555555547</v>
      </c>
      <c r="I42" s="15">
        <f t="shared" si="7"/>
        <v>0.17361111111111105</v>
      </c>
      <c r="J42" s="14" t="s">
        <v>64</v>
      </c>
      <c r="K42" s="14" t="s">
        <v>34</v>
      </c>
      <c r="L42" s="14">
        <f t="shared" si="5"/>
        <v>156</v>
      </c>
      <c r="M42" s="14" t="str">
        <f t="shared" si="6"/>
        <v>NUM</v>
      </c>
      <c r="N42" s="14" t="s">
        <v>19</v>
      </c>
    </row>
    <row r="43" spans="1:14" x14ac:dyDescent="0.2">
      <c r="A43" s="14" t="s">
        <v>14</v>
      </c>
      <c r="B43" s="14" t="s">
        <v>72</v>
      </c>
      <c r="C43" s="14" t="s">
        <v>70</v>
      </c>
      <c r="D43" s="15">
        <v>0.56944444444444442</v>
      </c>
      <c r="E43" s="15">
        <v>0.61111111111111105</v>
      </c>
      <c r="F43" s="14" t="s">
        <v>498</v>
      </c>
      <c r="G43" s="15">
        <v>0.74305555555555547</v>
      </c>
      <c r="H43" s="15">
        <v>0.86805555555555547</v>
      </c>
      <c r="I43" s="15">
        <f t="shared" si="7"/>
        <v>0.17361111111111105</v>
      </c>
      <c r="J43" s="14" t="s">
        <v>71</v>
      </c>
      <c r="K43" s="14" t="s">
        <v>18</v>
      </c>
      <c r="L43" s="14">
        <f t="shared" si="5"/>
        <v>205</v>
      </c>
      <c r="M43" s="14" t="str">
        <f t="shared" si="6"/>
        <v>NUM</v>
      </c>
      <c r="N43" s="14" t="s">
        <v>19</v>
      </c>
    </row>
    <row r="44" spans="1:14" x14ac:dyDescent="0.2">
      <c r="A44" s="14" t="s">
        <v>14</v>
      </c>
      <c r="B44" s="14" t="s">
        <v>73</v>
      </c>
      <c r="C44" s="14" t="s">
        <v>498</v>
      </c>
      <c r="D44" s="15">
        <v>0.21527777777777779</v>
      </c>
      <c r="E44" s="15">
        <v>0.34027777777777773</v>
      </c>
      <c r="F44" s="14" t="s">
        <v>74</v>
      </c>
      <c r="G44" s="15">
        <v>0.3888888888888889</v>
      </c>
      <c r="H44" s="15">
        <v>0.43055555555555558</v>
      </c>
      <c r="I44" s="15">
        <f t="shared" si="7"/>
        <v>0.1736111111111111</v>
      </c>
      <c r="J44" s="14" t="s">
        <v>75</v>
      </c>
      <c r="K44" s="14" t="s">
        <v>34</v>
      </c>
      <c r="L44" s="14">
        <f t="shared" si="5"/>
        <v>156</v>
      </c>
      <c r="M44" s="14" t="str">
        <f t="shared" si="6"/>
        <v>MXP</v>
      </c>
      <c r="N44" s="14" t="s">
        <v>19</v>
      </c>
    </row>
    <row r="45" spans="1:14" x14ac:dyDescent="0.2">
      <c r="A45" s="14" t="s">
        <v>14</v>
      </c>
      <c r="B45" s="14" t="s">
        <v>73</v>
      </c>
      <c r="C45" s="14" t="s">
        <v>498</v>
      </c>
      <c r="D45" s="15">
        <v>0.21527777777777779</v>
      </c>
      <c r="E45" s="15">
        <v>0.34027777777777773</v>
      </c>
      <c r="F45" s="14" t="s">
        <v>74</v>
      </c>
      <c r="G45" s="15">
        <v>0.3888888888888889</v>
      </c>
      <c r="H45" s="15">
        <v>0.43055555555555558</v>
      </c>
      <c r="I45" s="15">
        <f t="shared" si="7"/>
        <v>0.1736111111111111</v>
      </c>
      <c r="J45" s="14" t="s">
        <v>76</v>
      </c>
      <c r="K45" s="14" t="s">
        <v>18</v>
      </c>
      <c r="L45" s="14">
        <f t="shared" si="5"/>
        <v>205</v>
      </c>
      <c r="M45" s="14" t="str">
        <f t="shared" si="6"/>
        <v>MXP</v>
      </c>
      <c r="N45" s="14" t="s">
        <v>19</v>
      </c>
    </row>
    <row r="46" spans="1:14" x14ac:dyDescent="0.2">
      <c r="A46" s="14" t="s">
        <v>14</v>
      </c>
      <c r="B46" s="14" t="s">
        <v>77</v>
      </c>
      <c r="C46" s="14" t="s">
        <v>74</v>
      </c>
      <c r="D46" s="15">
        <v>0.56944444444444442</v>
      </c>
      <c r="E46" s="15">
        <v>0.61111111111111105</v>
      </c>
      <c r="F46" s="14" t="s">
        <v>498</v>
      </c>
      <c r="G46" s="15">
        <v>0.74305555555555547</v>
      </c>
      <c r="H46" s="15">
        <v>0.86805555555555547</v>
      </c>
      <c r="I46" s="15">
        <f t="shared" si="7"/>
        <v>0.17361111111111105</v>
      </c>
      <c r="J46" s="14" t="s">
        <v>75</v>
      </c>
      <c r="K46" s="14" t="s">
        <v>34</v>
      </c>
      <c r="L46" s="14">
        <f t="shared" si="5"/>
        <v>156</v>
      </c>
      <c r="M46" s="14" t="str">
        <f t="shared" si="6"/>
        <v>NUM</v>
      </c>
      <c r="N46" s="14" t="s">
        <v>19</v>
      </c>
    </row>
    <row r="47" spans="1:14" x14ac:dyDescent="0.2">
      <c r="A47" s="14" t="s">
        <v>14</v>
      </c>
      <c r="B47" s="14" t="s">
        <v>77</v>
      </c>
      <c r="C47" s="14" t="s">
        <v>74</v>
      </c>
      <c r="D47" s="15">
        <v>0.56944444444444442</v>
      </c>
      <c r="E47" s="15">
        <v>0.61111111111111105</v>
      </c>
      <c r="F47" s="14" t="s">
        <v>498</v>
      </c>
      <c r="G47" s="15">
        <v>0.74305555555555547</v>
      </c>
      <c r="H47" s="15">
        <v>0.86805555555555547</v>
      </c>
      <c r="I47" s="15">
        <f t="shared" si="7"/>
        <v>0.17361111111111105</v>
      </c>
      <c r="J47" s="14" t="s">
        <v>76</v>
      </c>
      <c r="K47" s="14" t="s">
        <v>18</v>
      </c>
      <c r="L47" s="14">
        <f t="shared" si="5"/>
        <v>205</v>
      </c>
      <c r="M47" s="14" t="str">
        <f t="shared" si="6"/>
        <v>NUM</v>
      </c>
      <c r="N47" s="14" t="s">
        <v>19</v>
      </c>
    </row>
    <row r="48" spans="1:14" x14ac:dyDescent="0.2">
      <c r="A48" s="14" t="s">
        <v>14</v>
      </c>
      <c r="B48" s="14" t="s">
        <v>78</v>
      </c>
      <c r="C48" s="14" t="s">
        <v>498</v>
      </c>
      <c r="D48" s="15">
        <v>0.21527777777777779</v>
      </c>
      <c r="E48" s="15">
        <v>0.34027777777777773</v>
      </c>
      <c r="F48" s="14" t="s">
        <v>79</v>
      </c>
      <c r="G48" s="15">
        <v>0.31944444444444448</v>
      </c>
      <c r="H48" s="15">
        <v>0.44444444444444442</v>
      </c>
      <c r="I48" s="15">
        <f t="shared" si="7"/>
        <v>0.10416666666666669</v>
      </c>
      <c r="J48" s="14" t="s">
        <v>80</v>
      </c>
      <c r="K48" s="14" t="s">
        <v>34</v>
      </c>
      <c r="L48" s="14">
        <f t="shared" si="5"/>
        <v>156</v>
      </c>
      <c r="M48" s="14" t="str">
        <f t="shared" si="6"/>
        <v>IST</v>
      </c>
      <c r="N48" s="14" t="s">
        <v>19</v>
      </c>
    </row>
    <row r="49" spans="1:14" x14ac:dyDescent="0.2">
      <c r="A49" s="14" t="s">
        <v>14</v>
      </c>
      <c r="B49" s="14" t="s">
        <v>81</v>
      </c>
      <c r="C49" s="14" t="s">
        <v>79</v>
      </c>
      <c r="D49" s="15">
        <v>0.3888888888888889</v>
      </c>
      <c r="E49" s="15">
        <v>0.51388888888888895</v>
      </c>
      <c r="F49" s="14" t="s">
        <v>498</v>
      </c>
      <c r="G49" s="15">
        <v>0.49305555555555558</v>
      </c>
      <c r="H49" s="15">
        <v>0.61805555555555558</v>
      </c>
      <c r="I49" s="15">
        <f t="shared" si="7"/>
        <v>0.10416666666666669</v>
      </c>
      <c r="J49" s="14" t="s">
        <v>80</v>
      </c>
      <c r="K49" s="14" t="s">
        <v>34</v>
      </c>
      <c r="L49" s="14">
        <f t="shared" si="5"/>
        <v>156</v>
      </c>
      <c r="M49" s="14" t="str">
        <f t="shared" si="6"/>
        <v>NUM</v>
      </c>
      <c r="N49" s="14" t="s">
        <v>19</v>
      </c>
    </row>
    <row r="50" spans="1:14" x14ac:dyDescent="0.2">
      <c r="A50" s="14" t="s">
        <v>14</v>
      </c>
      <c r="B50" s="14" t="s">
        <v>82</v>
      </c>
      <c r="C50" s="14" t="s">
        <v>498</v>
      </c>
      <c r="D50" s="15">
        <v>0.80902777777777779</v>
      </c>
      <c r="E50" s="15">
        <v>0.93402777777777779</v>
      </c>
      <c r="F50" s="14" t="s">
        <v>83</v>
      </c>
      <c r="G50" s="15">
        <v>5.9027777777777783E-2</v>
      </c>
      <c r="H50" s="15">
        <v>0.28819444444444448</v>
      </c>
      <c r="I50" s="15">
        <f>24-ABS(D50-G50)</f>
        <v>23.25</v>
      </c>
      <c r="J50" s="14" t="s">
        <v>51</v>
      </c>
      <c r="K50" s="14" t="s">
        <v>34</v>
      </c>
      <c r="L50" s="14">
        <f t="shared" si="5"/>
        <v>156</v>
      </c>
      <c r="M50" s="14" t="str">
        <f t="shared" si="6"/>
        <v>BLR</v>
      </c>
      <c r="N50" s="14" t="s">
        <v>19</v>
      </c>
    </row>
    <row r="51" spans="1:14" x14ac:dyDescent="0.2">
      <c r="A51" s="14" t="s">
        <v>14</v>
      </c>
      <c r="B51" s="14" t="s">
        <v>84</v>
      </c>
      <c r="C51" s="14" t="s">
        <v>83</v>
      </c>
      <c r="D51" s="15">
        <v>0.24305555555555555</v>
      </c>
      <c r="E51" s="15">
        <v>0.47222222222222227</v>
      </c>
      <c r="F51" s="14" t="s">
        <v>498</v>
      </c>
      <c r="G51" s="15">
        <v>0.49305555555555558</v>
      </c>
      <c r="H51" s="15">
        <v>0.61805555555555558</v>
      </c>
      <c r="I51" s="15">
        <f>ABS(D51-G51)</f>
        <v>0.25</v>
      </c>
      <c r="J51" s="14" t="s">
        <v>62</v>
      </c>
      <c r="K51" s="14" t="s">
        <v>34</v>
      </c>
      <c r="L51" s="14">
        <f t="shared" si="5"/>
        <v>156</v>
      </c>
      <c r="M51" s="14" t="str">
        <f t="shared" si="6"/>
        <v>NUM</v>
      </c>
      <c r="N51" s="14" t="s">
        <v>19</v>
      </c>
    </row>
    <row r="52" spans="1:14" x14ac:dyDescent="0.2">
      <c r="A52" s="14" t="s">
        <v>14</v>
      </c>
      <c r="B52" s="14" t="s">
        <v>85</v>
      </c>
      <c r="C52" s="14" t="s">
        <v>498</v>
      </c>
      <c r="D52" s="15">
        <v>0.81944444444444453</v>
      </c>
      <c r="E52" s="15">
        <v>0.94444444444444453</v>
      </c>
      <c r="F52" s="14" t="s">
        <v>86</v>
      </c>
      <c r="G52" s="15">
        <v>3.125E-2</v>
      </c>
      <c r="H52" s="15">
        <v>0.26041666666666669</v>
      </c>
      <c r="I52" s="15">
        <f>24-ABS(D52-G52)</f>
        <v>23.211805555555557</v>
      </c>
      <c r="J52" s="14">
        <v>1234567</v>
      </c>
      <c r="K52" s="14" t="s">
        <v>34</v>
      </c>
      <c r="L52" s="14">
        <f t="shared" si="5"/>
        <v>156</v>
      </c>
      <c r="M52" s="14" t="str">
        <f t="shared" si="6"/>
        <v>BOM</v>
      </c>
      <c r="N52" s="14" t="s">
        <v>19</v>
      </c>
    </row>
    <row r="53" spans="1:14" x14ac:dyDescent="0.2">
      <c r="A53" s="14" t="s">
        <v>14</v>
      </c>
      <c r="B53" s="14" t="s">
        <v>87</v>
      </c>
      <c r="C53" s="14" t="s">
        <v>86</v>
      </c>
      <c r="D53" s="15">
        <v>0.28472222222222221</v>
      </c>
      <c r="E53" s="15">
        <v>0.51388888888888895</v>
      </c>
      <c r="F53" s="14" t="s">
        <v>498</v>
      </c>
      <c r="G53" s="15">
        <v>0.49652777777777773</v>
      </c>
      <c r="H53" s="15">
        <v>0.62152777777777779</v>
      </c>
      <c r="I53" s="15">
        <f>ABS(D53-G53)</f>
        <v>0.21180555555555552</v>
      </c>
      <c r="J53" s="14">
        <v>1234567</v>
      </c>
      <c r="K53" s="14" t="s">
        <v>34</v>
      </c>
      <c r="L53" s="14">
        <f t="shared" si="5"/>
        <v>156</v>
      </c>
      <c r="M53" s="14" t="str">
        <f t="shared" si="6"/>
        <v>NUM</v>
      </c>
      <c r="N53" s="14" t="s">
        <v>19</v>
      </c>
    </row>
    <row r="54" spans="1:14" x14ac:dyDescent="0.2">
      <c r="A54" s="14" t="s">
        <v>14</v>
      </c>
      <c r="B54" s="14" t="s">
        <v>88</v>
      </c>
      <c r="C54" s="14" t="s">
        <v>498</v>
      </c>
      <c r="D54" s="15">
        <v>0.61111111111111105</v>
      </c>
      <c r="E54" s="15">
        <v>0.73611111111111116</v>
      </c>
      <c r="F54" s="14" t="s">
        <v>86</v>
      </c>
      <c r="G54" s="15">
        <v>0.82291666666666663</v>
      </c>
      <c r="H54" s="15">
        <v>5.2083333333333336E-2</v>
      </c>
      <c r="I54" s="15">
        <f>ABS(D54-G54)</f>
        <v>0.21180555555555558</v>
      </c>
      <c r="J54" s="14" t="s">
        <v>51</v>
      </c>
      <c r="K54" s="14" t="s">
        <v>34</v>
      </c>
      <c r="L54" s="14">
        <f t="shared" si="5"/>
        <v>156</v>
      </c>
      <c r="M54" s="14" t="str">
        <f t="shared" si="6"/>
        <v>BOM</v>
      </c>
      <c r="N54" s="14" t="s">
        <v>19</v>
      </c>
    </row>
    <row r="55" spans="1:14" x14ac:dyDescent="0.2">
      <c r="A55" s="14" t="s">
        <v>14</v>
      </c>
      <c r="B55" s="14" t="s">
        <v>89</v>
      </c>
      <c r="C55" s="14" t="s">
        <v>86</v>
      </c>
      <c r="D55" s="15">
        <v>0.93402777777777779</v>
      </c>
      <c r="E55" s="15">
        <v>0.16319444444444445</v>
      </c>
      <c r="F55" s="14" t="s">
        <v>498</v>
      </c>
      <c r="G55" s="15">
        <v>0.14583333333333334</v>
      </c>
      <c r="H55" s="15">
        <v>0.27083333333333331</v>
      </c>
      <c r="I55" s="15">
        <f>24-ABS(D55-G55)</f>
        <v>23.211805555555557</v>
      </c>
      <c r="J55" s="14" t="s">
        <v>51</v>
      </c>
      <c r="K55" s="14" t="s">
        <v>34</v>
      </c>
      <c r="L55" s="14">
        <f t="shared" si="5"/>
        <v>156</v>
      </c>
      <c r="M55" s="14" t="str">
        <f t="shared" si="6"/>
        <v>NUM</v>
      </c>
      <c r="N55" s="14" t="s">
        <v>19</v>
      </c>
    </row>
    <row r="56" spans="1:14" x14ac:dyDescent="0.2">
      <c r="A56" s="14" t="s">
        <v>14</v>
      </c>
      <c r="B56" s="14" t="s">
        <v>90</v>
      </c>
      <c r="C56" s="14" t="s">
        <v>498</v>
      </c>
      <c r="D56" s="15">
        <v>0.82291666666666663</v>
      </c>
      <c r="E56" s="15">
        <v>0.94791666666666663</v>
      </c>
      <c r="F56" s="14" t="s">
        <v>91</v>
      </c>
      <c r="G56" s="15">
        <v>4.5138888888888888E-2</v>
      </c>
      <c r="H56" s="15">
        <v>0.27430555555555552</v>
      </c>
      <c r="I56" s="15">
        <f>24-ABS(D56-G56)</f>
        <v>23.222222222222221</v>
      </c>
      <c r="J56" s="14" t="s">
        <v>92</v>
      </c>
      <c r="K56" s="14" t="s">
        <v>34</v>
      </c>
      <c r="L56" s="14">
        <f t="shared" si="5"/>
        <v>156</v>
      </c>
      <c r="M56" s="14" t="str">
        <f t="shared" si="6"/>
        <v>DEL</v>
      </c>
      <c r="N56" s="14" t="s">
        <v>19</v>
      </c>
    </row>
    <row r="57" spans="1:14" x14ac:dyDescent="0.2">
      <c r="A57" s="14" t="s">
        <v>14</v>
      </c>
      <c r="B57" s="14" t="s">
        <v>90</v>
      </c>
      <c r="C57" s="14" t="s">
        <v>498</v>
      </c>
      <c r="D57" s="15">
        <v>0.82291666666666663</v>
      </c>
      <c r="E57" s="15">
        <v>0.94791666666666663</v>
      </c>
      <c r="F57" s="14" t="s">
        <v>91</v>
      </c>
      <c r="G57" s="15">
        <v>4.5138888888888888E-2</v>
      </c>
      <c r="H57" s="15">
        <v>0.27430555555555552</v>
      </c>
      <c r="I57" s="15">
        <f>24-ABS(D57-G57)</f>
        <v>23.222222222222221</v>
      </c>
      <c r="J57" s="14" t="s">
        <v>93</v>
      </c>
      <c r="K57" s="14" t="s">
        <v>18</v>
      </c>
      <c r="L57" s="14">
        <f t="shared" si="5"/>
        <v>205</v>
      </c>
      <c r="M57" s="14" t="str">
        <f t="shared" si="6"/>
        <v>DEL</v>
      </c>
      <c r="N57" s="14" t="s">
        <v>19</v>
      </c>
    </row>
    <row r="58" spans="1:14" x14ac:dyDescent="0.2">
      <c r="A58" s="14" t="s">
        <v>14</v>
      </c>
      <c r="B58" s="14" t="s">
        <v>94</v>
      </c>
      <c r="C58" s="14" t="s">
        <v>91</v>
      </c>
      <c r="D58" s="15">
        <v>0.27083333333333331</v>
      </c>
      <c r="E58" s="15">
        <v>0.5</v>
      </c>
      <c r="F58" s="14" t="s">
        <v>498</v>
      </c>
      <c r="G58" s="15">
        <v>0.49305555555555558</v>
      </c>
      <c r="H58" s="15">
        <v>0.61805555555555558</v>
      </c>
      <c r="I58" s="15">
        <f>ABS(D58-G58)</f>
        <v>0.22222222222222227</v>
      </c>
      <c r="J58" s="14" t="s">
        <v>95</v>
      </c>
      <c r="K58" s="14" t="s">
        <v>34</v>
      </c>
      <c r="L58" s="14">
        <f t="shared" si="5"/>
        <v>156</v>
      </c>
      <c r="M58" s="14" t="str">
        <f t="shared" si="6"/>
        <v>NUM</v>
      </c>
      <c r="N58" s="14" t="s">
        <v>19</v>
      </c>
    </row>
    <row r="59" spans="1:14" x14ac:dyDescent="0.2">
      <c r="A59" s="14" t="s">
        <v>14</v>
      </c>
      <c r="B59" s="14" t="s">
        <v>94</v>
      </c>
      <c r="C59" s="14" t="s">
        <v>91</v>
      </c>
      <c r="D59" s="15">
        <v>0.27083333333333331</v>
      </c>
      <c r="E59" s="15">
        <v>0.5</v>
      </c>
      <c r="F59" s="14" t="s">
        <v>498</v>
      </c>
      <c r="G59" s="15">
        <v>0.49305555555555558</v>
      </c>
      <c r="H59" s="15">
        <v>0.61805555555555558</v>
      </c>
      <c r="I59" s="15">
        <f>ABS(D59-G59)</f>
        <v>0.22222222222222227</v>
      </c>
      <c r="J59" s="14" t="s">
        <v>96</v>
      </c>
      <c r="K59" s="14" t="s">
        <v>18</v>
      </c>
      <c r="L59" s="14">
        <f t="shared" si="5"/>
        <v>205</v>
      </c>
      <c r="M59" s="14" t="str">
        <f t="shared" si="6"/>
        <v>NUM</v>
      </c>
      <c r="N59" s="14" t="s">
        <v>19</v>
      </c>
    </row>
    <row r="60" spans="1:14" x14ac:dyDescent="0.2">
      <c r="A60" s="14" t="s">
        <v>14</v>
      </c>
      <c r="B60" s="14" t="s">
        <v>97</v>
      </c>
      <c r="C60" s="14" t="s">
        <v>498</v>
      </c>
      <c r="D60" s="15">
        <v>0.61111111111111105</v>
      </c>
      <c r="E60" s="15">
        <v>0.73611111111111116</v>
      </c>
      <c r="F60" s="14" t="s">
        <v>91</v>
      </c>
      <c r="G60" s="15">
        <v>0.83333333333333337</v>
      </c>
      <c r="H60" s="15">
        <v>6.25E-2</v>
      </c>
      <c r="I60" s="15">
        <f>ABS(D60-G60)</f>
        <v>0.22222222222222232</v>
      </c>
      <c r="J60" s="14" t="s">
        <v>26</v>
      </c>
      <c r="K60" s="14" t="s">
        <v>34</v>
      </c>
      <c r="L60" s="14">
        <f t="shared" si="5"/>
        <v>156</v>
      </c>
      <c r="M60" s="14" t="str">
        <f t="shared" si="6"/>
        <v>DEL</v>
      </c>
      <c r="N60" s="14" t="s">
        <v>19</v>
      </c>
    </row>
    <row r="61" spans="1:14" x14ac:dyDescent="0.2">
      <c r="A61" s="14" t="s">
        <v>14</v>
      </c>
      <c r="B61" s="14" t="s">
        <v>98</v>
      </c>
      <c r="C61" s="14" t="s">
        <v>91</v>
      </c>
      <c r="D61" s="15">
        <v>0.93055555555555547</v>
      </c>
      <c r="E61" s="15">
        <v>0.15972222222222224</v>
      </c>
      <c r="F61" s="14" t="s">
        <v>498</v>
      </c>
      <c r="G61" s="15">
        <v>0.15277777777777776</v>
      </c>
      <c r="H61" s="15">
        <v>0.27777777777777779</v>
      </c>
      <c r="I61" s="15">
        <f t="shared" ref="I61:I71" si="8">24-ABS(D61-G61)</f>
        <v>23.222222222222221</v>
      </c>
      <c r="J61" s="14" t="s">
        <v>26</v>
      </c>
      <c r="K61" s="14" t="s">
        <v>34</v>
      </c>
      <c r="L61" s="14">
        <f t="shared" si="5"/>
        <v>156</v>
      </c>
      <c r="M61" s="14" t="str">
        <f t="shared" si="6"/>
        <v>NUM</v>
      </c>
      <c r="N61" s="14" t="s">
        <v>19</v>
      </c>
    </row>
    <row r="62" spans="1:14" x14ac:dyDescent="0.2">
      <c r="A62" s="14" t="s">
        <v>14</v>
      </c>
      <c r="B62" s="14" t="s">
        <v>99</v>
      </c>
      <c r="C62" s="14" t="s">
        <v>498</v>
      </c>
      <c r="D62" s="15">
        <v>0.83333333333333337</v>
      </c>
      <c r="E62" s="15">
        <v>0.95833333333333337</v>
      </c>
      <c r="F62" s="14" t="s">
        <v>100</v>
      </c>
      <c r="G62" s="15">
        <v>0.22916666666666666</v>
      </c>
      <c r="H62" s="15">
        <v>0.5625</v>
      </c>
      <c r="I62" s="15">
        <f t="shared" si="8"/>
        <v>23.395833333333332</v>
      </c>
      <c r="J62" s="14">
        <v>12.4567</v>
      </c>
      <c r="K62" s="14" t="s">
        <v>18</v>
      </c>
      <c r="L62" s="14">
        <f t="shared" si="5"/>
        <v>205</v>
      </c>
      <c r="M62" s="14" t="str">
        <f t="shared" si="6"/>
        <v>HKG</v>
      </c>
      <c r="N62" s="14" t="s">
        <v>19</v>
      </c>
    </row>
    <row r="63" spans="1:14" x14ac:dyDescent="0.2">
      <c r="A63" s="14" t="s">
        <v>14</v>
      </c>
      <c r="B63" s="14" t="s">
        <v>101</v>
      </c>
      <c r="C63" s="14" t="s">
        <v>100</v>
      </c>
      <c r="D63" s="15">
        <v>0.71875</v>
      </c>
      <c r="E63" s="15">
        <v>5.2083333333333336E-2</v>
      </c>
      <c r="F63" s="14" t="s">
        <v>498</v>
      </c>
      <c r="G63" s="15">
        <v>0.11458333333333333</v>
      </c>
      <c r="H63" s="15">
        <v>0.23958333333333334</v>
      </c>
      <c r="I63" s="15">
        <f t="shared" si="8"/>
        <v>23.395833333333332</v>
      </c>
      <c r="J63" s="14">
        <v>123.56699999999999</v>
      </c>
      <c r="K63" s="14" t="s">
        <v>18</v>
      </c>
      <c r="L63" s="14">
        <f t="shared" si="5"/>
        <v>205</v>
      </c>
      <c r="M63" s="14" t="str">
        <f t="shared" si="6"/>
        <v>NUM</v>
      </c>
      <c r="N63" s="14" t="s">
        <v>19</v>
      </c>
    </row>
    <row r="64" spans="1:14" x14ac:dyDescent="0.2">
      <c r="A64" s="14" t="s">
        <v>14</v>
      </c>
      <c r="B64" s="14" t="s">
        <v>102</v>
      </c>
      <c r="C64" s="14" t="s">
        <v>498</v>
      </c>
      <c r="D64" s="15">
        <v>0.81944444444444453</v>
      </c>
      <c r="E64" s="15">
        <v>0.94444444444444453</v>
      </c>
      <c r="F64" s="14" t="s">
        <v>103</v>
      </c>
      <c r="G64" s="15">
        <v>0.29166666666666669</v>
      </c>
      <c r="H64" s="15">
        <v>0.66666666666666663</v>
      </c>
      <c r="I64" s="15">
        <f t="shared" si="8"/>
        <v>23.472222222222221</v>
      </c>
      <c r="J64" s="14" t="s">
        <v>51</v>
      </c>
      <c r="K64" s="14" t="s">
        <v>18</v>
      </c>
      <c r="L64" s="14">
        <f t="shared" si="5"/>
        <v>205</v>
      </c>
      <c r="M64" s="14" t="str">
        <f t="shared" si="6"/>
        <v>HND</v>
      </c>
      <c r="N64" s="14" t="s">
        <v>19</v>
      </c>
    </row>
    <row r="65" spans="1:14" x14ac:dyDescent="0.2">
      <c r="A65" s="14" t="s">
        <v>14</v>
      </c>
      <c r="B65" s="14" t="s">
        <v>104</v>
      </c>
      <c r="C65" s="14" t="s">
        <v>103</v>
      </c>
      <c r="D65" s="15">
        <v>0.65277777777777779</v>
      </c>
      <c r="E65" s="15">
        <v>2.7777777777777776E-2</v>
      </c>
      <c r="F65" s="14" t="s">
        <v>498</v>
      </c>
      <c r="G65" s="15">
        <v>0.125</v>
      </c>
      <c r="H65" s="15">
        <v>0.25</v>
      </c>
      <c r="I65" s="15">
        <f t="shared" si="8"/>
        <v>23.472222222222221</v>
      </c>
      <c r="J65" s="14" t="s">
        <v>62</v>
      </c>
      <c r="K65" s="14" t="s">
        <v>18</v>
      </c>
      <c r="L65" s="14">
        <f t="shared" si="5"/>
        <v>205</v>
      </c>
      <c r="M65" s="14" t="str">
        <f t="shared" si="6"/>
        <v>NUM</v>
      </c>
      <c r="N65" s="14" t="s">
        <v>19</v>
      </c>
    </row>
    <row r="66" spans="1:14" x14ac:dyDescent="0.2">
      <c r="A66" s="14" t="s">
        <v>14</v>
      </c>
      <c r="B66" s="14" t="s">
        <v>105</v>
      </c>
      <c r="C66" s="14" t="s">
        <v>498</v>
      </c>
      <c r="D66" s="15">
        <v>0.82291666666666663</v>
      </c>
      <c r="E66" s="15">
        <v>0.94791666666666663</v>
      </c>
      <c r="F66" s="14" t="s">
        <v>106</v>
      </c>
      <c r="G66" s="15">
        <v>0.20833333333333334</v>
      </c>
      <c r="H66" s="15">
        <v>0.54166666666666663</v>
      </c>
      <c r="I66" s="15">
        <f t="shared" si="8"/>
        <v>23.385416666666668</v>
      </c>
      <c r="J66" s="14" t="s">
        <v>107</v>
      </c>
      <c r="K66" s="14" t="s">
        <v>18</v>
      </c>
      <c r="L66" s="14">
        <f t="shared" ref="L66:L97" si="9">IF(K66="B789",205,156)</f>
        <v>205</v>
      </c>
      <c r="M66" s="14" t="str">
        <f t="shared" ref="M66:M97" si="10">IF(F66="NIA",C66,F66)</f>
        <v>KUL</v>
      </c>
      <c r="N66" s="14" t="s">
        <v>19</v>
      </c>
    </row>
    <row r="67" spans="1:14" x14ac:dyDescent="0.2">
      <c r="A67" s="14" t="s">
        <v>14</v>
      </c>
      <c r="B67" s="14" t="s">
        <v>108</v>
      </c>
      <c r="C67" s="14" t="s">
        <v>106</v>
      </c>
      <c r="D67" s="15">
        <v>0.73958333333333337</v>
      </c>
      <c r="E67" s="15">
        <v>7.2916666666666671E-2</v>
      </c>
      <c r="F67" s="14" t="s">
        <v>498</v>
      </c>
      <c r="G67" s="15">
        <v>0.125</v>
      </c>
      <c r="H67" s="15">
        <v>0.25</v>
      </c>
      <c r="I67" s="15">
        <f t="shared" si="8"/>
        <v>23.385416666666668</v>
      </c>
      <c r="J67" s="17" t="s">
        <v>109</v>
      </c>
      <c r="K67" s="14" t="s">
        <v>18</v>
      </c>
      <c r="L67" s="14">
        <f t="shared" si="9"/>
        <v>205</v>
      </c>
      <c r="M67" s="14" t="str">
        <f t="shared" si="10"/>
        <v>NUM</v>
      </c>
      <c r="N67" s="14" t="s">
        <v>19</v>
      </c>
    </row>
    <row r="68" spans="1:14" x14ac:dyDescent="0.2">
      <c r="A68" s="14" t="s">
        <v>14</v>
      </c>
      <c r="B68" s="14" t="s">
        <v>110</v>
      </c>
      <c r="C68" s="14" t="s">
        <v>498</v>
      </c>
      <c r="D68" s="15">
        <v>0.80555555555555547</v>
      </c>
      <c r="E68" s="15">
        <v>0.93055555555555547</v>
      </c>
      <c r="F68" s="14" t="s">
        <v>111</v>
      </c>
      <c r="G68" s="15">
        <v>0.18055555555555555</v>
      </c>
      <c r="H68" s="15">
        <v>0.51388888888888895</v>
      </c>
      <c r="I68" s="15">
        <f t="shared" si="8"/>
        <v>23.375</v>
      </c>
      <c r="J68" s="14">
        <v>1234567</v>
      </c>
      <c r="K68" s="14" t="s">
        <v>18</v>
      </c>
      <c r="L68" s="14">
        <f t="shared" si="9"/>
        <v>205</v>
      </c>
      <c r="M68" s="14" t="str">
        <f t="shared" si="10"/>
        <v>PEK</v>
      </c>
      <c r="N68" s="14" t="s">
        <v>19</v>
      </c>
    </row>
    <row r="69" spans="1:14" x14ac:dyDescent="0.2">
      <c r="A69" s="14" t="s">
        <v>14</v>
      </c>
      <c r="B69" s="14" t="s">
        <v>112</v>
      </c>
      <c r="C69" s="14" t="s">
        <v>111</v>
      </c>
      <c r="D69" s="15">
        <v>0.75347222222222221</v>
      </c>
      <c r="E69" s="15">
        <v>8.6805555555555566E-2</v>
      </c>
      <c r="F69" s="14" t="s">
        <v>498</v>
      </c>
      <c r="G69" s="15">
        <v>0.12847222222222224</v>
      </c>
      <c r="H69" s="15">
        <v>0.25347222222222221</v>
      </c>
      <c r="I69" s="15">
        <f t="shared" si="8"/>
        <v>23.375</v>
      </c>
      <c r="J69" s="14">
        <v>1234567</v>
      </c>
      <c r="K69" s="14" t="s">
        <v>18</v>
      </c>
      <c r="L69" s="14">
        <f t="shared" si="9"/>
        <v>205</v>
      </c>
      <c r="M69" s="14" t="str">
        <f t="shared" si="10"/>
        <v>NUM</v>
      </c>
      <c r="N69" s="14" t="s">
        <v>19</v>
      </c>
    </row>
    <row r="70" spans="1:14" x14ac:dyDescent="0.2">
      <c r="A70" s="14" t="s">
        <v>14</v>
      </c>
      <c r="B70" s="14" t="s">
        <v>113</v>
      </c>
      <c r="C70" s="14" t="s">
        <v>498</v>
      </c>
      <c r="D70" s="15">
        <v>0.8125</v>
      </c>
      <c r="E70" s="15">
        <v>0.9375</v>
      </c>
      <c r="F70" s="14" t="s">
        <v>114</v>
      </c>
      <c r="G70" s="15">
        <v>0.22569444444444445</v>
      </c>
      <c r="H70" s="15">
        <v>0.55902777777777779</v>
      </c>
      <c r="I70" s="15">
        <f t="shared" si="8"/>
        <v>23.413194444444443</v>
      </c>
      <c r="J70" s="14">
        <v>1234567</v>
      </c>
      <c r="K70" s="14" t="s">
        <v>18</v>
      </c>
      <c r="L70" s="14">
        <f t="shared" si="9"/>
        <v>205</v>
      </c>
      <c r="M70" s="14" t="str">
        <f t="shared" si="10"/>
        <v>PVG</v>
      </c>
      <c r="N70" s="14" t="s">
        <v>19</v>
      </c>
    </row>
    <row r="71" spans="1:14" x14ac:dyDescent="0.2">
      <c r="A71" s="14" t="s">
        <v>14</v>
      </c>
      <c r="B71" s="14" t="s">
        <v>115</v>
      </c>
      <c r="C71" s="14" t="s">
        <v>114</v>
      </c>
      <c r="D71" s="15">
        <v>0.71180555555555547</v>
      </c>
      <c r="E71" s="15">
        <v>4.5138888888888888E-2</v>
      </c>
      <c r="F71" s="14" t="s">
        <v>498</v>
      </c>
      <c r="G71" s="15">
        <v>0.125</v>
      </c>
      <c r="H71" s="15">
        <v>0.25</v>
      </c>
      <c r="I71" s="15">
        <f t="shared" si="8"/>
        <v>23.413194444444443</v>
      </c>
      <c r="J71" s="14">
        <v>1234567</v>
      </c>
      <c r="K71" s="14" t="s">
        <v>18</v>
      </c>
      <c r="L71" s="14">
        <f t="shared" si="9"/>
        <v>205</v>
      </c>
      <c r="M71" s="14" t="str">
        <f t="shared" si="10"/>
        <v>NUM</v>
      </c>
      <c r="N71" s="14" t="s">
        <v>19</v>
      </c>
    </row>
    <row r="72" spans="1:14" s="5" customFormat="1" x14ac:dyDescent="0.2">
      <c r="A72" s="14" t="s">
        <v>14</v>
      </c>
      <c r="B72" s="14" t="s">
        <v>116</v>
      </c>
      <c r="C72" s="14" t="s">
        <v>498</v>
      </c>
      <c r="D72" s="15">
        <v>0.82291666666666663</v>
      </c>
      <c r="E72" s="15">
        <v>0.94791666666666663</v>
      </c>
      <c r="F72" s="14" t="s">
        <v>117</v>
      </c>
      <c r="G72" s="15">
        <v>0.22222222222222221</v>
      </c>
      <c r="H72" s="15">
        <v>0.55555555555555558</v>
      </c>
      <c r="I72" s="15">
        <v>0.39930555555555558</v>
      </c>
      <c r="J72" s="14" t="s">
        <v>26</v>
      </c>
      <c r="K72" s="14" t="s">
        <v>18</v>
      </c>
      <c r="L72" s="14">
        <f t="shared" si="9"/>
        <v>205</v>
      </c>
      <c r="M72" s="14" t="str">
        <f t="shared" si="10"/>
        <v>SIN</v>
      </c>
      <c r="N72" s="14" t="s">
        <v>19</v>
      </c>
    </row>
    <row r="73" spans="1:14" s="5" customFormat="1" x14ac:dyDescent="0.2">
      <c r="A73" s="14" t="s">
        <v>14</v>
      </c>
      <c r="B73" s="14" t="s">
        <v>118</v>
      </c>
      <c r="C73" s="14" t="s">
        <v>117</v>
      </c>
      <c r="D73" s="15">
        <v>0.71875</v>
      </c>
      <c r="E73" s="15">
        <v>5.2083333333333336E-2</v>
      </c>
      <c r="F73" s="14" t="s">
        <v>498</v>
      </c>
      <c r="G73" s="15">
        <v>0.11805555555555557</v>
      </c>
      <c r="H73" s="15">
        <v>0.24305555555555555</v>
      </c>
      <c r="I73" s="15">
        <f>24-ABS(D73-G73)</f>
        <v>23.399305555555557</v>
      </c>
      <c r="J73" s="14" t="s">
        <v>28</v>
      </c>
      <c r="K73" s="14" t="s">
        <v>18</v>
      </c>
      <c r="L73" s="14">
        <f t="shared" si="9"/>
        <v>205</v>
      </c>
      <c r="M73" s="14" t="str">
        <f t="shared" si="10"/>
        <v>NUM</v>
      </c>
      <c r="N73" s="14" t="s">
        <v>19</v>
      </c>
    </row>
    <row r="74" spans="1:14" s="5" customFormat="1" x14ac:dyDescent="0.2">
      <c r="A74" s="14" t="s">
        <v>14</v>
      </c>
      <c r="B74" s="14" t="s">
        <v>119</v>
      </c>
      <c r="C74" s="14" t="s">
        <v>498</v>
      </c>
      <c r="D74" s="15">
        <v>0.20486111111111113</v>
      </c>
      <c r="E74" s="15">
        <v>0.3298611111111111</v>
      </c>
      <c r="F74" s="14" t="s">
        <v>120</v>
      </c>
      <c r="G74" s="15">
        <v>0.26041666666666669</v>
      </c>
      <c r="H74" s="15">
        <v>0.34375</v>
      </c>
      <c r="I74" s="15">
        <f t="shared" ref="I74:I104" si="11">ABS(D74-G74)</f>
        <v>5.5555555555555552E-2</v>
      </c>
      <c r="J74" s="14">
        <v>1234567</v>
      </c>
      <c r="K74" s="14" t="s">
        <v>34</v>
      </c>
      <c r="L74" s="14">
        <f t="shared" si="9"/>
        <v>156</v>
      </c>
      <c r="M74" s="14" t="str">
        <f t="shared" si="10"/>
        <v>CAI</v>
      </c>
      <c r="N74" s="14" t="s">
        <v>19</v>
      </c>
    </row>
    <row r="75" spans="1:14" s="5" customFormat="1" x14ac:dyDescent="0.2">
      <c r="A75" s="14" t="s">
        <v>14</v>
      </c>
      <c r="B75" s="14" t="s">
        <v>121</v>
      </c>
      <c r="C75" s="14" t="s">
        <v>120</v>
      </c>
      <c r="D75" s="15">
        <v>0.4375</v>
      </c>
      <c r="E75" s="15">
        <v>0.52083333333333337</v>
      </c>
      <c r="F75" s="14" t="s">
        <v>498</v>
      </c>
      <c r="G75" s="15">
        <v>0.49305555555555558</v>
      </c>
      <c r="H75" s="15">
        <v>0.61805555555555558</v>
      </c>
      <c r="I75" s="15">
        <f t="shared" si="11"/>
        <v>5.555555555555558E-2</v>
      </c>
      <c r="J75" s="14">
        <v>1234567</v>
      </c>
      <c r="K75" s="14" t="s">
        <v>34</v>
      </c>
      <c r="L75" s="14">
        <f t="shared" si="9"/>
        <v>156</v>
      </c>
      <c r="M75" s="14" t="str">
        <f t="shared" si="10"/>
        <v>NUM</v>
      </c>
      <c r="N75" s="14" t="s">
        <v>19</v>
      </c>
    </row>
    <row r="76" spans="1:14" s="5" customFormat="1" x14ac:dyDescent="0.2">
      <c r="A76" s="14" t="s">
        <v>14</v>
      </c>
      <c r="B76" s="14" t="s">
        <v>122</v>
      </c>
      <c r="C76" s="14" t="s">
        <v>498</v>
      </c>
      <c r="D76" s="15">
        <v>0.57291666666666663</v>
      </c>
      <c r="E76" s="15">
        <v>0.69791666666666663</v>
      </c>
      <c r="F76" s="14" t="s">
        <v>120</v>
      </c>
      <c r="G76" s="15">
        <v>0.62847222222222221</v>
      </c>
      <c r="H76" s="15">
        <v>0.71180555555555547</v>
      </c>
      <c r="I76" s="15">
        <f t="shared" si="11"/>
        <v>5.555555555555558E-2</v>
      </c>
      <c r="J76" s="18" t="s">
        <v>26</v>
      </c>
      <c r="K76" s="14" t="s">
        <v>34</v>
      </c>
      <c r="L76" s="14">
        <f t="shared" si="9"/>
        <v>156</v>
      </c>
      <c r="M76" s="14" t="str">
        <f t="shared" si="10"/>
        <v>CAI</v>
      </c>
      <c r="N76" s="14" t="s">
        <v>19</v>
      </c>
    </row>
    <row r="77" spans="1:14" s="5" customFormat="1" x14ac:dyDescent="0.2">
      <c r="A77" s="14" t="s">
        <v>14</v>
      </c>
      <c r="B77" s="14" t="s">
        <v>123</v>
      </c>
      <c r="C77" s="14" t="s">
        <v>120</v>
      </c>
      <c r="D77" s="15">
        <v>0.69444444444444453</v>
      </c>
      <c r="E77" s="15">
        <v>0.77777777777777779</v>
      </c>
      <c r="F77" s="14" t="s">
        <v>498</v>
      </c>
      <c r="G77" s="15">
        <v>0.75</v>
      </c>
      <c r="H77" s="15">
        <v>0.875</v>
      </c>
      <c r="I77" s="15">
        <f t="shared" si="11"/>
        <v>5.5555555555555469E-2</v>
      </c>
      <c r="J77" s="18" t="s">
        <v>26</v>
      </c>
      <c r="K77" s="14" t="s">
        <v>34</v>
      </c>
      <c r="L77" s="14">
        <f t="shared" si="9"/>
        <v>156</v>
      </c>
      <c r="M77" s="14" t="str">
        <f t="shared" si="10"/>
        <v>NUM</v>
      </c>
      <c r="N77" s="14" t="s">
        <v>19</v>
      </c>
    </row>
    <row r="78" spans="1:14" s="5" customFormat="1" x14ac:dyDescent="0.2">
      <c r="A78" s="14" t="s">
        <v>14</v>
      </c>
      <c r="B78" s="14" t="s">
        <v>124</v>
      </c>
      <c r="C78" s="14" t="s">
        <v>498</v>
      </c>
      <c r="D78" s="15">
        <v>0.58680555555555558</v>
      </c>
      <c r="E78" s="15">
        <v>0.71180555555555547</v>
      </c>
      <c r="F78" s="14" t="s">
        <v>125</v>
      </c>
      <c r="G78" s="15">
        <v>0.63541666666666663</v>
      </c>
      <c r="H78" s="15">
        <v>0.76041666666666663</v>
      </c>
      <c r="I78" s="15">
        <f t="shared" si="11"/>
        <v>4.8611111111111049E-2</v>
      </c>
      <c r="J78" s="17" t="s">
        <v>26</v>
      </c>
      <c r="K78" s="14" t="s">
        <v>34</v>
      </c>
      <c r="L78" s="14">
        <f t="shared" si="9"/>
        <v>156</v>
      </c>
      <c r="M78" s="14" t="str">
        <f t="shared" si="10"/>
        <v>AMM</v>
      </c>
      <c r="N78" s="14" t="s">
        <v>19</v>
      </c>
    </row>
    <row r="79" spans="1:14" s="5" customFormat="1" x14ac:dyDescent="0.2">
      <c r="A79" s="14" t="s">
        <v>14</v>
      </c>
      <c r="B79" s="14" t="s">
        <v>126</v>
      </c>
      <c r="C79" s="14" t="s">
        <v>125</v>
      </c>
      <c r="D79" s="15">
        <v>0.69791666666666663</v>
      </c>
      <c r="E79" s="15">
        <v>0.82291666666666663</v>
      </c>
      <c r="F79" s="14" t="s">
        <v>498</v>
      </c>
      <c r="G79" s="15">
        <v>0.74652777777777779</v>
      </c>
      <c r="H79" s="15">
        <v>0.87152777777777779</v>
      </c>
      <c r="I79" s="15">
        <f t="shared" si="11"/>
        <v>4.861111111111116E-2</v>
      </c>
      <c r="J79" s="17" t="s">
        <v>26</v>
      </c>
      <c r="K79" s="14" t="s">
        <v>34</v>
      </c>
      <c r="L79" s="14">
        <f t="shared" si="9"/>
        <v>156</v>
      </c>
      <c r="M79" s="14" t="str">
        <f t="shared" si="10"/>
        <v>NUM</v>
      </c>
      <c r="N79" s="14" t="s">
        <v>19</v>
      </c>
    </row>
    <row r="80" spans="1:14" s="5" customFormat="1" x14ac:dyDescent="0.2">
      <c r="A80" s="14" t="s">
        <v>14</v>
      </c>
      <c r="B80" s="14" t="s">
        <v>127</v>
      </c>
      <c r="C80" s="14" t="s">
        <v>498</v>
      </c>
      <c r="D80" s="15">
        <v>0.20486111111111113</v>
      </c>
      <c r="E80" s="15">
        <v>0.3298611111111111</v>
      </c>
      <c r="F80" s="14" t="s">
        <v>128</v>
      </c>
      <c r="G80" s="15">
        <v>0.30555555555555552</v>
      </c>
      <c r="H80" s="15">
        <v>0.43055555555555558</v>
      </c>
      <c r="I80" s="15">
        <f t="shared" si="11"/>
        <v>0.10069444444444439</v>
      </c>
      <c r="J80" s="17" t="s">
        <v>51</v>
      </c>
      <c r="K80" s="14" t="s">
        <v>34</v>
      </c>
      <c r="L80" s="14">
        <f t="shared" si="9"/>
        <v>156</v>
      </c>
      <c r="M80" s="14" t="str">
        <f t="shared" si="10"/>
        <v>BAH</v>
      </c>
      <c r="N80" s="14" t="s">
        <v>19</v>
      </c>
    </row>
    <row r="81" spans="1:14" s="5" customFormat="1" x14ac:dyDescent="0.2">
      <c r="A81" s="14" t="s">
        <v>14</v>
      </c>
      <c r="B81" s="14" t="s">
        <v>129</v>
      </c>
      <c r="C81" s="14" t="s">
        <v>128</v>
      </c>
      <c r="D81" s="15">
        <v>0.40277777777777773</v>
      </c>
      <c r="E81" s="15">
        <v>0.52777777777777779</v>
      </c>
      <c r="F81" s="14" t="s">
        <v>498</v>
      </c>
      <c r="G81" s="15">
        <v>0.50347222222222221</v>
      </c>
      <c r="H81" s="15">
        <v>0.62847222222222221</v>
      </c>
      <c r="I81" s="15">
        <f t="shared" si="11"/>
        <v>0.10069444444444448</v>
      </c>
      <c r="J81" s="17" t="s">
        <v>51</v>
      </c>
      <c r="K81" s="14" t="s">
        <v>34</v>
      </c>
      <c r="L81" s="14">
        <f t="shared" si="9"/>
        <v>156</v>
      </c>
      <c r="M81" s="14" t="str">
        <f t="shared" si="10"/>
        <v>NUM</v>
      </c>
      <c r="N81" s="14" t="s">
        <v>19</v>
      </c>
    </row>
    <row r="82" spans="1:14" s="5" customFormat="1" x14ac:dyDescent="0.2">
      <c r="A82" s="14" t="s">
        <v>14</v>
      </c>
      <c r="B82" s="14" t="s">
        <v>130</v>
      </c>
      <c r="C82" s="14" t="s">
        <v>498</v>
      </c>
      <c r="D82" s="15">
        <v>0.8125</v>
      </c>
      <c r="E82" s="15">
        <v>0.9375</v>
      </c>
      <c r="F82" s="14" t="s">
        <v>128</v>
      </c>
      <c r="G82" s="15">
        <v>0.91319444444444453</v>
      </c>
      <c r="H82" s="15">
        <v>3.8194444444444441E-2</v>
      </c>
      <c r="I82" s="15">
        <f t="shared" si="11"/>
        <v>0.10069444444444453</v>
      </c>
      <c r="J82" s="19" t="s">
        <v>131</v>
      </c>
      <c r="K82" s="14" t="s">
        <v>34</v>
      </c>
      <c r="L82" s="14">
        <f t="shared" si="9"/>
        <v>156</v>
      </c>
      <c r="M82" s="14" t="str">
        <f t="shared" si="10"/>
        <v>BAH</v>
      </c>
      <c r="N82" s="14" t="s">
        <v>19</v>
      </c>
    </row>
    <row r="83" spans="1:14" s="5" customFormat="1" x14ac:dyDescent="0.2">
      <c r="A83" s="14" t="s">
        <v>14</v>
      </c>
      <c r="B83" s="14" t="s">
        <v>132</v>
      </c>
      <c r="C83" s="14" t="s">
        <v>128</v>
      </c>
      <c r="D83" s="15">
        <v>4.1666666666666664E-2</v>
      </c>
      <c r="E83" s="15">
        <v>0.16666666666666666</v>
      </c>
      <c r="F83" s="14" t="s">
        <v>498</v>
      </c>
      <c r="G83" s="15">
        <v>0.1423611111111111</v>
      </c>
      <c r="H83" s="15">
        <v>0.2673611111111111</v>
      </c>
      <c r="I83" s="15">
        <f t="shared" si="11"/>
        <v>0.10069444444444445</v>
      </c>
      <c r="J83" s="19" t="s">
        <v>133</v>
      </c>
      <c r="K83" s="14" t="s">
        <v>34</v>
      </c>
      <c r="L83" s="14">
        <f t="shared" si="9"/>
        <v>156</v>
      </c>
      <c r="M83" s="14" t="str">
        <f t="shared" si="10"/>
        <v>NUM</v>
      </c>
      <c r="N83" s="14" t="s">
        <v>19</v>
      </c>
    </row>
    <row r="84" spans="1:14" s="6" customFormat="1" x14ac:dyDescent="0.2">
      <c r="A84" s="14" t="s">
        <v>14</v>
      </c>
      <c r="B84" s="14" t="s">
        <v>134</v>
      </c>
      <c r="C84" s="14" t="s">
        <v>498</v>
      </c>
      <c r="D84" s="15">
        <v>0.20138888888888887</v>
      </c>
      <c r="E84" s="15">
        <v>0.3263888888888889</v>
      </c>
      <c r="F84" s="14" t="s">
        <v>135</v>
      </c>
      <c r="G84" s="15">
        <v>0.30555555555555552</v>
      </c>
      <c r="H84" s="15">
        <v>0.43055555555555558</v>
      </c>
      <c r="I84" s="15">
        <f t="shared" si="11"/>
        <v>0.10416666666666666</v>
      </c>
      <c r="J84" s="14">
        <v>1234567</v>
      </c>
      <c r="K84" s="14" t="s">
        <v>34</v>
      </c>
      <c r="L84" s="14">
        <f t="shared" si="9"/>
        <v>156</v>
      </c>
      <c r="M84" s="14" t="str">
        <f t="shared" si="10"/>
        <v>DOH</v>
      </c>
      <c r="N84" s="14" t="s">
        <v>19</v>
      </c>
    </row>
    <row r="85" spans="1:14" s="6" customFormat="1" x14ac:dyDescent="0.2">
      <c r="A85" s="14" t="s">
        <v>14</v>
      </c>
      <c r="B85" s="14" t="s">
        <v>136</v>
      </c>
      <c r="C85" s="14" t="s">
        <v>135</v>
      </c>
      <c r="D85" s="15">
        <v>0.39583333333333331</v>
      </c>
      <c r="E85" s="15">
        <v>0.52083333333333337</v>
      </c>
      <c r="F85" s="14" t="s">
        <v>498</v>
      </c>
      <c r="G85" s="15">
        <v>0.5</v>
      </c>
      <c r="H85" s="15">
        <v>0.625</v>
      </c>
      <c r="I85" s="15">
        <f t="shared" si="11"/>
        <v>0.10416666666666669</v>
      </c>
      <c r="J85" s="14">
        <v>1234567</v>
      </c>
      <c r="K85" s="14" t="s">
        <v>34</v>
      </c>
      <c r="L85" s="14">
        <f t="shared" si="9"/>
        <v>156</v>
      </c>
      <c r="M85" s="14" t="str">
        <f t="shared" si="10"/>
        <v>NUM</v>
      </c>
      <c r="N85" s="14" t="s">
        <v>19</v>
      </c>
    </row>
    <row r="86" spans="1:14" s="6" customFormat="1" x14ac:dyDescent="0.2">
      <c r="A86" s="14" t="s">
        <v>14</v>
      </c>
      <c r="B86" s="14" t="s">
        <v>137</v>
      </c>
      <c r="C86" s="14" t="s">
        <v>498</v>
      </c>
      <c r="D86" s="15">
        <v>0.80902777777777779</v>
      </c>
      <c r="E86" s="15">
        <v>0.93402777777777779</v>
      </c>
      <c r="F86" s="14" t="s">
        <v>135</v>
      </c>
      <c r="G86" s="15">
        <v>0.91319444444444453</v>
      </c>
      <c r="H86" s="15">
        <v>3.8194444444444441E-2</v>
      </c>
      <c r="I86" s="15">
        <f t="shared" si="11"/>
        <v>0.10416666666666674</v>
      </c>
      <c r="J86" s="14">
        <v>1234567</v>
      </c>
      <c r="K86" s="14" t="s">
        <v>34</v>
      </c>
      <c r="L86" s="14">
        <f t="shared" si="9"/>
        <v>156</v>
      </c>
      <c r="M86" s="14" t="str">
        <f t="shared" si="10"/>
        <v>DOH</v>
      </c>
      <c r="N86" s="14" t="s">
        <v>19</v>
      </c>
    </row>
    <row r="87" spans="1:14" s="6" customFormat="1" x14ac:dyDescent="0.2">
      <c r="A87" s="14" t="s">
        <v>14</v>
      </c>
      <c r="B87" s="14" t="s">
        <v>138</v>
      </c>
      <c r="C87" s="14" t="s">
        <v>135</v>
      </c>
      <c r="D87" s="15">
        <v>4.1666666666666664E-2</v>
      </c>
      <c r="E87" s="15">
        <v>0.16666666666666666</v>
      </c>
      <c r="F87" s="14" t="s">
        <v>498</v>
      </c>
      <c r="G87" s="15">
        <v>0.14583333333333334</v>
      </c>
      <c r="H87" s="15">
        <v>0.27083333333333331</v>
      </c>
      <c r="I87" s="15">
        <f t="shared" si="11"/>
        <v>0.10416666666666669</v>
      </c>
      <c r="J87" s="14">
        <v>1234567</v>
      </c>
      <c r="K87" s="14" t="s">
        <v>34</v>
      </c>
      <c r="L87" s="14">
        <f t="shared" si="9"/>
        <v>156</v>
      </c>
      <c r="M87" s="14" t="str">
        <f t="shared" si="10"/>
        <v>NUM</v>
      </c>
      <c r="N87" s="14" t="s">
        <v>19</v>
      </c>
    </row>
    <row r="88" spans="1:14" s="5" customFormat="1" x14ac:dyDescent="0.2">
      <c r="A88" s="14" t="s">
        <v>14</v>
      </c>
      <c r="B88" s="14" t="s">
        <v>139</v>
      </c>
      <c r="C88" s="14" t="s">
        <v>498</v>
      </c>
      <c r="D88" s="15">
        <v>0.20138888888888887</v>
      </c>
      <c r="E88" s="15">
        <v>0.3263888888888889</v>
      </c>
      <c r="F88" s="14" t="s">
        <v>140</v>
      </c>
      <c r="G88" s="15">
        <v>0.32291666666666669</v>
      </c>
      <c r="H88" s="15">
        <v>0.48958333333333331</v>
      </c>
      <c r="I88" s="15">
        <f t="shared" si="11"/>
        <v>0.12152777777777782</v>
      </c>
      <c r="J88" s="14">
        <v>1234567</v>
      </c>
      <c r="K88" s="14" t="s">
        <v>34</v>
      </c>
      <c r="L88" s="14">
        <f t="shared" si="9"/>
        <v>156</v>
      </c>
      <c r="M88" s="14" t="str">
        <f t="shared" si="10"/>
        <v>DXB</v>
      </c>
      <c r="N88" s="14" t="s">
        <v>19</v>
      </c>
    </row>
    <row r="89" spans="1:14" s="5" customFormat="1" x14ac:dyDescent="0.2">
      <c r="A89" s="14" t="s">
        <v>14</v>
      </c>
      <c r="B89" s="14" t="s">
        <v>141</v>
      </c>
      <c r="C89" s="14" t="s">
        <v>140</v>
      </c>
      <c r="D89" s="15">
        <v>0.38541666666666669</v>
      </c>
      <c r="E89" s="15">
        <v>0.55208333333333337</v>
      </c>
      <c r="F89" s="14" t="s">
        <v>498</v>
      </c>
      <c r="G89" s="15">
        <v>0.50694444444444442</v>
      </c>
      <c r="H89" s="15">
        <v>0.63194444444444442</v>
      </c>
      <c r="I89" s="15">
        <f t="shared" si="11"/>
        <v>0.12152777777777773</v>
      </c>
      <c r="J89" s="14">
        <v>1234567</v>
      </c>
      <c r="K89" s="14" t="s">
        <v>34</v>
      </c>
      <c r="L89" s="14">
        <f t="shared" si="9"/>
        <v>156</v>
      </c>
      <c r="M89" s="14" t="str">
        <f t="shared" si="10"/>
        <v>NUM</v>
      </c>
      <c r="N89" s="14" t="s">
        <v>19</v>
      </c>
    </row>
    <row r="90" spans="1:14" s="5" customFormat="1" x14ac:dyDescent="0.2">
      <c r="A90" s="14" t="s">
        <v>14</v>
      </c>
      <c r="B90" s="14" t="s">
        <v>142</v>
      </c>
      <c r="C90" s="14" t="s">
        <v>498</v>
      </c>
      <c r="D90" s="15">
        <v>0.41319444444444442</v>
      </c>
      <c r="E90" s="15">
        <v>0.53819444444444442</v>
      </c>
      <c r="F90" s="14" t="s">
        <v>140</v>
      </c>
      <c r="G90" s="15">
        <v>0.53472222222222221</v>
      </c>
      <c r="H90" s="15">
        <v>0.70138888888888884</v>
      </c>
      <c r="I90" s="15">
        <f t="shared" si="11"/>
        <v>0.12152777777777779</v>
      </c>
      <c r="J90" s="18" t="s">
        <v>143</v>
      </c>
      <c r="K90" s="14" t="s">
        <v>34</v>
      </c>
      <c r="L90" s="14">
        <f t="shared" si="9"/>
        <v>156</v>
      </c>
      <c r="M90" s="14" t="str">
        <f t="shared" si="10"/>
        <v>DXB</v>
      </c>
      <c r="N90" s="14" t="s">
        <v>19</v>
      </c>
    </row>
    <row r="91" spans="1:14" s="5" customFormat="1" x14ac:dyDescent="0.2">
      <c r="A91" s="14" t="s">
        <v>14</v>
      </c>
      <c r="B91" s="14" t="s">
        <v>144</v>
      </c>
      <c r="C91" s="14" t="s">
        <v>140</v>
      </c>
      <c r="D91" s="15">
        <v>0.61458333333333337</v>
      </c>
      <c r="E91" s="15">
        <v>0.78125</v>
      </c>
      <c r="F91" s="14" t="s">
        <v>498</v>
      </c>
      <c r="G91" s="15">
        <v>0.73611111111111116</v>
      </c>
      <c r="H91" s="15">
        <v>0.86111111111111116</v>
      </c>
      <c r="I91" s="15">
        <f t="shared" si="11"/>
        <v>0.12152777777777779</v>
      </c>
      <c r="J91" s="18" t="s">
        <v>143</v>
      </c>
      <c r="K91" s="14" t="s">
        <v>34</v>
      </c>
      <c r="L91" s="14">
        <f t="shared" si="9"/>
        <v>156</v>
      </c>
      <c r="M91" s="14" t="str">
        <f t="shared" si="10"/>
        <v>NUM</v>
      </c>
      <c r="N91" s="14" t="s">
        <v>19</v>
      </c>
    </row>
    <row r="92" spans="1:14" s="5" customFormat="1" x14ac:dyDescent="0.2">
      <c r="A92" s="14" t="s">
        <v>14</v>
      </c>
      <c r="B92" s="14" t="s">
        <v>145</v>
      </c>
      <c r="C92" s="14" t="s">
        <v>498</v>
      </c>
      <c r="D92" s="15">
        <v>0.5625</v>
      </c>
      <c r="E92" s="15">
        <v>0.6875</v>
      </c>
      <c r="F92" s="14" t="s">
        <v>140</v>
      </c>
      <c r="G92" s="15">
        <v>0.68402777777777779</v>
      </c>
      <c r="H92" s="15">
        <v>0.85069444444444453</v>
      </c>
      <c r="I92" s="15">
        <f t="shared" si="11"/>
        <v>0.12152777777777779</v>
      </c>
      <c r="J92" s="14" t="s">
        <v>146</v>
      </c>
      <c r="K92" s="14" t="s">
        <v>34</v>
      </c>
      <c r="L92" s="14">
        <f t="shared" si="9"/>
        <v>156</v>
      </c>
      <c r="M92" s="14" t="str">
        <f t="shared" si="10"/>
        <v>DXB</v>
      </c>
      <c r="N92" s="14" t="s">
        <v>19</v>
      </c>
    </row>
    <row r="93" spans="1:14" s="5" customFormat="1" x14ac:dyDescent="0.2">
      <c r="A93" s="14" t="s">
        <v>14</v>
      </c>
      <c r="B93" s="14" t="s">
        <v>145</v>
      </c>
      <c r="C93" s="14" t="s">
        <v>498</v>
      </c>
      <c r="D93" s="15">
        <v>0.5625</v>
      </c>
      <c r="E93" s="15">
        <v>0.6875</v>
      </c>
      <c r="F93" s="14" t="s">
        <v>140</v>
      </c>
      <c r="G93" s="15">
        <v>0.68402777777777779</v>
      </c>
      <c r="H93" s="15">
        <v>0.85069444444444453</v>
      </c>
      <c r="I93" s="15">
        <f t="shared" si="11"/>
        <v>0.12152777777777779</v>
      </c>
      <c r="J93" s="14" t="s">
        <v>147</v>
      </c>
      <c r="K93" s="14" t="s">
        <v>18</v>
      </c>
      <c r="L93" s="14">
        <f t="shared" si="9"/>
        <v>205</v>
      </c>
      <c r="M93" s="14" t="str">
        <f t="shared" si="10"/>
        <v>DXB</v>
      </c>
      <c r="N93" s="14" t="s">
        <v>19</v>
      </c>
    </row>
    <row r="94" spans="1:14" s="5" customFormat="1" x14ac:dyDescent="0.2">
      <c r="A94" s="14" t="s">
        <v>14</v>
      </c>
      <c r="B94" s="14" t="s">
        <v>148</v>
      </c>
      <c r="C94" s="14" t="s">
        <v>140</v>
      </c>
      <c r="D94" s="15">
        <v>0.75694444444444453</v>
      </c>
      <c r="E94" s="15">
        <v>0.92361111111111116</v>
      </c>
      <c r="F94" s="14" t="s">
        <v>498</v>
      </c>
      <c r="G94" s="15">
        <v>0.87847222222222221</v>
      </c>
      <c r="H94" s="15">
        <v>3.472222222222222E-3</v>
      </c>
      <c r="I94" s="15">
        <f t="shared" si="11"/>
        <v>0.12152777777777768</v>
      </c>
      <c r="J94" s="14" t="s">
        <v>146</v>
      </c>
      <c r="K94" s="14" t="s">
        <v>34</v>
      </c>
      <c r="L94" s="14">
        <f t="shared" si="9"/>
        <v>156</v>
      </c>
      <c r="M94" s="14" t="str">
        <f t="shared" si="10"/>
        <v>NUM</v>
      </c>
      <c r="N94" s="14" t="s">
        <v>19</v>
      </c>
    </row>
    <row r="95" spans="1:14" s="5" customFormat="1" x14ac:dyDescent="0.2">
      <c r="A95" s="14" t="s">
        <v>14</v>
      </c>
      <c r="B95" s="14" t="s">
        <v>148</v>
      </c>
      <c r="C95" s="14" t="s">
        <v>140</v>
      </c>
      <c r="D95" s="15">
        <v>0.75694444444444453</v>
      </c>
      <c r="E95" s="15">
        <v>0.92361111111111116</v>
      </c>
      <c r="F95" s="14" t="s">
        <v>498</v>
      </c>
      <c r="G95" s="15">
        <v>0.87847222222222221</v>
      </c>
      <c r="H95" s="15">
        <v>3.472222222222222E-3</v>
      </c>
      <c r="I95" s="15">
        <f t="shared" si="11"/>
        <v>0.12152777777777768</v>
      </c>
      <c r="J95" s="14" t="s">
        <v>147</v>
      </c>
      <c r="K95" s="14" t="s">
        <v>18</v>
      </c>
      <c r="L95" s="14">
        <f t="shared" si="9"/>
        <v>205</v>
      </c>
      <c r="M95" s="14" t="str">
        <f t="shared" si="10"/>
        <v>NUM</v>
      </c>
      <c r="N95" s="14" t="s">
        <v>19</v>
      </c>
    </row>
    <row r="96" spans="1:14" s="5" customFormat="1" x14ac:dyDescent="0.2">
      <c r="A96" s="14" t="s">
        <v>14</v>
      </c>
      <c r="B96" s="14" t="s">
        <v>149</v>
      </c>
      <c r="C96" s="14" t="s">
        <v>498</v>
      </c>
      <c r="D96" s="15">
        <v>0.82291666666666663</v>
      </c>
      <c r="E96" s="15">
        <v>0.94791666666666663</v>
      </c>
      <c r="F96" s="14" t="s">
        <v>140</v>
      </c>
      <c r="G96" s="15">
        <v>0.94444444444444453</v>
      </c>
      <c r="H96" s="15">
        <v>0.1111111111111111</v>
      </c>
      <c r="I96" s="15">
        <f t="shared" si="11"/>
        <v>0.1215277777777779</v>
      </c>
      <c r="J96" s="14">
        <v>1234567</v>
      </c>
      <c r="K96" s="14" t="s">
        <v>18</v>
      </c>
      <c r="L96" s="14">
        <f t="shared" si="9"/>
        <v>205</v>
      </c>
      <c r="M96" s="14" t="str">
        <f t="shared" si="10"/>
        <v>DXB</v>
      </c>
      <c r="N96" s="14" t="s">
        <v>19</v>
      </c>
    </row>
    <row r="97" spans="1:14" s="5" customFormat="1" x14ac:dyDescent="0.2">
      <c r="A97" s="14" t="s">
        <v>14</v>
      </c>
      <c r="B97" s="14" t="s">
        <v>150</v>
      </c>
      <c r="C97" s="14" t="s">
        <v>140</v>
      </c>
      <c r="D97" s="15">
        <v>1.3888888888888888E-2</v>
      </c>
      <c r="E97" s="15">
        <v>0.18055555555555555</v>
      </c>
      <c r="F97" s="14" t="s">
        <v>498</v>
      </c>
      <c r="G97" s="15">
        <v>0.13541666666666666</v>
      </c>
      <c r="H97" s="15">
        <v>0.26041666666666669</v>
      </c>
      <c r="I97" s="15">
        <f t="shared" si="11"/>
        <v>0.12152777777777776</v>
      </c>
      <c r="J97" s="14">
        <v>1234567</v>
      </c>
      <c r="K97" s="14" t="s">
        <v>18</v>
      </c>
      <c r="L97" s="14">
        <f t="shared" si="9"/>
        <v>205</v>
      </c>
      <c r="M97" s="14" t="str">
        <f t="shared" si="10"/>
        <v>NUM</v>
      </c>
      <c r="N97" s="14" t="s">
        <v>19</v>
      </c>
    </row>
    <row r="98" spans="1:14" s="5" customFormat="1" x14ac:dyDescent="0.2">
      <c r="A98" s="14" t="s">
        <v>14</v>
      </c>
      <c r="B98" s="14" t="s">
        <v>151</v>
      </c>
      <c r="C98" s="14" t="s">
        <v>498</v>
      </c>
      <c r="D98" s="15">
        <v>0.21180555555555555</v>
      </c>
      <c r="E98" s="15">
        <v>0.33680555555555558</v>
      </c>
      <c r="F98" s="14" t="s">
        <v>152</v>
      </c>
      <c r="G98" s="15">
        <v>0.2986111111111111</v>
      </c>
      <c r="H98" s="15">
        <v>0.4236111111111111</v>
      </c>
      <c r="I98" s="15">
        <f t="shared" si="11"/>
        <v>8.6805555555555552E-2</v>
      </c>
      <c r="J98" s="14" t="s">
        <v>153</v>
      </c>
      <c r="K98" s="14" t="s">
        <v>34</v>
      </c>
      <c r="L98" s="14">
        <f t="shared" ref="L98:L105" si="12">IF(K98="B789",205,156)</f>
        <v>156</v>
      </c>
      <c r="M98" s="14" t="str">
        <f t="shared" ref="M98:M105" si="13">IF(F98="NIA",C98,F98)</f>
        <v>KWI</v>
      </c>
      <c r="N98" s="14" t="s">
        <v>19</v>
      </c>
    </row>
    <row r="99" spans="1:14" s="5" customFormat="1" x14ac:dyDescent="0.2">
      <c r="A99" s="14" t="s">
        <v>14</v>
      </c>
      <c r="B99" s="14" t="s">
        <v>154</v>
      </c>
      <c r="C99" s="14" t="s">
        <v>152</v>
      </c>
      <c r="D99" s="15">
        <v>0.4236111111111111</v>
      </c>
      <c r="E99" s="15">
        <v>0.54861111111111105</v>
      </c>
      <c r="F99" s="14" t="s">
        <v>498</v>
      </c>
      <c r="G99" s="15">
        <v>0.51041666666666663</v>
      </c>
      <c r="H99" s="15">
        <v>0.63541666666666663</v>
      </c>
      <c r="I99" s="15">
        <f t="shared" si="11"/>
        <v>8.6805555555555525E-2</v>
      </c>
      <c r="J99" s="14" t="s">
        <v>153</v>
      </c>
      <c r="K99" s="14" t="s">
        <v>34</v>
      </c>
      <c r="L99" s="14">
        <f t="shared" si="12"/>
        <v>156</v>
      </c>
      <c r="M99" s="14" t="str">
        <f t="shared" si="13"/>
        <v>NUM</v>
      </c>
      <c r="N99" s="14" t="s">
        <v>19</v>
      </c>
    </row>
    <row r="100" spans="1:14" s="5" customFormat="1" x14ac:dyDescent="0.2">
      <c r="A100" s="14" t="s">
        <v>14</v>
      </c>
      <c r="B100" s="14" t="s">
        <v>155</v>
      </c>
      <c r="C100" s="14" t="s">
        <v>498</v>
      </c>
      <c r="D100" s="15">
        <v>0.55208333333333337</v>
      </c>
      <c r="E100" s="15">
        <v>0.67708333333333337</v>
      </c>
      <c r="F100" s="14" t="s">
        <v>152</v>
      </c>
      <c r="G100" s="15">
        <v>0.63888888888888895</v>
      </c>
      <c r="H100" s="15">
        <v>0.76388888888888884</v>
      </c>
      <c r="I100" s="15">
        <f t="shared" si="11"/>
        <v>8.680555555555558E-2</v>
      </c>
      <c r="J100" s="14">
        <v>1234567</v>
      </c>
      <c r="K100" s="14" t="s">
        <v>34</v>
      </c>
      <c r="L100" s="14">
        <f t="shared" si="12"/>
        <v>156</v>
      </c>
      <c r="M100" s="14" t="str">
        <f t="shared" si="13"/>
        <v>KWI</v>
      </c>
      <c r="N100" s="14" t="s">
        <v>19</v>
      </c>
    </row>
    <row r="101" spans="1:14" s="5" customFormat="1" x14ac:dyDescent="0.2">
      <c r="A101" s="14" t="s">
        <v>14</v>
      </c>
      <c r="B101" s="14" t="s">
        <v>156</v>
      </c>
      <c r="C101" s="14" t="s">
        <v>152</v>
      </c>
      <c r="D101" s="15">
        <v>0.67708333333333337</v>
      </c>
      <c r="E101" s="15">
        <v>0.80208333333333337</v>
      </c>
      <c r="F101" s="14" t="s">
        <v>498</v>
      </c>
      <c r="G101" s="15">
        <v>0.76388888888888884</v>
      </c>
      <c r="H101" s="15">
        <v>0.88888888888888884</v>
      </c>
      <c r="I101" s="15">
        <f t="shared" si="11"/>
        <v>8.6805555555555469E-2</v>
      </c>
      <c r="J101" s="14">
        <v>1234567</v>
      </c>
      <c r="K101" s="14" t="s">
        <v>34</v>
      </c>
      <c r="L101" s="14">
        <f t="shared" si="12"/>
        <v>156</v>
      </c>
      <c r="M101" s="14" t="str">
        <f t="shared" si="13"/>
        <v>NUM</v>
      </c>
      <c r="N101" s="14" t="s">
        <v>19</v>
      </c>
    </row>
    <row r="102" spans="1:14" s="5" customFormat="1" x14ac:dyDescent="0.2">
      <c r="A102" s="14" t="s">
        <v>14</v>
      </c>
      <c r="B102" s="14" t="s">
        <v>157</v>
      </c>
      <c r="C102" s="14" t="s">
        <v>498</v>
      </c>
      <c r="D102" s="15">
        <v>0.18055555555555555</v>
      </c>
      <c r="E102" s="15">
        <v>0.30555555555555552</v>
      </c>
      <c r="F102" s="14" t="s">
        <v>158</v>
      </c>
      <c r="G102" s="15">
        <v>0.31944444444444448</v>
      </c>
      <c r="H102" s="15">
        <v>0.4861111111111111</v>
      </c>
      <c r="I102" s="15">
        <f t="shared" si="11"/>
        <v>0.13888888888888892</v>
      </c>
      <c r="J102" s="14" t="s">
        <v>26</v>
      </c>
      <c r="K102" s="14" t="s">
        <v>34</v>
      </c>
      <c r="L102" s="14">
        <f t="shared" si="12"/>
        <v>156</v>
      </c>
      <c r="M102" s="14" t="str">
        <f t="shared" si="13"/>
        <v>MCT</v>
      </c>
      <c r="N102" s="14" t="s">
        <v>19</v>
      </c>
    </row>
    <row r="103" spans="1:14" s="5" customFormat="1" x14ac:dyDescent="0.2">
      <c r="A103" s="14" t="s">
        <v>14</v>
      </c>
      <c r="B103" s="14" t="s">
        <v>159</v>
      </c>
      <c r="C103" s="14" t="s">
        <v>158</v>
      </c>
      <c r="D103" s="15">
        <v>0.36805555555555558</v>
      </c>
      <c r="E103" s="15">
        <v>0.53472222222222221</v>
      </c>
      <c r="F103" s="14" t="s">
        <v>498</v>
      </c>
      <c r="G103" s="15">
        <v>0.50694444444444442</v>
      </c>
      <c r="H103" s="15">
        <v>0.63194444444444442</v>
      </c>
      <c r="I103" s="15">
        <f t="shared" si="11"/>
        <v>0.13888888888888884</v>
      </c>
      <c r="J103" s="14" t="s">
        <v>26</v>
      </c>
      <c r="K103" s="14" t="s">
        <v>34</v>
      </c>
      <c r="L103" s="14">
        <f t="shared" si="12"/>
        <v>156</v>
      </c>
      <c r="M103" s="14" t="str">
        <f t="shared" si="13"/>
        <v>NUM</v>
      </c>
      <c r="N103" s="14" t="s">
        <v>19</v>
      </c>
    </row>
    <row r="104" spans="1:14" s="5" customFormat="1" x14ac:dyDescent="0.2">
      <c r="A104" s="14" t="s">
        <v>14</v>
      </c>
      <c r="B104" s="14" t="s">
        <v>160</v>
      </c>
      <c r="C104" s="14" t="s">
        <v>498</v>
      </c>
      <c r="D104" s="15">
        <v>0.81944444444444453</v>
      </c>
      <c r="E104" s="15">
        <v>0.94444444444444453</v>
      </c>
      <c r="F104" s="14" t="s">
        <v>158</v>
      </c>
      <c r="G104" s="15">
        <v>0.95833333333333337</v>
      </c>
      <c r="H104" s="15">
        <v>0.125</v>
      </c>
      <c r="I104" s="15">
        <f t="shared" si="11"/>
        <v>0.13888888888888884</v>
      </c>
      <c r="J104" s="14" t="s">
        <v>51</v>
      </c>
      <c r="K104" s="14" t="s">
        <v>34</v>
      </c>
      <c r="L104" s="14">
        <f t="shared" si="12"/>
        <v>156</v>
      </c>
      <c r="M104" s="14" t="str">
        <f t="shared" si="13"/>
        <v>MCT</v>
      </c>
      <c r="N104" s="14" t="s">
        <v>19</v>
      </c>
    </row>
    <row r="105" spans="1:14" s="5" customFormat="1" x14ac:dyDescent="0.2">
      <c r="A105" s="14" t="s">
        <v>14</v>
      </c>
      <c r="B105" s="14" t="s">
        <v>161</v>
      </c>
      <c r="C105" s="14" t="s">
        <v>158</v>
      </c>
      <c r="D105" s="15">
        <v>0.99652777777777779</v>
      </c>
      <c r="E105" s="15">
        <v>0.16319444444444445</v>
      </c>
      <c r="F105" s="14" t="s">
        <v>498</v>
      </c>
      <c r="G105" s="15">
        <v>0.13541666666666666</v>
      </c>
      <c r="H105" s="15">
        <v>0.26041666666666669</v>
      </c>
      <c r="I105" s="15">
        <v>0.1388888888888889</v>
      </c>
      <c r="J105" s="14" t="s">
        <v>51</v>
      </c>
      <c r="K105" s="14" t="s">
        <v>34</v>
      </c>
      <c r="L105" s="14">
        <f t="shared" si="12"/>
        <v>156</v>
      </c>
      <c r="M105" s="14" t="str">
        <f t="shared" si="13"/>
        <v>NUM</v>
      </c>
      <c r="N105" s="14" t="s">
        <v>19</v>
      </c>
    </row>
    <row r="106" spans="1:14" x14ac:dyDescent="0.2">
      <c r="A106" s="14" t="s">
        <v>14</v>
      </c>
      <c r="B106" s="14" t="s">
        <v>162</v>
      </c>
      <c r="C106" s="14" t="s">
        <v>498</v>
      </c>
      <c r="D106" s="15">
        <v>0.21875</v>
      </c>
      <c r="E106" s="15">
        <v>0.34375</v>
      </c>
      <c r="F106" s="14" t="s">
        <v>163</v>
      </c>
      <c r="G106" s="15">
        <v>0.41666666666666669</v>
      </c>
      <c r="H106" s="15">
        <v>0.45833333333333331</v>
      </c>
      <c r="I106" s="15">
        <v>0.19791666666666666</v>
      </c>
      <c r="J106" s="14" t="s">
        <v>51</v>
      </c>
      <c r="K106" s="14" t="s">
        <v>34</v>
      </c>
      <c r="L106" s="14">
        <v>156</v>
      </c>
      <c r="M106" s="14" t="str">
        <f t="shared" ref="M106:M107" si="14">IF(F106="NIA",C106,F106)</f>
        <v>ZRH</v>
      </c>
      <c r="N106" s="14" t="s">
        <v>19</v>
      </c>
    </row>
    <row r="107" spans="1:14" x14ac:dyDescent="0.2">
      <c r="A107" s="14" t="s">
        <v>14</v>
      </c>
      <c r="B107" s="14" t="s">
        <v>164</v>
      </c>
      <c r="C107" s="14" t="s">
        <v>163</v>
      </c>
      <c r="D107" s="15">
        <v>0.55208333333333337</v>
      </c>
      <c r="E107" s="15">
        <v>0.59375</v>
      </c>
      <c r="F107" s="14" t="s">
        <v>498</v>
      </c>
      <c r="G107" s="15">
        <v>0.75</v>
      </c>
      <c r="H107" s="15">
        <v>0.875</v>
      </c>
      <c r="I107" s="15">
        <v>0.19791666666666666</v>
      </c>
      <c r="J107" s="14" t="s">
        <v>51</v>
      </c>
      <c r="K107" s="14" t="s">
        <v>34</v>
      </c>
      <c r="L107" s="14">
        <v>156</v>
      </c>
      <c r="M107" s="14" t="str">
        <f t="shared" si="14"/>
        <v>NUM</v>
      </c>
      <c r="N107" s="14" t="s">
        <v>19</v>
      </c>
    </row>
    <row r="108" spans="1:14" x14ac:dyDescent="0.2">
      <c r="A108" s="14" t="s">
        <v>14</v>
      </c>
      <c r="B108" s="14" t="s">
        <v>165</v>
      </c>
      <c r="C108" s="14" t="s">
        <v>498</v>
      </c>
      <c r="D108" s="15">
        <v>0.8125</v>
      </c>
      <c r="E108" s="15">
        <v>0.9375</v>
      </c>
      <c r="F108" s="14" t="s">
        <v>166</v>
      </c>
      <c r="G108" s="15">
        <v>0.20833333333333334</v>
      </c>
      <c r="H108" s="15">
        <v>0.54166666666666663</v>
      </c>
      <c r="I108" s="15">
        <v>0.39583333333333331</v>
      </c>
      <c r="J108" s="14" t="s">
        <v>26</v>
      </c>
      <c r="K108" s="14" t="s">
        <v>18</v>
      </c>
      <c r="L108" s="14">
        <f>IF(K108="B789",205,156)</f>
        <v>205</v>
      </c>
      <c r="M108" s="14" t="str">
        <f>IF(F108="NIA",C108,F108)</f>
        <v>CAN</v>
      </c>
      <c r="N108" s="14" t="s">
        <v>19</v>
      </c>
    </row>
    <row r="109" spans="1:14" x14ac:dyDescent="0.2">
      <c r="A109" s="14" t="s">
        <v>14</v>
      </c>
      <c r="B109" s="14" t="s">
        <v>167</v>
      </c>
      <c r="C109" s="14" t="s">
        <v>166</v>
      </c>
      <c r="D109" s="15">
        <v>0.72916666666666663</v>
      </c>
      <c r="E109" s="15">
        <v>6.25E-2</v>
      </c>
      <c r="F109" s="14" t="s">
        <v>498</v>
      </c>
      <c r="G109" s="15">
        <v>0.125</v>
      </c>
      <c r="H109" s="15">
        <v>0.25</v>
      </c>
      <c r="I109" s="15">
        <v>0.39583333333333331</v>
      </c>
      <c r="J109" s="14" t="s">
        <v>28</v>
      </c>
      <c r="K109" s="14" t="s">
        <v>18</v>
      </c>
      <c r="L109" s="14">
        <f>IF(K109="B789",205,156)</f>
        <v>205</v>
      </c>
      <c r="M109" s="14" t="str">
        <f>IF(F109="NIA",C109,F109)</f>
        <v>NUM</v>
      </c>
      <c r="N109" s="14" t="s">
        <v>19</v>
      </c>
    </row>
  </sheetData>
  <autoFilter ref="A1:N105" xr:uid="{7294EB9D-0BAC-4237-97AF-906C1EFC4B6C}">
    <sortState xmlns:xlrd2="http://schemas.microsoft.com/office/spreadsheetml/2017/richdata2" ref="A2:N105">
      <sortCondition ref="B1:B105"/>
    </sortState>
  </autoFilter>
  <sortState xmlns:xlrd2="http://schemas.microsoft.com/office/spreadsheetml/2017/richdata2" ref="A2:N105">
    <sortCondition ref="D1:D105"/>
  </sortState>
  <phoneticPr fontId="2" type="noConversion"/>
  <pageMargins left="0.7" right="0.7" top="0.75" bottom="0.75" header="0.3" footer="0.3"/>
  <pageSetup orientation="portrait" r:id="rId1"/>
  <headerFooter>
    <oddHeader>&amp;C&amp;"Calibri"&amp;10&amp;K0000FF Internal&amp;1#_x000D_</oddHeader>
    <oddFooter>&amp;C_x000D_&amp;1#&amp;"Calibri"&amp;10&amp;K0000FF Internal</oddFooter>
  </headerFooter>
  <ignoredErrors>
    <ignoredError sqref="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B2FD-B0DE-4027-BFA0-7403FD084083}">
  <dimension ref="A1:N79"/>
  <sheetViews>
    <sheetView workbookViewId="0">
      <selection activeCell="F1" activeCellId="1" sqref="C1:C1048576 F1:F1048576"/>
    </sheetView>
  </sheetViews>
  <sheetFormatPr baseColWidth="10" defaultColWidth="8.6640625" defaultRowHeight="15" x14ac:dyDescent="0.2"/>
  <cols>
    <col min="1" max="4" width="8.6640625" style="1"/>
    <col min="5" max="5" width="8" style="1" customWidth="1"/>
    <col min="6" max="7" width="8.6640625" style="1"/>
    <col min="8" max="8" width="8.6640625" style="1" customWidth="1"/>
    <col min="9" max="9" width="8.6640625" style="1"/>
    <col min="10" max="10" width="11.33203125" style="1" bestFit="1" customWidth="1"/>
    <col min="11" max="12" width="8.6640625" style="1"/>
    <col min="13" max="13" width="11.5" style="1" bestFit="1" customWidth="1"/>
    <col min="14" max="14" width="27" style="1" bestFit="1" customWidth="1"/>
    <col min="15" max="16384" width="8.6640625" style="1"/>
  </cols>
  <sheetData>
    <row r="1" spans="1:14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2">
      <c r="A2" s="7" t="s">
        <v>14</v>
      </c>
      <c r="B2" s="7" t="s">
        <v>22</v>
      </c>
      <c r="C2" s="7" t="s">
        <v>498</v>
      </c>
      <c r="D2" s="8">
        <v>0.60416666666666663</v>
      </c>
      <c r="E2" s="8">
        <v>0.72916666666666663</v>
      </c>
      <c r="F2" s="7" t="s">
        <v>23</v>
      </c>
      <c r="G2" s="8">
        <v>8.3333333333333329E-2</v>
      </c>
      <c r="H2" s="8">
        <v>0.875</v>
      </c>
      <c r="I2" s="8">
        <f>24-ABS(D2-G2)</f>
        <v>23.479166666666668</v>
      </c>
      <c r="J2" s="7">
        <v>1234567</v>
      </c>
      <c r="K2" s="7" t="s">
        <v>18</v>
      </c>
      <c r="L2" s="7">
        <f t="shared" ref="L2:L45" si="0">IF(K2="B789",205,156)</f>
        <v>205</v>
      </c>
      <c r="M2" s="7" t="str">
        <f t="shared" ref="M2:M45" si="1">IF(F2="NIA",C2,F2)</f>
        <v>JFK</v>
      </c>
      <c r="N2" s="7" t="s">
        <v>19</v>
      </c>
    </row>
    <row r="3" spans="1:14" x14ac:dyDescent="0.2">
      <c r="A3" s="7" t="s">
        <v>14</v>
      </c>
      <c r="B3" s="7" t="s">
        <v>24</v>
      </c>
      <c r="C3" s="7" t="s">
        <v>23</v>
      </c>
      <c r="D3" s="8">
        <v>0.22569444444444445</v>
      </c>
      <c r="E3" s="8">
        <v>1.7361111111111112E-2</v>
      </c>
      <c r="F3" s="7" t="s">
        <v>498</v>
      </c>
      <c r="G3" s="8">
        <v>0.70486111111111116</v>
      </c>
      <c r="H3" s="8">
        <v>0.82986111111111116</v>
      </c>
      <c r="I3" s="8">
        <f>ABS(D3-G3)</f>
        <v>0.47916666666666674</v>
      </c>
      <c r="J3" s="7">
        <v>1234567</v>
      </c>
      <c r="K3" s="7" t="s">
        <v>18</v>
      </c>
      <c r="L3" s="7">
        <f t="shared" si="0"/>
        <v>205</v>
      </c>
      <c r="M3" s="7" t="str">
        <f t="shared" si="1"/>
        <v>NUM</v>
      </c>
      <c r="N3" s="7" t="s">
        <v>19</v>
      </c>
    </row>
    <row r="4" spans="1:14" x14ac:dyDescent="0.2">
      <c r="A4" s="7" t="s">
        <v>14</v>
      </c>
      <c r="B4" s="7" t="s">
        <v>29</v>
      </c>
      <c r="C4" s="7" t="s">
        <v>498</v>
      </c>
      <c r="D4" s="8">
        <v>0.61111111111111105</v>
      </c>
      <c r="E4" s="8">
        <v>0.73611111111111116</v>
      </c>
      <c r="F4" s="7" t="s">
        <v>30</v>
      </c>
      <c r="G4" s="8">
        <v>0.10069444444444443</v>
      </c>
      <c r="H4" s="8">
        <v>0.89236111111111116</v>
      </c>
      <c r="I4" s="8">
        <f>24-ABS(D4-G4)</f>
        <v>23.489583333333332</v>
      </c>
      <c r="J4" s="7" t="s">
        <v>62</v>
      </c>
      <c r="K4" s="7" t="s">
        <v>18</v>
      </c>
      <c r="L4" s="7">
        <f t="shared" si="0"/>
        <v>205</v>
      </c>
      <c r="M4" s="7" t="str">
        <f t="shared" si="1"/>
        <v>YYZ</v>
      </c>
      <c r="N4" s="7" t="s">
        <v>19</v>
      </c>
    </row>
    <row r="5" spans="1:14" x14ac:dyDescent="0.2">
      <c r="A5" s="7" t="s">
        <v>14</v>
      </c>
      <c r="B5" s="7" t="s">
        <v>31</v>
      </c>
      <c r="C5" s="7" t="s">
        <v>30</v>
      </c>
      <c r="D5" s="8">
        <v>0.22222222222222221</v>
      </c>
      <c r="E5" s="8">
        <v>1.3888888888888888E-2</v>
      </c>
      <c r="F5" s="7" t="s">
        <v>498</v>
      </c>
      <c r="G5" s="8">
        <v>0.71180555555555547</v>
      </c>
      <c r="H5" s="8">
        <v>0.83680555555555547</v>
      </c>
      <c r="I5" s="8">
        <f t="shared" ref="I5:I10" si="2">ABS(D5-G5)</f>
        <v>0.48958333333333326</v>
      </c>
      <c r="J5" s="7" t="s">
        <v>170</v>
      </c>
      <c r="K5" s="7" t="s">
        <v>18</v>
      </c>
      <c r="L5" s="7">
        <f t="shared" si="0"/>
        <v>205</v>
      </c>
      <c r="M5" s="7" t="str">
        <f t="shared" si="1"/>
        <v>NUM</v>
      </c>
      <c r="N5" s="7" t="s">
        <v>19</v>
      </c>
    </row>
    <row r="6" spans="1:14" x14ac:dyDescent="0.2">
      <c r="A6" s="7" t="s">
        <v>14</v>
      </c>
      <c r="B6" s="7" t="s">
        <v>32</v>
      </c>
      <c r="C6" s="7" t="s">
        <v>498</v>
      </c>
      <c r="D6" s="8">
        <v>0.21180555555555555</v>
      </c>
      <c r="E6" s="8">
        <v>0.33680555555555558</v>
      </c>
      <c r="F6" s="7" t="s">
        <v>33</v>
      </c>
      <c r="G6" s="8">
        <v>0.41666666666666669</v>
      </c>
      <c r="H6" s="8">
        <v>0.45833333333333331</v>
      </c>
      <c r="I6" s="8">
        <f t="shared" si="2"/>
        <v>0.20486111111111113</v>
      </c>
      <c r="J6" s="7" t="s">
        <v>171</v>
      </c>
      <c r="K6" s="7" t="s">
        <v>34</v>
      </c>
      <c r="L6" s="7">
        <f t="shared" si="0"/>
        <v>156</v>
      </c>
      <c r="M6" s="7" t="str">
        <f t="shared" si="1"/>
        <v>AMS</v>
      </c>
      <c r="N6" s="7" t="s">
        <v>19</v>
      </c>
    </row>
    <row r="7" spans="1:14" x14ac:dyDescent="0.2">
      <c r="A7" s="7" t="s">
        <v>14</v>
      </c>
      <c r="B7" s="7" t="s">
        <v>35</v>
      </c>
      <c r="C7" s="7" t="s">
        <v>33</v>
      </c>
      <c r="D7" s="8">
        <v>0.54513888888888895</v>
      </c>
      <c r="E7" s="8">
        <v>0.58680555555555558</v>
      </c>
      <c r="F7" s="7" t="s">
        <v>498</v>
      </c>
      <c r="G7" s="8">
        <v>0.75</v>
      </c>
      <c r="H7" s="8">
        <v>0.875</v>
      </c>
      <c r="I7" s="8">
        <f t="shared" si="2"/>
        <v>0.20486111111111105</v>
      </c>
      <c r="J7" s="7" t="s">
        <v>171</v>
      </c>
      <c r="K7" s="7" t="s">
        <v>34</v>
      </c>
      <c r="L7" s="7">
        <f t="shared" si="0"/>
        <v>156</v>
      </c>
      <c r="M7" s="7" t="str">
        <f t="shared" si="1"/>
        <v>NUM</v>
      </c>
      <c r="N7" s="7" t="s">
        <v>19</v>
      </c>
    </row>
    <row r="8" spans="1:14" x14ac:dyDescent="0.2">
      <c r="A8" s="7" t="s">
        <v>14</v>
      </c>
      <c r="B8" s="7" t="s">
        <v>36</v>
      </c>
      <c r="C8" s="7" t="s">
        <v>498</v>
      </c>
      <c r="D8" s="8">
        <v>0.21527777777777779</v>
      </c>
      <c r="E8" s="8">
        <v>0.34027777777777773</v>
      </c>
      <c r="F8" s="7" t="s">
        <v>37</v>
      </c>
      <c r="G8" s="8">
        <v>0.4201388888888889</v>
      </c>
      <c r="H8" s="8">
        <v>0.46180555555555558</v>
      </c>
      <c r="I8" s="8">
        <f t="shared" si="2"/>
        <v>0.2048611111111111</v>
      </c>
      <c r="J8" s="7">
        <v>1234567</v>
      </c>
      <c r="K8" s="7" t="s">
        <v>18</v>
      </c>
      <c r="L8" s="7">
        <f t="shared" si="0"/>
        <v>205</v>
      </c>
      <c r="M8" s="7" t="str">
        <f t="shared" si="1"/>
        <v>CDG</v>
      </c>
      <c r="N8" s="7" t="s">
        <v>19</v>
      </c>
    </row>
    <row r="9" spans="1:14" x14ac:dyDescent="0.2">
      <c r="A9" s="7" t="s">
        <v>14</v>
      </c>
      <c r="B9" s="7" t="s">
        <v>38</v>
      </c>
      <c r="C9" s="7" t="s">
        <v>37</v>
      </c>
      <c r="D9" s="8">
        <v>0.54513888888888895</v>
      </c>
      <c r="E9" s="8">
        <v>0.58680555555555558</v>
      </c>
      <c r="F9" s="7" t="s">
        <v>498</v>
      </c>
      <c r="G9" s="8">
        <v>0.75</v>
      </c>
      <c r="H9" s="8">
        <v>0.875</v>
      </c>
      <c r="I9" s="8">
        <f t="shared" si="2"/>
        <v>0.20486111111111105</v>
      </c>
      <c r="J9" s="7">
        <v>1234567</v>
      </c>
      <c r="K9" s="7" t="s">
        <v>18</v>
      </c>
      <c r="L9" s="7">
        <f t="shared" si="0"/>
        <v>205</v>
      </c>
      <c r="M9" s="7" t="str">
        <f t="shared" si="1"/>
        <v>NUM</v>
      </c>
      <c r="N9" s="7" t="s">
        <v>19</v>
      </c>
    </row>
    <row r="10" spans="1:14" x14ac:dyDescent="0.2">
      <c r="A10" s="7" t="s">
        <v>14</v>
      </c>
      <c r="B10" s="7" t="s">
        <v>39</v>
      </c>
      <c r="C10" s="7" t="s">
        <v>498</v>
      </c>
      <c r="D10" s="8">
        <v>0.58333333333333337</v>
      </c>
      <c r="E10" s="8">
        <v>0.70833333333333337</v>
      </c>
      <c r="F10" s="7" t="s">
        <v>37</v>
      </c>
      <c r="G10" s="8">
        <v>0.78819444444444453</v>
      </c>
      <c r="H10" s="8">
        <v>0.82986111111111116</v>
      </c>
      <c r="I10" s="8">
        <f t="shared" si="2"/>
        <v>0.20486111111111116</v>
      </c>
      <c r="J10" s="7" t="s">
        <v>62</v>
      </c>
      <c r="K10" s="7" t="s">
        <v>34</v>
      </c>
      <c r="L10" s="7">
        <f t="shared" si="0"/>
        <v>156</v>
      </c>
      <c r="M10" s="7" t="str">
        <f t="shared" si="1"/>
        <v>CDG</v>
      </c>
      <c r="N10" s="7" t="s">
        <v>19</v>
      </c>
    </row>
    <row r="11" spans="1:14" x14ac:dyDescent="0.2">
      <c r="A11" s="7" t="s">
        <v>14</v>
      </c>
      <c r="B11" s="7" t="s">
        <v>40</v>
      </c>
      <c r="C11" s="7" t="s">
        <v>37</v>
      </c>
      <c r="D11" s="8">
        <v>0.87847222222222221</v>
      </c>
      <c r="E11" s="8">
        <v>0.92013888888888884</v>
      </c>
      <c r="F11" s="7" t="s">
        <v>498</v>
      </c>
      <c r="G11" s="8">
        <v>8.3333333333333329E-2</v>
      </c>
      <c r="H11" s="8">
        <v>0.20833333333333334</v>
      </c>
      <c r="I11" s="8">
        <f>24-ABS(D11-G11)</f>
        <v>23.204861111111111</v>
      </c>
      <c r="J11" s="7" t="s">
        <v>62</v>
      </c>
      <c r="K11" s="7" t="s">
        <v>34</v>
      </c>
      <c r="L11" s="7">
        <f t="shared" si="0"/>
        <v>156</v>
      </c>
      <c r="M11" s="7" t="str">
        <f t="shared" si="1"/>
        <v>NUM</v>
      </c>
      <c r="N11" s="7" t="s">
        <v>19</v>
      </c>
    </row>
    <row r="12" spans="1:14" x14ac:dyDescent="0.2">
      <c r="A12" s="7" t="s">
        <v>14</v>
      </c>
      <c r="B12" s="7" t="s">
        <v>46</v>
      </c>
      <c r="C12" s="7" t="s">
        <v>498</v>
      </c>
      <c r="D12" s="8">
        <v>0.21875</v>
      </c>
      <c r="E12" s="8">
        <v>0.34375</v>
      </c>
      <c r="F12" s="7" t="s">
        <v>47</v>
      </c>
      <c r="G12" s="8">
        <v>0.41666666666666669</v>
      </c>
      <c r="H12" s="8">
        <v>0.45833333333333331</v>
      </c>
      <c r="I12" s="8">
        <f t="shared" ref="I12:I17" si="3">ABS(D12-G12)</f>
        <v>0.19791666666666669</v>
      </c>
      <c r="J12" s="7" t="s">
        <v>172</v>
      </c>
      <c r="K12" s="7" t="s">
        <v>34</v>
      </c>
      <c r="L12" s="7">
        <f t="shared" si="0"/>
        <v>156</v>
      </c>
      <c r="M12" s="7" t="str">
        <f t="shared" si="1"/>
        <v>DUS</v>
      </c>
      <c r="N12" s="7" t="s">
        <v>19</v>
      </c>
    </row>
    <row r="13" spans="1:14" x14ac:dyDescent="0.2">
      <c r="A13" s="7" t="s">
        <v>14</v>
      </c>
      <c r="B13" s="7" t="s">
        <v>48</v>
      </c>
      <c r="C13" s="7" t="s">
        <v>47</v>
      </c>
      <c r="D13" s="8">
        <v>0.54861111111111105</v>
      </c>
      <c r="E13" s="8">
        <v>0.59027777777777779</v>
      </c>
      <c r="F13" s="7" t="s">
        <v>498</v>
      </c>
      <c r="G13" s="8">
        <v>0.74652777777777779</v>
      </c>
      <c r="H13" s="8">
        <v>0.87152777777777779</v>
      </c>
      <c r="I13" s="8">
        <f t="shared" si="3"/>
        <v>0.19791666666666674</v>
      </c>
      <c r="J13" s="7" t="s">
        <v>172</v>
      </c>
      <c r="K13" s="7" t="s">
        <v>34</v>
      </c>
      <c r="L13" s="7">
        <f t="shared" si="0"/>
        <v>156</v>
      </c>
      <c r="M13" s="7" t="str">
        <f t="shared" si="1"/>
        <v>NUM</v>
      </c>
      <c r="N13" s="7" t="s">
        <v>19</v>
      </c>
    </row>
    <row r="14" spans="1:14" x14ac:dyDescent="0.2">
      <c r="A14" s="7" t="s">
        <v>14</v>
      </c>
      <c r="B14" s="7" t="s">
        <v>49</v>
      </c>
      <c r="C14" s="7" t="s">
        <v>498</v>
      </c>
      <c r="D14" s="8">
        <v>0.21527777777777779</v>
      </c>
      <c r="E14" s="8">
        <v>0.34027777777777773</v>
      </c>
      <c r="F14" s="7" t="s">
        <v>50</v>
      </c>
      <c r="G14" s="8">
        <v>0.40277777777777773</v>
      </c>
      <c r="H14" s="8">
        <v>0.44444444444444442</v>
      </c>
      <c r="I14" s="8">
        <f t="shared" si="3"/>
        <v>0.18749999999999994</v>
      </c>
      <c r="J14" s="7" t="s">
        <v>26</v>
      </c>
      <c r="K14" s="7" t="s">
        <v>34</v>
      </c>
      <c r="L14" s="7">
        <f t="shared" si="0"/>
        <v>156</v>
      </c>
      <c r="M14" s="7" t="str">
        <f t="shared" si="1"/>
        <v>FRA</v>
      </c>
      <c r="N14" s="7" t="s">
        <v>19</v>
      </c>
    </row>
    <row r="15" spans="1:14" x14ac:dyDescent="0.2">
      <c r="A15" s="7" t="s">
        <v>14</v>
      </c>
      <c r="B15" s="7" t="s">
        <v>49</v>
      </c>
      <c r="C15" s="7" t="s">
        <v>498</v>
      </c>
      <c r="D15" s="8">
        <v>0.21527777777777779</v>
      </c>
      <c r="E15" s="8">
        <v>0.34027777777777773</v>
      </c>
      <c r="F15" s="7" t="s">
        <v>50</v>
      </c>
      <c r="G15" s="8">
        <v>0.40277777777777773</v>
      </c>
      <c r="H15" s="8">
        <v>0.44444444444444442</v>
      </c>
      <c r="I15" s="8">
        <f t="shared" si="3"/>
        <v>0.18749999999999994</v>
      </c>
      <c r="J15" s="7" t="s">
        <v>51</v>
      </c>
      <c r="K15" s="7" t="s">
        <v>18</v>
      </c>
      <c r="L15" s="7">
        <f t="shared" si="0"/>
        <v>205</v>
      </c>
      <c r="M15" s="7" t="str">
        <f t="shared" si="1"/>
        <v>FRA</v>
      </c>
      <c r="N15" s="7" t="s">
        <v>19</v>
      </c>
    </row>
    <row r="16" spans="1:14" x14ac:dyDescent="0.2">
      <c r="A16" s="7" t="s">
        <v>14</v>
      </c>
      <c r="B16" s="7" t="s">
        <v>52</v>
      </c>
      <c r="C16" s="7" t="s">
        <v>50</v>
      </c>
      <c r="D16" s="8">
        <v>0.55902777777777779</v>
      </c>
      <c r="E16" s="8">
        <v>0.60069444444444442</v>
      </c>
      <c r="F16" s="7" t="s">
        <v>498</v>
      </c>
      <c r="G16" s="8">
        <v>0.74652777777777779</v>
      </c>
      <c r="H16" s="8">
        <v>0.87152777777777779</v>
      </c>
      <c r="I16" s="8">
        <f t="shared" si="3"/>
        <v>0.1875</v>
      </c>
      <c r="J16" s="7" t="s">
        <v>26</v>
      </c>
      <c r="K16" s="7" t="s">
        <v>34</v>
      </c>
      <c r="L16" s="7">
        <f t="shared" si="0"/>
        <v>156</v>
      </c>
      <c r="M16" s="7" t="str">
        <f t="shared" si="1"/>
        <v>NUM</v>
      </c>
      <c r="N16" s="7" t="s">
        <v>19</v>
      </c>
    </row>
    <row r="17" spans="1:14" x14ac:dyDescent="0.2">
      <c r="A17" s="7" t="s">
        <v>14</v>
      </c>
      <c r="B17" s="7" t="s">
        <v>52</v>
      </c>
      <c r="C17" s="7" t="s">
        <v>50</v>
      </c>
      <c r="D17" s="8">
        <v>0.55902777777777779</v>
      </c>
      <c r="E17" s="8">
        <v>0.60069444444444442</v>
      </c>
      <c r="F17" s="7" t="s">
        <v>498</v>
      </c>
      <c r="G17" s="8">
        <v>0.74652777777777779</v>
      </c>
      <c r="H17" s="8">
        <v>0.87152777777777779</v>
      </c>
      <c r="I17" s="8">
        <f t="shared" si="3"/>
        <v>0.1875</v>
      </c>
      <c r="J17" s="7" t="s">
        <v>51</v>
      </c>
      <c r="K17" s="7" t="s">
        <v>18</v>
      </c>
      <c r="L17" s="7">
        <f t="shared" si="0"/>
        <v>205</v>
      </c>
      <c r="M17" s="7" t="str">
        <f t="shared" si="1"/>
        <v>NUM</v>
      </c>
      <c r="N17" s="7" t="s">
        <v>19</v>
      </c>
    </row>
    <row r="18" spans="1:14" x14ac:dyDescent="0.2">
      <c r="A18" s="7" t="s">
        <v>14</v>
      </c>
      <c r="B18" s="7" t="s">
        <v>55</v>
      </c>
      <c r="C18" s="7" t="s">
        <v>498</v>
      </c>
      <c r="D18" s="8">
        <v>0.20833333333333334</v>
      </c>
      <c r="E18" s="8">
        <v>0.33333333333333331</v>
      </c>
      <c r="F18" s="7" t="s">
        <v>56</v>
      </c>
      <c r="G18" s="8">
        <v>0.42708333333333331</v>
      </c>
      <c r="H18" s="8">
        <v>0.42708333333333331</v>
      </c>
      <c r="I18" s="8">
        <f t="shared" ref="I18:I23" si="4">ABS(D18-G18)</f>
        <v>0.21874999999999997</v>
      </c>
      <c r="J18" s="7" t="s">
        <v>26</v>
      </c>
      <c r="K18" s="7" t="s">
        <v>34</v>
      </c>
      <c r="L18" s="7">
        <f t="shared" si="0"/>
        <v>156</v>
      </c>
      <c r="M18" s="7" t="str">
        <f t="shared" si="1"/>
        <v>LHR</v>
      </c>
      <c r="N18" s="7" t="s">
        <v>19</v>
      </c>
    </row>
    <row r="19" spans="1:14" x14ac:dyDescent="0.2">
      <c r="A19" s="7" t="s">
        <v>14</v>
      </c>
      <c r="B19" s="7" t="s">
        <v>55</v>
      </c>
      <c r="C19" s="7" t="s">
        <v>498</v>
      </c>
      <c r="D19" s="8">
        <v>0.20833333333333334</v>
      </c>
      <c r="E19" s="8">
        <v>0.33333333333333331</v>
      </c>
      <c r="F19" s="7" t="s">
        <v>56</v>
      </c>
      <c r="G19" s="8">
        <v>0.42708333333333331</v>
      </c>
      <c r="H19" s="8">
        <v>0.42708333333333331</v>
      </c>
      <c r="I19" s="8">
        <f t="shared" si="4"/>
        <v>0.21874999999999997</v>
      </c>
      <c r="J19" s="7" t="s">
        <v>51</v>
      </c>
      <c r="K19" s="7" t="s">
        <v>18</v>
      </c>
      <c r="L19" s="7">
        <f t="shared" si="0"/>
        <v>205</v>
      </c>
      <c r="M19" s="7" t="str">
        <f t="shared" si="1"/>
        <v>LHR</v>
      </c>
      <c r="N19" s="7" t="s">
        <v>19</v>
      </c>
    </row>
    <row r="20" spans="1:14" x14ac:dyDescent="0.2">
      <c r="A20" s="7" t="s">
        <v>14</v>
      </c>
      <c r="B20" s="7" t="s">
        <v>57</v>
      </c>
      <c r="C20" s="7" t="s">
        <v>56</v>
      </c>
      <c r="D20" s="8">
        <v>0.53125</v>
      </c>
      <c r="E20" s="8">
        <v>0.53125</v>
      </c>
      <c r="F20" s="7" t="s">
        <v>498</v>
      </c>
      <c r="G20" s="8">
        <v>0.75</v>
      </c>
      <c r="H20" s="8">
        <v>0.875</v>
      </c>
      <c r="I20" s="8">
        <f t="shared" si="4"/>
        <v>0.21875</v>
      </c>
      <c r="J20" s="7" t="s">
        <v>26</v>
      </c>
      <c r="K20" s="7" t="s">
        <v>34</v>
      </c>
      <c r="L20" s="7">
        <f t="shared" si="0"/>
        <v>156</v>
      </c>
      <c r="M20" s="7" t="str">
        <f t="shared" si="1"/>
        <v>NUM</v>
      </c>
      <c r="N20" s="7" t="s">
        <v>19</v>
      </c>
    </row>
    <row r="21" spans="1:14" x14ac:dyDescent="0.2">
      <c r="A21" s="7" t="s">
        <v>14</v>
      </c>
      <c r="B21" s="7" t="s">
        <v>57</v>
      </c>
      <c r="C21" s="7" t="s">
        <v>56</v>
      </c>
      <c r="D21" s="8">
        <v>0.53125</v>
      </c>
      <c r="E21" s="8">
        <v>0.53125</v>
      </c>
      <c r="F21" s="7" t="s">
        <v>498</v>
      </c>
      <c r="G21" s="8">
        <v>0.75</v>
      </c>
      <c r="H21" s="8">
        <v>0.875</v>
      </c>
      <c r="I21" s="8">
        <f t="shared" si="4"/>
        <v>0.21875</v>
      </c>
      <c r="J21" s="7" t="s">
        <v>51</v>
      </c>
      <c r="K21" s="7" t="s">
        <v>18</v>
      </c>
      <c r="L21" s="7">
        <f t="shared" si="0"/>
        <v>205</v>
      </c>
      <c r="M21" s="7" t="str">
        <f t="shared" si="1"/>
        <v>NUM</v>
      </c>
      <c r="N21" s="7" t="s">
        <v>19</v>
      </c>
    </row>
    <row r="22" spans="1:14" x14ac:dyDescent="0.2">
      <c r="A22" s="7" t="s">
        <v>14</v>
      </c>
      <c r="B22" s="7" t="s">
        <v>58</v>
      </c>
      <c r="C22" s="7" t="s">
        <v>498</v>
      </c>
      <c r="D22" s="8">
        <v>0.57638888888888895</v>
      </c>
      <c r="E22" s="8">
        <v>0.70138888888888884</v>
      </c>
      <c r="F22" s="7" t="s">
        <v>56</v>
      </c>
      <c r="G22" s="8">
        <v>0.79513888888888884</v>
      </c>
      <c r="H22" s="8">
        <v>0.79513888888888884</v>
      </c>
      <c r="I22" s="8">
        <f t="shared" si="4"/>
        <v>0.21874999999999989</v>
      </c>
      <c r="J22" s="7" t="s">
        <v>59</v>
      </c>
      <c r="K22" s="7" t="s">
        <v>34</v>
      </c>
      <c r="L22" s="7">
        <f t="shared" si="0"/>
        <v>156</v>
      </c>
      <c r="M22" s="7" t="str">
        <f t="shared" si="1"/>
        <v>LHR</v>
      </c>
      <c r="N22" s="7" t="s">
        <v>19</v>
      </c>
    </row>
    <row r="23" spans="1:14" x14ac:dyDescent="0.2">
      <c r="A23" s="7" t="s">
        <v>14</v>
      </c>
      <c r="B23" s="7" t="s">
        <v>58</v>
      </c>
      <c r="C23" s="7" t="s">
        <v>498</v>
      </c>
      <c r="D23" s="8">
        <v>0.57638888888888895</v>
      </c>
      <c r="E23" s="8">
        <v>0.70138888888888884</v>
      </c>
      <c r="F23" s="7" t="s">
        <v>56</v>
      </c>
      <c r="G23" s="8">
        <v>0.79513888888888884</v>
      </c>
      <c r="H23" s="8">
        <v>0.79513888888888884</v>
      </c>
      <c r="I23" s="8">
        <f t="shared" si="4"/>
        <v>0.21874999999999989</v>
      </c>
      <c r="J23" s="7" t="s">
        <v>60</v>
      </c>
      <c r="K23" s="7" t="s">
        <v>18</v>
      </c>
      <c r="L23" s="7">
        <f t="shared" si="0"/>
        <v>205</v>
      </c>
      <c r="M23" s="7" t="str">
        <f t="shared" si="1"/>
        <v>LHR</v>
      </c>
      <c r="N23" s="7" t="s">
        <v>19</v>
      </c>
    </row>
    <row r="24" spans="1:14" x14ac:dyDescent="0.2">
      <c r="A24" s="7" t="s">
        <v>14</v>
      </c>
      <c r="B24" s="7" t="s">
        <v>61</v>
      </c>
      <c r="C24" s="7" t="s">
        <v>56</v>
      </c>
      <c r="D24" s="8">
        <v>0.86458333333333337</v>
      </c>
      <c r="E24" s="8">
        <v>0.86458333333333337</v>
      </c>
      <c r="F24" s="7" t="s">
        <v>498</v>
      </c>
      <c r="G24" s="8">
        <v>8.3333333333333329E-2</v>
      </c>
      <c r="H24" s="8">
        <v>0.20833333333333334</v>
      </c>
      <c r="I24" s="8">
        <f>24-ABS(D24-G24)</f>
        <v>23.21875</v>
      </c>
      <c r="J24" s="7" t="s">
        <v>59</v>
      </c>
      <c r="K24" s="7" t="s">
        <v>34</v>
      </c>
      <c r="L24" s="7">
        <f t="shared" si="0"/>
        <v>156</v>
      </c>
      <c r="M24" s="7" t="str">
        <f t="shared" si="1"/>
        <v>NUM</v>
      </c>
      <c r="N24" s="7" t="s">
        <v>19</v>
      </c>
    </row>
    <row r="25" spans="1:14" x14ac:dyDescent="0.2">
      <c r="A25" s="7" t="s">
        <v>14</v>
      </c>
      <c r="B25" s="7" t="s">
        <v>61</v>
      </c>
      <c r="C25" s="7" t="s">
        <v>56</v>
      </c>
      <c r="D25" s="8">
        <v>0.86458333333333337</v>
      </c>
      <c r="E25" s="8">
        <v>0.86458333333333337</v>
      </c>
      <c r="F25" s="7" t="s">
        <v>498</v>
      </c>
      <c r="G25" s="8">
        <v>8.3333333333333329E-2</v>
      </c>
      <c r="H25" s="8">
        <v>0.20833333333333334</v>
      </c>
      <c r="I25" s="8">
        <f>24-ABS(D25-G25)</f>
        <v>23.21875</v>
      </c>
      <c r="J25" s="7" t="s">
        <v>60</v>
      </c>
      <c r="K25" s="7" t="s">
        <v>18</v>
      </c>
      <c r="L25" s="7">
        <f t="shared" si="0"/>
        <v>205</v>
      </c>
      <c r="M25" s="7" t="str">
        <f t="shared" si="1"/>
        <v>NUM</v>
      </c>
      <c r="N25" s="7" t="s">
        <v>19</v>
      </c>
    </row>
    <row r="26" spans="1:14" x14ac:dyDescent="0.2">
      <c r="A26" s="7" t="s">
        <v>14</v>
      </c>
      <c r="B26" s="7" t="s">
        <v>69</v>
      </c>
      <c r="C26" s="7" t="s">
        <v>498</v>
      </c>
      <c r="D26" s="8">
        <v>0.21527777777777779</v>
      </c>
      <c r="E26" s="8">
        <v>0.34027777777777773</v>
      </c>
      <c r="F26" s="7" t="s">
        <v>70</v>
      </c>
      <c r="G26" s="8">
        <v>0.3888888888888889</v>
      </c>
      <c r="H26" s="8">
        <v>0.43055555555555558</v>
      </c>
      <c r="I26" s="8">
        <f t="shared" ref="I26:I35" si="5">ABS(D26-G26)</f>
        <v>0.1736111111111111</v>
      </c>
      <c r="J26" s="7" t="s">
        <v>172</v>
      </c>
      <c r="K26" s="7" t="s">
        <v>34</v>
      </c>
      <c r="L26" s="7">
        <f t="shared" si="0"/>
        <v>156</v>
      </c>
      <c r="M26" s="7" t="str">
        <f t="shared" si="1"/>
        <v>MUC</v>
      </c>
      <c r="N26" s="7" t="s">
        <v>19</v>
      </c>
    </row>
    <row r="27" spans="1:14" x14ac:dyDescent="0.2">
      <c r="A27" s="7" t="s">
        <v>14</v>
      </c>
      <c r="B27" s="7" t="s">
        <v>69</v>
      </c>
      <c r="C27" s="7" t="s">
        <v>498</v>
      </c>
      <c r="D27" s="8">
        <v>0.21527777777777779</v>
      </c>
      <c r="E27" s="8">
        <v>0.34027777777777773</v>
      </c>
      <c r="F27" s="7" t="s">
        <v>70</v>
      </c>
      <c r="G27" s="8">
        <v>0.3888888888888889</v>
      </c>
      <c r="H27" s="8">
        <v>0.43055555555555558</v>
      </c>
      <c r="I27" s="8">
        <f t="shared" si="5"/>
        <v>0.1736111111111111</v>
      </c>
      <c r="J27" s="7" t="s">
        <v>71</v>
      </c>
      <c r="K27" s="7" t="s">
        <v>18</v>
      </c>
      <c r="L27" s="7">
        <f t="shared" si="0"/>
        <v>205</v>
      </c>
      <c r="M27" s="7" t="str">
        <f t="shared" si="1"/>
        <v>MUC</v>
      </c>
      <c r="N27" s="7" t="s">
        <v>19</v>
      </c>
    </row>
    <row r="28" spans="1:14" x14ac:dyDescent="0.2">
      <c r="A28" s="7" t="s">
        <v>14</v>
      </c>
      <c r="B28" s="7" t="s">
        <v>72</v>
      </c>
      <c r="C28" s="7" t="s">
        <v>70</v>
      </c>
      <c r="D28" s="8">
        <v>0.56944444444444442</v>
      </c>
      <c r="E28" s="8">
        <v>0.61111111111111105</v>
      </c>
      <c r="F28" s="7" t="s">
        <v>498</v>
      </c>
      <c r="G28" s="8">
        <v>0.74305555555555547</v>
      </c>
      <c r="H28" s="8">
        <v>0.86805555555555547</v>
      </c>
      <c r="I28" s="8">
        <f t="shared" si="5"/>
        <v>0.17361111111111105</v>
      </c>
      <c r="J28" s="7" t="s">
        <v>172</v>
      </c>
      <c r="K28" s="7" t="s">
        <v>34</v>
      </c>
      <c r="L28" s="7">
        <f t="shared" si="0"/>
        <v>156</v>
      </c>
      <c r="M28" s="7" t="str">
        <f t="shared" si="1"/>
        <v>NUM</v>
      </c>
      <c r="N28" s="7" t="s">
        <v>19</v>
      </c>
    </row>
    <row r="29" spans="1:14" x14ac:dyDescent="0.2">
      <c r="A29" s="7" t="s">
        <v>14</v>
      </c>
      <c r="B29" s="7" t="s">
        <v>72</v>
      </c>
      <c r="C29" s="7" t="s">
        <v>70</v>
      </c>
      <c r="D29" s="8">
        <v>0.56944444444444442</v>
      </c>
      <c r="E29" s="8">
        <v>0.61111111111111105</v>
      </c>
      <c r="F29" s="7" t="s">
        <v>498</v>
      </c>
      <c r="G29" s="8">
        <v>0.74305555555555547</v>
      </c>
      <c r="H29" s="8">
        <v>0.86805555555555547</v>
      </c>
      <c r="I29" s="8">
        <f t="shared" si="5"/>
        <v>0.17361111111111105</v>
      </c>
      <c r="J29" s="7" t="s">
        <v>71</v>
      </c>
      <c r="K29" s="7" t="s">
        <v>18</v>
      </c>
      <c r="L29" s="7">
        <f t="shared" si="0"/>
        <v>205</v>
      </c>
      <c r="M29" s="7" t="str">
        <f t="shared" si="1"/>
        <v>NUM</v>
      </c>
      <c r="N29" s="7" t="s">
        <v>19</v>
      </c>
    </row>
    <row r="30" spans="1:14" x14ac:dyDescent="0.2">
      <c r="A30" s="7" t="s">
        <v>14</v>
      </c>
      <c r="B30" s="7" t="s">
        <v>73</v>
      </c>
      <c r="C30" s="7" t="s">
        <v>498</v>
      </c>
      <c r="D30" s="8">
        <v>0.21527777777777779</v>
      </c>
      <c r="E30" s="8">
        <v>0.34027777777777773</v>
      </c>
      <c r="F30" s="7" t="s">
        <v>74</v>
      </c>
      <c r="G30" s="8">
        <v>0.3888888888888889</v>
      </c>
      <c r="H30" s="8">
        <v>0.43055555555555558</v>
      </c>
      <c r="I30" s="8">
        <f t="shared" si="5"/>
        <v>0.1736111111111111</v>
      </c>
      <c r="J30" s="7" t="s">
        <v>75</v>
      </c>
      <c r="K30" s="7" t="s">
        <v>34</v>
      </c>
      <c r="L30" s="7">
        <f t="shared" si="0"/>
        <v>156</v>
      </c>
      <c r="M30" s="7" t="str">
        <f t="shared" si="1"/>
        <v>MXP</v>
      </c>
      <c r="N30" s="7" t="s">
        <v>19</v>
      </c>
    </row>
    <row r="31" spans="1:14" x14ac:dyDescent="0.2">
      <c r="A31" s="7" t="s">
        <v>14</v>
      </c>
      <c r="B31" s="7" t="s">
        <v>73</v>
      </c>
      <c r="C31" s="7" t="s">
        <v>498</v>
      </c>
      <c r="D31" s="8">
        <v>0.21527777777777779</v>
      </c>
      <c r="E31" s="8">
        <v>0.34027777777777773</v>
      </c>
      <c r="F31" s="7" t="s">
        <v>74</v>
      </c>
      <c r="G31" s="8">
        <v>0.3888888888888889</v>
      </c>
      <c r="H31" s="8">
        <v>0.43055555555555558</v>
      </c>
      <c r="I31" s="8">
        <f t="shared" si="5"/>
        <v>0.1736111111111111</v>
      </c>
      <c r="J31" s="7" t="s">
        <v>173</v>
      </c>
      <c r="K31" s="7" t="s">
        <v>18</v>
      </c>
      <c r="L31" s="7">
        <f t="shared" si="0"/>
        <v>205</v>
      </c>
      <c r="M31" s="7" t="str">
        <f t="shared" si="1"/>
        <v>MXP</v>
      </c>
      <c r="N31" s="7" t="s">
        <v>19</v>
      </c>
    </row>
    <row r="32" spans="1:14" x14ac:dyDescent="0.2">
      <c r="A32" s="7" t="s">
        <v>14</v>
      </c>
      <c r="B32" s="7" t="s">
        <v>77</v>
      </c>
      <c r="C32" s="7" t="s">
        <v>74</v>
      </c>
      <c r="D32" s="8">
        <v>0.56944444444444442</v>
      </c>
      <c r="E32" s="8">
        <v>0.61111111111111105</v>
      </c>
      <c r="F32" s="7" t="s">
        <v>498</v>
      </c>
      <c r="G32" s="8">
        <v>0.74305555555555547</v>
      </c>
      <c r="H32" s="8">
        <v>0.86805555555555547</v>
      </c>
      <c r="I32" s="8">
        <f t="shared" si="5"/>
        <v>0.17361111111111105</v>
      </c>
      <c r="J32" s="7" t="s">
        <v>75</v>
      </c>
      <c r="K32" s="7" t="s">
        <v>34</v>
      </c>
      <c r="L32" s="7">
        <f t="shared" si="0"/>
        <v>156</v>
      </c>
      <c r="M32" s="7" t="str">
        <f t="shared" si="1"/>
        <v>NUM</v>
      </c>
      <c r="N32" s="7" t="s">
        <v>19</v>
      </c>
    </row>
    <row r="33" spans="1:14" x14ac:dyDescent="0.2">
      <c r="A33" s="7" t="s">
        <v>14</v>
      </c>
      <c r="B33" s="7" t="s">
        <v>77</v>
      </c>
      <c r="C33" s="7" t="s">
        <v>74</v>
      </c>
      <c r="D33" s="8">
        <v>0.56944444444444442</v>
      </c>
      <c r="E33" s="8">
        <v>0.61111111111111105</v>
      </c>
      <c r="F33" s="7" t="s">
        <v>498</v>
      </c>
      <c r="G33" s="8">
        <v>0.74305555555555547</v>
      </c>
      <c r="H33" s="8">
        <v>0.86805555555555547</v>
      </c>
      <c r="I33" s="8">
        <f t="shared" si="5"/>
        <v>0.17361111111111105</v>
      </c>
      <c r="J33" s="7" t="s">
        <v>173</v>
      </c>
      <c r="K33" s="7" t="s">
        <v>18</v>
      </c>
      <c r="L33" s="7">
        <f t="shared" si="0"/>
        <v>205</v>
      </c>
      <c r="M33" s="7" t="str">
        <f t="shared" si="1"/>
        <v>NUM</v>
      </c>
      <c r="N33" s="7" t="s">
        <v>19</v>
      </c>
    </row>
    <row r="34" spans="1:14" x14ac:dyDescent="0.2">
      <c r="A34" s="7" t="s">
        <v>14</v>
      </c>
      <c r="B34" s="7" t="s">
        <v>78</v>
      </c>
      <c r="C34" s="7" t="s">
        <v>498</v>
      </c>
      <c r="D34" s="8">
        <v>0.21527777777777779</v>
      </c>
      <c r="E34" s="8">
        <v>0.34027777777777773</v>
      </c>
      <c r="F34" s="7" t="s">
        <v>79</v>
      </c>
      <c r="G34" s="8">
        <v>0.31944444444444448</v>
      </c>
      <c r="H34" s="8">
        <v>0.44444444444444442</v>
      </c>
      <c r="I34" s="8">
        <f t="shared" si="5"/>
        <v>0.10416666666666669</v>
      </c>
      <c r="J34" s="7" t="s">
        <v>174</v>
      </c>
      <c r="K34" s="7" t="s">
        <v>34</v>
      </c>
      <c r="L34" s="7">
        <f t="shared" si="0"/>
        <v>156</v>
      </c>
      <c r="M34" s="7" t="str">
        <f t="shared" si="1"/>
        <v>IST</v>
      </c>
      <c r="N34" s="7" t="s">
        <v>19</v>
      </c>
    </row>
    <row r="35" spans="1:14" x14ac:dyDescent="0.2">
      <c r="A35" s="7" t="s">
        <v>14</v>
      </c>
      <c r="B35" s="7" t="s">
        <v>81</v>
      </c>
      <c r="C35" s="7" t="s">
        <v>79</v>
      </c>
      <c r="D35" s="8">
        <v>0.3888888888888889</v>
      </c>
      <c r="E35" s="8">
        <v>0.51388888888888895</v>
      </c>
      <c r="F35" s="7" t="s">
        <v>498</v>
      </c>
      <c r="G35" s="8">
        <v>0.49305555555555558</v>
      </c>
      <c r="H35" s="8">
        <v>0.61805555555555558</v>
      </c>
      <c r="I35" s="8">
        <f t="shared" si="5"/>
        <v>0.10416666666666669</v>
      </c>
      <c r="J35" s="7" t="s">
        <v>174</v>
      </c>
      <c r="K35" s="7" t="s">
        <v>34</v>
      </c>
      <c r="L35" s="7">
        <f t="shared" si="0"/>
        <v>156</v>
      </c>
      <c r="M35" s="7" t="str">
        <f t="shared" si="1"/>
        <v>NUM</v>
      </c>
      <c r="N35" s="7" t="s">
        <v>19</v>
      </c>
    </row>
    <row r="36" spans="1:14" x14ac:dyDescent="0.2">
      <c r="A36" s="7" t="s">
        <v>14</v>
      </c>
      <c r="B36" s="7" t="s">
        <v>85</v>
      </c>
      <c r="C36" s="7" t="s">
        <v>498</v>
      </c>
      <c r="D36" s="8">
        <v>0.81944444444444453</v>
      </c>
      <c r="E36" s="8">
        <v>0.94444444444444453</v>
      </c>
      <c r="F36" s="7" t="s">
        <v>86</v>
      </c>
      <c r="G36" s="8">
        <v>3.125E-2</v>
      </c>
      <c r="H36" s="8">
        <v>0.26041666666666669</v>
      </c>
      <c r="I36" s="8">
        <f>24-ABS(D36-G36)</f>
        <v>23.211805555555557</v>
      </c>
      <c r="J36" s="7" t="s">
        <v>62</v>
      </c>
      <c r="K36" s="7" t="s">
        <v>34</v>
      </c>
      <c r="L36" s="7">
        <f t="shared" si="0"/>
        <v>156</v>
      </c>
      <c r="M36" s="7" t="str">
        <f t="shared" si="1"/>
        <v>BOM</v>
      </c>
      <c r="N36" s="7" t="s">
        <v>19</v>
      </c>
    </row>
    <row r="37" spans="1:14" x14ac:dyDescent="0.2">
      <c r="A37" s="7" t="s">
        <v>14</v>
      </c>
      <c r="B37" s="7" t="s">
        <v>87</v>
      </c>
      <c r="C37" s="7" t="s">
        <v>86</v>
      </c>
      <c r="D37" s="8">
        <v>0.28472222222222221</v>
      </c>
      <c r="E37" s="8">
        <v>0.51388888888888895</v>
      </c>
      <c r="F37" s="7" t="s">
        <v>498</v>
      </c>
      <c r="G37" s="8">
        <v>0.49652777777777773</v>
      </c>
      <c r="H37" s="8">
        <v>0.62152777777777779</v>
      </c>
      <c r="I37" s="8">
        <f>ABS(D37-G37)</f>
        <v>0.21180555555555552</v>
      </c>
      <c r="J37" s="7" t="s">
        <v>170</v>
      </c>
      <c r="K37" s="7" t="s">
        <v>34</v>
      </c>
      <c r="L37" s="7">
        <f t="shared" si="0"/>
        <v>156</v>
      </c>
      <c r="M37" s="7" t="str">
        <f t="shared" si="1"/>
        <v>NUM</v>
      </c>
      <c r="N37" s="7" t="s">
        <v>19</v>
      </c>
    </row>
    <row r="38" spans="1:14" x14ac:dyDescent="0.2">
      <c r="A38" s="7" t="s">
        <v>14</v>
      </c>
      <c r="B38" s="7" t="s">
        <v>88</v>
      </c>
      <c r="C38" s="7" t="s">
        <v>498</v>
      </c>
      <c r="D38" s="8">
        <v>0.61111111111111105</v>
      </c>
      <c r="E38" s="8">
        <v>0.73611111111111116</v>
      </c>
      <c r="F38" s="7" t="s">
        <v>86</v>
      </c>
      <c r="G38" s="8">
        <v>0.82291666666666663</v>
      </c>
      <c r="H38" s="8">
        <v>5.2083333333333336E-2</v>
      </c>
      <c r="I38" s="8">
        <f>ABS(D38-G38)</f>
        <v>0.21180555555555558</v>
      </c>
      <c r="J38" s="7" t="s">
        <v>51</v>
      </c>
      <c r="K38" s="7" t="s">
        <v>34</v>
      </c>
      <c r="L38" s="7">
        <f t="shared" si="0"/>
        <v>156</v>
      </c>
      <c r="M38" s="7" t="str">
        <f t="shared" si="1"/>
        <v>BOM</v>
      </c>
      <c r="N38" s="7" t="s">
        <v>19</v>
      </c>
    </row>
    <row r="39" spans="1:14" x14ac:dyDescent="0.2">
      <c r="A39" s="7" t="s">
        <v>14</v>
      </c>
      <c r="B39" s="7" t="s">
        <v>89</v>
      </c>
      <c r="C39" s="7" t="s">
        <v>86</v>
      </c>
      <c r="D39" s="8">
        <v>0.93402777777777779</v>
      </c>
      <c r="E39" s="8">
        <v>0.16319444444444445</v>
      </c>
      <c r="F39" s="7" t="s">
        <v>498</v>
      </c>
      <c r="G39" s="8">
        <v>0.14583333333333334</v>
      </c>
      <c r="H39" s="8">
        <v>0.27083333333333331</v>
      </c>
      <c r="I39" s="8">
        <f>24-ABS(D39-G39)</f>
        <v>23.211805555555557</v>
      </c>
      <c r="J39" s="7" t="s">
        <v>51</v>
      </c>
      <c r="K39" s="7" t="s">
        <v>34</v>
      </c>
      <c r="L39" s="7">
        <f t="shared" si="0"/>
        <v>156</v>
      </c>
      <c r="M39" s="7" t="str">
        <f t="shared" si="1"/>
        <v>NUM</v>
      </c>
      <c r="N39" s="7" t="s">
        <v>19</v>
      </c>
    </row>
    <row r="40" spans="1:14" x14ac:dyDescent="0.2">
      <c r="A40" s="7" t="s">
        <v>14</v>
      </c>
      <c r="B40" s="7" t="s">
        <v>90</v>
      </c>
      <c r="C40" s="7" t="s">
        <v>498</v>
      </c>
      <c r="D40" s="8">
        <v>0.82291666666666663</v>
      </c>
      <c r="E40" s="8">
        <v>0.94791666666666663</v>
      </c>
      <c r="F40" s="7" t="s">
        <v>91</v>
      </c>
      <c r="G40" s="8">
        <v>4.5138888888888888E-2</v>
      </c>
      <c r="H40" s="8">
        <v>0.27430555555555552</v>
      </c>
      <c r="I40" s="8">
        <f>24-ABS(D40-G40)</f>
        <v>23.222222222222221</v>
      </c>
      <c r="J40" s="7" t="s">
        <v>175</v>
      </c>
      <c r="K40" s="7" t="s">
        <v>34</v>
      </c>
      <c r="L40" s="7">
        <f t="shared" si="0"/>
        <v>156</v>
      </c>
      <c r="M40" s="7" t="str">
        <f t="shared" si="1"/>
        <v>DEL</v>
      </c>
      <c r="N40" s="7" t="s">
        <v>19</v>
      </c>
    </row>
    <row r="41" spans="1:14" x14ac:dyDescent="0.2">
      <c r="A41" s="7" t="s">
        <v>14</v>
      </c>
      <c r="B41" s="7" t="s">
        <v>94</v>
      </c>
      <c r="C41" s="7" t="s">
        <v>91</v>
      </c>
      <c r="D41" s="8">
        <v>0.27083333333333331</v>
      </c>
      <c r="E41" s="8">
        <v>0.5</v>
      </c>
      <c r="F41" s="7" t="s">
        <v>498</v>
      </c>
      <c r="G41" s="8">
        <v>0.49305555555555558</v>
      </c>
      <c r="H41" s="8">
        <v>0.61805555555555558</v>
      </c>
      <c r="I41" s="8">
        <f>ABS(D41-G41)</f>
        <v>0.22222222222222227</v>
      </c>
      <c r="J41" s="7" t="s">
        <v>176</v>
      </c>
      <c r="K41" s="7" t="s">
        <v>34</v>
      </c>
      <c r="L41" s="7">
        <f t="shared" si="0"/>
        <v>156</v>
      </c>
      <c r="M41" s="7" t="str">
        <f t="shared" si="1"/>
        <v>NUM</v>
      </c>
      <c r="N41" s="7" t="s">
        <v>19</v>
      </c>
    </row>
    <row r="42" spans="1:14" x14ac:dyDescent="0.2">
      <c r="A42" s="7" t="s">
        <v>14</v>
      </c>
      <c r="B42" s="7" t="s">
        <v>97</v>
      </c>
      <c r="C42" s="7" t="s">
        <v>498</v>
      </c>
      <c r="D42" s="8">
        <v>0.61111111111111105</v>
      </c>
      <c r="E42" s="8">
        <v>0.73611111111111116</v>
      </c>
      <c r="F42" s="7" t="s">
        <v>91</v>
      </c>
      <c r="G42" s="8">
        <v>0.83333333333333337</v>
      </c>
      <c r="H42" s="8">
        <v>6.25E-2</v>
      </c>
      <c r="I42" s="8">
        <f>ABS(D42-G42)</f>
        <v>0.22222222222222232</v>
      </c>
      <c r="J42" s="7" t="s">
        <v>177</v>
      </c>
      <c r="K42" s="7" t="s">
        <v>34</v>
      </c>
      <c r="L42" s="7">
        <f t="shared" si="0"/>
        <v>156</v>
      </c>
      <c r="M42" s="7" t="str">
        <f t="shared" si="1"/>
        <v>DEL</v>
      </c>
      <c r="N42" s="7" t="s">
        <v>19</v>
      </c>
    </row>
    <row r="43" spans="1:14" x14ac:dyDescent="0.2">
      <c r="A43" s="7" t="s">
        <v>14</v>
      </c>
      <c r="B43" s="7" t="s">
        <v>98</v>
      </c>
      <c r="C43" s="7" t="s">
        <v>91</v>
      </c>
      <c r="D43" s="8">
        <v>0.93055555555555547</v>
      </c>
      <c r="E43" s="8">
        <v>0.15972222222222224</v>
      </c>
      <c r="F43" s="7" t="s">
        <v>498</v>
      </c>
      <c r="G43" s="8">
        <v>0.15277777777777776</v>
      </c>
      <c r="H43" s="8">
        <v>0.27777777777777779</v>
      </c>
      <c r="I43" s="8">
        <f t="shared" ref="I43:I49" si="6">24-ABS(D43-G43)</f>
        <v>23.222222222222221</v>
      </c>
      <c r="J43" s="7" t="s">
        <v>177</v>
      </c>
      <c r="K43" s="7" t="s">
        <v>34</v>
      </c>
      <c r="L43" s="7">
        <f t="shared" si="0"/>
        <v>156</v>
      </c>
      <c r="M43" s="7" t="str">
        <f t="shared" si="1"/>
        <v>NUM</v>
      </c>
      <c r="N43" s="7" t="s">
        <v>19</v>
      </c>
    </row>
    <row r="44" spans="1:14" x14ac:dyDescent="0.2">
      <c r="A44" s="7" t="s">
        <v>14</v>
      </c>
      <c r="B44" s="7" t="s">
        <v>99</v>
      </c>
      <c r="C44" s="7" t="s">
        <v>498</v>
      </c>
      <c r="D44" s="8">
        <v>0.83333333333333337</v>
      </c>
      <c r="E44" s="8">
        <v>0.95833333333333337</v>
      </c>
      <c r="F44" s="7" t="s">
        <v>100</v>
      </c>
      <c r="G44" s="8">
        <v>0.22916666666666666</v>
      </c>
      <c r="H44" s="8">
        <v>0.5625</v>
      </c>
      <c r="I44" s="8">
        <f t="shared" si="6"/>
        <v>23.395833333333332</v>
      </c>
      <c r="J44" s="13" t="s">
        <v>170</v>
      </c>
      <c r="K44" s="7" t="s">
        <v>18</v>
      </c>
      <c r="L44" s="7">
        <f t="shared" si="0"/>
        <v>205</v>
      </c>
      <c r="M44" s="7" t="str">
        <f t="shared" si="1"/>
        <v>HKG</v>
      </c>
      <c r="N44" s="7" t="s">
        <v>19</v>
      </c>
    </row>
    <row r="45" spans="1:14" x14ac:dyDescent="0.2">
      <c r="A45" s="7" t="s">
        <v>14</v>
      </c>
      <c r="B45" s="7" t="s">
        <v>101</v>
      </c>
      <c r="C45" s="7" t="s">
        <v>100</v>
      </c>
      <c r="D45" s="8">
        <v>0.71875</v>
      </c>
      <c r="E45" s="8">
        <v>5.2083333333333336E-2</v>
      </c>
      <c r="F45" s="7" t="s">
        <v>498</v>
      </c>
      <c r="G45" s="8">
        <v>0.11458333333333333</v>
      </c>
      <c r="H45" s="8">
        <v>0.23958333333333334</v>
      </c>
      <c r="I45" s="8">
        <f t="shared" si="6"/>
        <v>23.395833333333332</v>
      </c>
      <c r="J45" s="13" t="s">
        <v>174</v>
      </c>
      <c r="K45" s="7" t="s">
        <v>18</v>
      </c>
      <c r="L45" s="7">
        <f t="shared" si="0"/>
        <v>205</v>
      </c>
      <c r="M45" s="7" t="str">
        <f t="shared" si="1"/>
        <v>NUM</v>
      </c>
      <c r="N45" s="7" t="s">
        <v>19</v>
      </c>
    </row>
    <row r="46" spans="1:14" x14ac:dyDescent="0.2">
      <c r="A46" s="7" t="s">
        <v>14</v>
      </c>
      <c r="B46" s="7" t="s">
        <v>110</v>
      </c>
      <c r="C46" s="7" t="s">
        <v>498</v>
      </c>
      <c r="D46" s="8">
        <v>0.80555555555555547</v>
      </c>
      <c r="E46" s="8">
        <v>0.93055555555555547</v>
      </c>
      <c r="F46" s="7" t="s">
        <v>111</v>
      </c>
      <c r="G46" s="8">
        <v>0.18055555555555555</v>
      </c>
      <c r="H46" s="8">
        <v>0.51388888888888895</v>
      </c>
      <c r="I46" s="8">
        <f t="shared" si="6"/>
        <v>23.375</v>
      </c>
      <c r="J46" s="7" t="s">
        <v>51</v>
      </c>
      <c r="K46" s="7" t="s">
        <v>18</v>
      </c>
      <c r="L46" s="7">
        <f t="shared" ref="L46:L79" si="7">IF(K46="B789",205,156)</f>
        <v>205</v>
      </c>
      <c r="M46" s="7" t="str">
        <f t="shared" ref="M46:M79" si="8">IF(F46="NIA",C46,F46)</f>
        <v>PEK</v>
      </c>
      <c r="N46" s="7" t="s">
        <v>19</v>
      </c>
    </row>
    <row r="47" spans="1:14" x14ac:dyDescent="0.2">
      <c r="A47" s="7" t="s">
        <v>14</v>
      </c>
      <c r="B47" s="7" t="s">
        <v>112</v>
      </c>
      <c r="C47" s="7" t="s">
        <v>111</v>
      </c>
      <c r="D47" s="8">
        <v>0.75347222222222221</v>
      </c>
      <c r="E47" s="8">
        <v>8.6805555555555566E-2</v>
      </c>
      <c r="F47" s="7" t="s">
        <v>498</v>
      </c>
      <c r="G47" s="8">
        <v>0.12847222222222224</v>
      </c>
      <c r="H47" s="8">
        <v>0.25347222222222221</v>
      </c>
      <c r="I47" s="8">
        <f t="shared" si="6"/>
        <v>23.375</v>
      </c>
      <c r="J47" s="7" t="s">
        <v>62</v>
      </c>
      <c r="K47" s="7" t="s">
        <v>18</v>
      </c>
      <c r="L47" s="7">
        <f t="shared" si="7"/>
        <v>205</v>
      </c>
      <c r="M47" s="7" t="str">
        <f t="shared" si="8"/>
        <v>NUM</v>
      </c>
      <c r="N47" s="7" t="s">
        <v>19</v>
      </c>
    </row>
    <row r="48" spans="1:14" x14ac:dyDescent="0.2">
      <c r="A48" s="7" t="s">
        <v>14</v>
      </c>
      <c r="B48" s="7" t="s">
        <v>113</v>
      </c>
      <c r="C48" s="7" t="s">
        <v>498</v>
      </c>
      <c r="D48" s="8">
        <v>0.8125</v>
      </c>
      <c r="E48" s="8">
        <v>0.9375</v>
      </c>
      <c r="F48" s="7" t="s">
        <v>114</v>
      </c>
      <c r="G48" s="8">
        <v>0.22569444444444445</v>
      </c>
      <c r="H48" s="8">
        <v>0.55902777777777779</v>
      </c>
      <c r="I48" s="8">
        <f t="shared" si="6"/>
        <v>23.413194444444443</v>
      </c>
      <c r="J48" s="7" t="s">
        <v>51</v>
      </c>
      <c r="K48" s="7" t="s">
        <v>18</v>
      </c>
      <c r="L48" s="7">
        <f t="shared" si="7"/>
        <v>205</v>
      </c>
      <c r="M48" s="7" t="str">
        <f t="shared" si="8"/>
        <v>PVG</v>
      </c>
      <c r="N48" s="7" t="s">
        <v>19</v>
      </c>
    </row>
    <row r="49" spans="1:14" x14ac:dyDescent="0.2">
      <c r="A49" s="7" t="s">
        <v>14</v>
      </c>
      <c r="B49" s="7" t="s">
        <v>115</v>
      </c>
      <c r="C49" s="7" t="s">
        <v>114</v>
      </c>
      <c r="D49" s="8">
        <v>0.71180555555555547</v>
      </c>
      <c r="E49" s="8">
        <v>4.5138888888888888E-2</v>
      </c>
      <c r="F49" s="7" t="s">
        <v>498</v>
      </c>
      <c r="G49" s="8">
        <v>0.125</v>
      </c>
      <c r="H49" s="8">
        <v>0.25</v>
      </c>
      <c r="I49" s="8">
        <f t="shared" si="6"/>
        <v>23.413194444444443</v>
      </c>
      <c r="J49" s="7" t="s">
        <v>62</v>
      </c>
      <c r="K49" s="7" t="s">
        <v>18</v>
      </c>
      <c r="L49" s="7">
        <f t="shared" si="7"/>
        <v>205</v>
      </c>
      <c r="M49" s="7" t="str">
        <f t="shared" si="8"/>
        <v>NUM</v>
      </c>
      <c r="N49" s="7" t="s">
        <v>19</v>
      </c>
    </row>
    <row r="50" spans="1:14" s="5" customFormat="1" x14ac:dyDescent="0.2">
      <c r="A50" s="7" t="s">
        <v>14</v>
      </c>
      <c r="B50" s="7" t="s">
        <v>119</v>
      </c>
      <c r="C50" s="7" t="s">
        <v>498</v>
      </c>
      <c r="D50" s="8">
        <v>0.20486111111111113</v>
      </c>
      <c r="E50" s="8">
        <v>0.3298611111111111</v>
      </c>
      <c r="F50" s="7" t="s">
        <v>120</v>
      </c>
      <c r="G50" s="8">
        <v>0.26041666666666669</v>
      </c>
      <c r="H50" s="8">
        <v>0.34375</v>
      </c>
      <c r="I50" s="8">
        <f t="shared" ref="I50:I78" si="9">ABS(D50-G50)</f>
        <v>5.5555555555555552E-2</v>
      </c>
      <c r="J50" s="7">
        <v>1234567</v>
      </c>
      <c r="K50" s="7" t="s">
        <v>34</v>
      </c>
      <c r="L50" s="7">
        <f t="shared" si="7"/>
        <v>156</v>
      </c>
      <c r="M50" s="7" t="str">
        <f t="shared" si="8"/>
        <v>CAI</v>
      </c>
      <c r="N50" s="7" t="s">
        <v>19</v>
      </c>
    </row>
    <row r="51" spans="1:14" s="5" customFormat="1" x14ac:dyDescent="0.2">
      <c r="A51" s="7" t="s">
        <v>14</v>
      </c>
      <c r="B51" s="7" t="s">
        <v>121</v>
      </c>
      <c r="C51" s="7" t="s">
        <v>120</v>
      </c>
      <c r="D51" s="8">
        <v>0.4375</v>
      </c>
      <c r="E51" s="8">
        <v>0.52083333333333337</v>
      </c>
      <c r="F51" s="7" t="s">
        <v>498</v>
      </c>
      <c r="G51" s="8">
        <v>0.49305555555555558</v>
      </c>
      <c r="H51" s="8">
        <v>0.61805555555555558</v>
      </c>
      <c r="I51" s="8">
        <f t="shared" si="9"/>
        <v>5.555555555555558E-2</v>
      </c>
      <c r="J51" s="7">
        <v>1234567</v>
      </c>
      <c r="K51" s="7" t="s">
        <v>34</v>
      </c>
      <c r="L51" s="7">
        <f t="shared" si="7"/>
        <v>156</v>
      </c>
      <c r="M51" s="7" t="str">
        <f t="shared" si="8"/>
        <v>NUM</v>
      </c>
      <c r="N51" s="7" t="s">
        <v>19</v>
      </c>
    </row>
    <row r="52" spans="1:14" s="5" customFormat="1" x14ac:dyDescent="0.2">
      <c r="A52" s="7" t="s">
        <v>14</v>
      </c>
      <c r="B52" s="7" t="s">
        <v>122</v>
      </c>
      <c r="C52" s="7" t="s">
        <v>498</v>
      </c>
      <c r="D52" s="8">
        <v>0.57291666666666663</v>
      </c>
      <c r="E52" s="8">
        <v>0.69791666666666663</v>
      </c>
      <c r="F52" s="7" t="s">
        <v>120</v>
      </c>
      <c r="G52" s="8">
        <v>0.62847222222222221</v>
      </c>
      <c r="H52" s="8">
        <v>0.71180555555555547</v>
      </c>
      <c r="I52" s="8">
        <f t="shared" si="9"/>
        <v>5.555555555555558E-2</v>
      </c>
      <c r="J52" s="11" t="s">
        <v>95</v>
      </c>
      <c r="K52" s="7" t="s">
        <v>34</v>
      </c>
      <c r="L52" s="7">
        <f t="shared" si="7"/>
        <v>156</v>
      </c>
      <c r="M52" s="7" t="str">
        <f t="shared" si="8"/>
        <v>CAI</v>
      </c>
      <c r="N52" s="7" t="s">
        <v>19</v>
      </c>
    </row>
    <row r="53" spans="1:14" s="5" customFormat="1" x14ac:dyDescent="0.2">
      <c r="A53" s="7" t="s">
        <v>14</v>
      </c>
      <c r="B53" s="7" t="s">
        <v>123</v>
      </c>
      <c r="C53" s="7" t="s">
        <v>120</v>
      </c>
      <c r="D53" s="8">
        <v>0.69444444444444453</v>
      </c>
      <c r="E53" s="8">
        <v>0.77777777777777779</v>
      </c>
      <c r="F53" s="7" t="s">
        <v>498</v>
      </c>
      <c r="G53" s="8">
        <v>0.75</v>
      </c>
      <c r="H53" s="8">
        <v>0.875</v>
      </c>
      <c r="I53" s="8">
        <f t="shared" si="9"/>
        <v>5.5555555555555469E-2</v>
      </c>
      <c r="J53" s="11" t="s">
        <v>95</v>
      </c>
      <c r="K53" s="7" t="s">
        <v>34</v>
      </c>
      <c r="L53" s="7">
        <f t="shared" si="7"/>
        <v>156</v>
      </c>
      <c r="M53" s="7" t="str">
        <f t="shared" si="8"/>
        <v>NUM</v>
      </c>
      <c r="N53" s="7" t="s">
        <v>19</v>
      </c>
    </row>
    <row r="54" spans="1:14" s="5" customFormat="1" x14ac:dyDescent="0.2">
      <c r="A54" s="7" t="s">
        <v>14</v>
      </c>
      <c r="B54" s="7" t="s">
        <v>124</v>
      </c>
      <c r="C54" s="7" t="s">
        <v>498</v>
      </c>
      <c r="D54" s="8">
        <v>0.58680555555555558</v>
      </c>
      <c r="E54" s="8">
        <v>0.71180555555555547</v>
      </c>
      <c r="F54" s="7" t="s">
        <v>125</v>
      </c>
      <c r="G54" s="8">
        <v>0.63541666666666663</v>
      </c>
      <c r="H54" s="8">
        <v>0.76041666666666663</v>
      </c>
      <c r="I54" s="8">
        <f t="shared" si="9"/>
        <v>4.8611111111111049E-2</v>
      </c>
      <c r="J54" s="9" t="s">
        <v>95</v>
      </c>
      <c r="K54" s="7" t="s">
        <v>34</v>
      </c>
      <c r="L54" s="7">
        <f t="shared" si="7"/>
        <v>156</v>
      </c>
      <c r="M54" s="7" t="str">
        <f t="shared" si="8"/>
        <v>AMM</v>
      </c>
      <c r="N54" s="7" t="s">
        <v>19</v>
      </c>
    </row>
    <row r="55" spans="1:14" s="5" customFormat="1" x14ac:dyDescent="0.2">
      <c r="A55" s="7" t="s">
        <v>14</v>
      </c>
      <c r="B55" s="7" t="s">
        <v>126</v>
      </c>
      <c r="C55" s="7" t="s">
        <v>125</v>
      </c>
      <c r="D55" s="8">
        <v>0.69791666666666663</v>
      </c>
      <c r="E55" s="8">
        <v>0.82291666666666663</v>
      </c>
      <c r="F55" s="7" t="s">
        <v>498</v>
      </c>
      <c r="G55" s="8">
        <v>0.74652777777777779</v>
      </c>
      <c r="H55" s="8">
        <v>0.87152777777777779</v>
      </c>
      <c r="I55" s="8">
        <f t="shared" si="9"/>
        <v>4.861111111111116E-2</v>
      </c>
      <c r="J55" s="9" t="s">
        <v>95</v>
      </c>
      <c r="K55" s="7" t="s">
        <v>34</v>
      </c>
      <c r="L55" s="7">
        <f t="shared" si="7"/>
        <v>156</v>
      </c>
      <c r="M55" s="7" t="str">
        <f t="shared" si="8"/>
        <v>NUM</v>
      </c>
      <c r="N55" s="7" t="s">
        <v>19</v>
      </c>
    </row>
    <row r="56" spans="1:14" s="5" customFormat="1" x14ac:dyDescent="0.2">
      <c r="A56" s="7" t="s">
        <v>14</v>
      </c>
      <c r="B56" s="7" t="s">
        <v>127</v>
      </c>
      <c r="C56" s="7" t="s">
        <v>498</v>
      </c>
      <c r="D56" s="8">
        <v>0.20486111111111113</v>
      </c>
      <c r="E56" s="8">
        <v>0.3298611111111111</v>
      </c>
      <c r="F56" s="7" t="s">
        <v>128</v>
      </c>
      <c r="G56" s="8">
        <v>0.30555555555555552</v>
      </c>
      <c r="H56" s="8">
        <v>0.43055555555555558</v>
      </c>
      <c r="I56" s="8">
        <f t="shared" si="9"/>
        <v>0.10069444444444439</v>
      </c>
      <c r="J56" s="9" t="s">
        <v>178</v>
      </c>
      <c r="K56" s="7" t="s">
        <v>34</v>
      </c>
      <c r="L56" s="7">
        <f t="shared" si="7"/>
        <v>156</v>
      </c>
      <c r="M56" s="7" t="str">
        <f t="shared" si="8"/>
        <v>BAH</v>
      </c>
      <c r="N56" s="7" t="s">
        <v>19</v>
      </c>
    </row>
    <row r="57" spans="1:14" s="5" customFormat="1" x14ac:dyDescent="0.2">
      <c r="A57" s="7" t="s">
        <v>14</v>
      </c>
      <c r="B57" s="7" t="s">
        <v>129</v>
      </c>
      <c r="C57" s="7" t="s">
        <v>128</v>
      </c>
      <c r="D57" s="8">
        <v>0.40277777777777773</v>
      </c>
      <c r="E57" s="8">
        <v>0.52777777777777779</v>
      </c>
      <c r="F57" s="7" t="s">
        <v>498</v>
      </c>
      <c r="G57" s="8">
        <v>0.50347222222222221</v>
      </c>
      <c r="H57" s="8">
        <v>0.62847222222222221</v>
      </c>
      <c r="I57" s="8">
        <f t="shared" si="9"/>
        <v>0.10069444444444448</v>
      </c>
      <c r="J57" s="9" t="s">
        <v>178</v>
      </c>
      <c r="K57" s="7" t="s">
        <v>34</v>
      </c>
      <c r="L57" s="7">
        <f t="shared" si="7"/>
        <v>156</v>
      </c>
      <c r="M57" s="7" t="str">
        <f t="shared" si="8"/>
        <v>NUM</v>
      </c>
      <c r="N57" s="7" t="s">
        <v>19</v>
      </c>
    </row>
    <row r="58" spans="1:14" s="5" customFormat="1" x14ac:dyDescent="0.2">
      <c r="A58" s="7" t="s">
        <v>14</v>
      </c>
      <c r="B58" s="7" t="s">
        <v>130</v>
      </c>
      <c r="C58" s="7" t="s">
        <v>498</v>
      </c>
      <c r="D58" s="8">
        <v>0.8125</v>
      </c>
      <c r="E58" s="8">
        <v>0.9375</v>
      </c>
      <c r="F58" s="7" t="s">
        <v>128</v>
      </c>
      <c r="G58" s="8">
        <v>0.91319444444444453</v>
      </c>
      <c r="H58" s="8">
        <v>3.8194444444444441E-2</v>
      </c>
      <c r="I58" s="8">
        <f t="shared" si="9"/>
        <v>0.10069444444444453</v>
      </c>
      <c r="J58" s="12" t="s">
        <v>179</v>
      </c>
      <c r="K58" s="7" t="s">
        <v>34</v>
      </c>
      <c r="L58" s="7">
        <f t="shared" si="7"/>
        <v>156</v>
      </c>
      <c r="M58" s="7" t="str">
        <f t="shared" si="8"/>
        <v>BAH</v>
      </c>
      <c r="N58" s="7" t="s">
        <v>19</v>
      </c>
    </row>
    <row r="59" spans="1:14" s="5" customFormat="1" x14ac:dyDescent="0.2">
      <c r="A59" s="7" t="s">
        <v>14</v>
      </c>
      <c r="B59" s="7" t="s">
        <v>132</v>
      </c>
      <c r="C59" s="7" t="s">
        <v>128</v>
      </c>
      <c r="D59" s="8">
        <v>4.1666666666666664E-2</v>
      </c>
      <c r="E59" s="8">
        <v>0.16666666666666666</v>
      </c>
      <c r="F59" s="7" t="s">
        <v>498</v>
      </c>
      <c r="G59" s="8">
        <v>0.1423611111111111</v>
      </c>
      <c r="H59" s="8">
        <v>0.2673611111111111</v>
      </c>
      <c r="I59" s="8">
        <f t="shared" si="9"/>
        <v>0.10069444444444445</v>
      </c>
      <c r="J59" s="12" t="s">
        <v>180</v>
      </c>
      <c r="K59" s="7" t="s">
        <v>34</v>
      </c>
      <c r="L59" s="7">
        <f t="shared" si="7"/>
        <v>156</v>
      </c>
      <c r="M59" s="7" t="str">
        <f t="shared" si="8"/>
        <v>NUM</v>
      </c>
      <c r="N59" s="7" t="s">
        <v>19</v>
      </c>
    </row>
    <row r="60" spans="1:14" s="6" customFormat="1" x14ac:dyDescent="0.2">
      <c r="A60" s="7" t="s">
        <v>14</v>
      </c>
      <c r="B60" s="7" t="s">
        <v>134</v>
      </c>
      <c r="C60" s="7" t="s">
        <v>498</v>
      </c>
      <c r="D60" s="8">
        <v>0.20138888888888887</v>
      </c>
      <c r="E60" s="8">
        <v>0.3263888888888889</v>
      </c>
      <c r="F60" s="7" t="s">
        <v>135</v>
      </c>
      <c r="G60" s="8">
        <v>0.30555555555555552</v>
      </c>
      <c r="H60" s="8">
        <v>0.43055555555555558</v>
      </c>
      <c r="I60" s="8">
        <f t="shared" si="9"/>
        <v>0.10416666666666666</v>
      </c>
      <c r="J60" s="7" t="s">
        <v>153</v>
      </c>
      <c r="K60" s="7" t="s">
        <v>34</v>
      </c>
      <c r="L60" s="7">
        <f t="shared" si="7"/>
        <v>156</v>
      </c>
      <c r="M60" s="7" t="str">
        <f t="shared" si="8"/>
        <v>DOH</v>
      </c>
      <c r="N60" s="7" t="s">
        <v>19</v>
      </c>
    </row>
    <row r="61" spans="1:14" s="6" customFormat="1" x14ac:dyDescent="0.2">
      <c r="A61" s="7" t="s">
        <v>14</v>
      </c>
      <c r="B61" s="7" t="s">
        <v>136</v>
      </c>
      <c r="C61" s="7" t="s">
        <v>135</v>
      </c>
      <c r="D61" s="8">
        <v>0.39583333333333331</v>
      </c>
      <c r="E61" s="8">
        <v>0.52083333333333337</v>
      </c>
      <c r="F61" s="7" t="s">
        <v>498</v>
      </c>
      <c r="G61" s="8">
        <v>0.5</v>
      </c>
      <c r="H61" s="8">
        <v>0.625</v>
      </c>
      <c r="I61" s="8">
        <f t="shared" si="9"/>
        <v>0.10416666666666669</v>
      </c>
      <c r="J61" s="7" t="s">
        <v>153</v>
      </c>
      <c r="K61" s="7" t="s">
        <v>34</v>
      </c>
      <c r="L61" s="7">
        <f t="shared" si="7"/>
        <v>156</v>
      </c>
      <c r="M61" s="7" t="str">
        <f t="shared" si="8"/>
        <v>NUM</v>
      </c>
      <c r="N61" s="7" t="s">
        <v>19</v>
      </c>
    </row>
    <row r="62" spans="1:14" s="6" customFormat="1" x14ac:dyDescent="0.2">
      <c r="A62" s="7" t="s">
        <v>14</v>
      </c>
      <c r="B62" s="7" t="s">
        <v>137</v>
      </c>
      <c r="C62" s="7" t="s">
        <v>498</v>
      </c>
      <c r="D62" s="8">
        <v>0.80902777777777779</v>
      </c>
      <c r="E62" s="8">
        <v>0.93402777777777779</v>
      </c>
      <c r="F62" s="7" t="s">
        <v>135</v>
      </c>
      <c r="G62" s="8">
        <v>0.91319444444444453</v>
      </c>
      <c r="H62" s="8">
        <v>3.8194444444444441E-2</v>
      </c>
      <c r="I62" s="8">
        <f t="shared" si="9"/>
        <v>0.10416666666666674</v>
      </c>
      <c r="J62" s="7" t="s">
        <v>181</v>
      </c>
      <c r="K62" s="7" t="s">
        <v>34</v>
      </c>
      <c r="L62" s="7">
        <f t="shared" si="7"/>
        <v>156</v>
      </c>
      <c r="M62" s="7" t="str">
        <f t="shared" si="8"/>
        <v>DOH</v>
      </c>
      <c r="N62" s="7" t="s">
        <v>19</v>
      </c>
    </row>
    <row r="63" spans="1:14" s="6" customFormat="1" x14ac:dyDescent="0.2">
      <c r="A63" s="7" t="s">
        <v>14</v>
      </c>
      <c r="B63" s="7" t="s">
        <v>138</v>
      </c>
      <c r="C63" s="7" t="s">
        <v>135</v>
      </c>
      <c r="D63" s="8">
        <v>4.1666666666666664E-2</v>
      </c>
      <c r="E63" s="8">
        <v>0.16666666666666666</v>
      </c>
      <c r="F63" s="7" t="s">
        <v>498</v>
      </c>
      <c r="G63" s="8">
        <v>0.14583333333333334</v>
      </c>
      <c r="H63" s="8">
        <v>0.27083333333333331</v>
      </c>
      <c r="I63" s="8">
        <f t="shared" si="9"/>
        <v>0.10416666666666669</v>
      </c>
      <c r="J63" s="7" t="s">
        <v>182</v>
      </c>
      <c r="K63" s="7" t="s">
        <v>34</v>
      </c>
      <c r="L63" s="7">
        <f t="shared" si="7"/>
        <v>156</v>
      </c>
      <c r="M63" s="7" t="str">
        <f t="shared" si="8"/>
        <v>NUM</v>
      </c>
      <c r="N63" s="7" t="s">
        <v>19</v>
      </c>
    </row>
    <row r="64" spans="1:14" s="5" customFormat="1" x14ac:dyDescent="0.2">
      <c r="A64" s="7" t="s">
        <v>14</v>
      </c>
      <c r="B64" s="7" t="s">
        <v>139</v>
      </c>
      <c r="C64" s="7" t="s">
        <v>498</v>
      </c>
      <c r="D64" s="8">
        <v>0.20138888888888887</v>
      </c>
      <c r="E64" s="8">
        <v>0.3263888888888889</v>
      </c>
      <c r="F64" s="7" t="s">
        <v>140</v>
      </c>
      <c r="G64" s="8">
        <v>0.32291666666666669</v>
      </c>
      <c r="H64" s="8">
        <v>0.48958333333333331</v>
      </c>
      <c r="I64" s="8">
        <f t="shared" si="9"/>
        <v>0.12152777777777782</v>
      </c>
      <c r="J64" s="7">
        <v>1234567</v>
      </c>
      <c r="K64" s="7" t="s">
        <v>34</v>
      </c>
      <c r="L64" s="7">
        <f t="shared" si="7"/>
        <v>156</v>
      </c>
      <c r="M64" s="7" t="str">
        <f t="shared" si="8"/>
        <v>DXB</v>
      </c>
      <c r="N64" s="7" t="s">
        <v>19</v>
      </c>
    </row>
    <row r="65" spans="1:14" s="5" customFormat="1" x14ac:dyDescent="0.2">
      <c r="A65" s="7" t="s">
        <v>14</v>
      </c>
      <c r="B65" s="7" t="s">
        <v>141</v>
      </c>
      <c r="C65" s="7" t="s">
        <v>140</v>
      </c>
      <c r="D65" s="8">
        <v>0.38541666666666669</v>
      </c>
      <c r="E65" s="8">
        <v>0.55208333333333337</v>
      </c>
      <c r="F65" s="7" t="s">
        <v>498</v>
      </c>
      <c r="G65" s="8">
        <v>0.50694444444444442</v>
      </c>
      <c r="H65" s="8">
        <v>0.63194444444444442</v>
      </c>
      <c r="I65" s="8">
        <f t="shared" si="9"/>
        <v>0.12152777777777773</v>
      </c>
      <c r="J65" s="7">
        <v>1234567</v>
      </c>
      <c r="K65" s="7" t="s">
        <v>34</v>
      </c>
      <c r="L65" s="7">
        <f t="shared" si="7"/>
        <v>156</v>
      </c>
      <c r="M65" s="7" t="str">
        <f t="shared" si="8"/>
        <v>NUM</v>
      </c>
      <c r="N65" s="7" t="s">
        <v>19</v>
      </c>
    </row>
    <row r="66" spans="1:14" s="5" customFormat="1" x14ac:dyDescent="0.2">
      <c r="A66" s="7" t="s">
        <v>14</v>
      </c>
      <c r="B66" s="7" t="s">
        <v>145</v>
      </c>
      <c r="C66" s="7" t="s">
        <v>498</v>
      </c>
      <c r="D66" s="8">
        <v>0.5625</v>
      </c>
      <c r="E66" s="8">
        <v>0.6875</v>
      </c>
      <c r="F66" s="7" t="s">
        <v>140</v>
      </c>
      <c r="G66" s="8">
        <v>0.68402777777777779</v>
      </c>
      <c r="H66" s="8">
        <v>0.85069444444444453</v>
      </c>
      <c r="I66" s="8">
        <f t="shared" si="9"/>
        <v>0.12152777777777779</v>
      </c>
      <c r="J66" s="7" t="s">
        <v>26</v>
      </c>
      <c r="K66" s="7" t="s">
        <v>34</v>
      </c>
      <c r="L66" s="7">
        <f t="shared" si="7"/>
        <v>156</v>
      </c>
      <c r="M66" s="7" t="str">
        <f t="shared" si="8"/>
        <v>DXB</v>
      </c>
      <c r="N66" s="7" t="s">
        <v>19</v>
      </c>
    </row>
    <row r="67" spans="1:14" s="5" customFormat="1" x14ac:dyDescent="0.2">
      <c r="A67" s="7" t="s">
        <v>14</v>
      </c>
      <c r="B67" s="7" t="s">
        <v>145</v>
      </c>
      <c r="C67" s="7" t="s">
        <v>498</v>
      </c>
      <c r="D67" s="8">
        <v>0.5625</v>
      </c>
      <c r="E67" s="8">
        <v>0.6875</v>
      </c>
      <c r="F67" s="7" t="s">
        <v>140</v>
      </c>
      <c r="G67" s="8">
        <v>0.68402777777777779</v>
      </c>
      <c r="H67" s="8">
        <v>0.85069444444444453</v>
      </c>
      <c r="I67" s="8">
        <f t="shared" si="9"/>
        <v>0.12152777777777779</v>
      </c>
      <c r="J67" s="7" t="s">
        <v>147</v>
      </c>
      <c r="K67" s="7" t="s">
        <v>18</v>
      </c>
      <c r="L67" s="7">
        <f t="shared" si="7"/>
        <v>205</v>
      </c>
      <c r="M67" s="7" t="str">
        <f t="shared" si="8"/>
        <v>DXB</v>
      </c>
      <c r="N67" s="7" t="s">
        <v>19</v>
      </c>
    </row>
    <row r="68" spans="1:14" s="5" customFormat="1" x14ac:dyDescent="0.2">
      <c r="A68" s="7" t="s">
        <v>14</v>
      </c>
      <c r="B68" s="7" t="s">
        <v>148</v>
      </c>
      <c r="C68" s="7" t="s">
        <v>140</v>
      </c>
      <c r="D68" s="8">
        <v>0.75694444444444453</v>
      </c>
      <c r="E68" s="8">
        <v>0.92361111111111116</v>
      </c>
      <c r="F68" s="7" t="s">
        <v>498</v>
      </c>
      <c r="G68" s="8">
        <v>0.87847222222222221</v>
      </c>
      <c r="H68" s="8">
        <v>3.472222222222222E-3</v>
      </c>
      <c r="I68" s="8">
        <f t="shared" si="9"/>
        <v>0.12152777777777768</v>
      </c>
      <c r="J68" s="7" t="s">
        <v>26</v>
      </c>
      <c r="K68" s="7" t="s">
        <v>34</v>
      </c>
      <c r="L68" s="7">
        <f t="shared" si="7"/>
        <v>156</v>
      </c>
      <c r="M68" s="7" t="str">
        <f t="shared" si="8"/>
        <v>NUM</v>
      </c>
      <c r="N68" s="7" t="s">
        <v>19</v>
      </c>
    </row>
    <row r="69" spans="1:14" s="5" customFormat="1" x14ac:dyDescent="0.2">
      <c r="A69" s="7" t="s">
        <v>14</v>
      </c>
      <c r="B69" s="7" t="s">
        <v>148</v>
      </c>
      <c r="C69" s="7" t="s">
        <v>140</v>
      </c>
      <c r="D69" s="8">
        <v>0.75694444444444453</v>
      </c>
      <c r="E69" s="8">
        <v>0.92361111111111116</v>
      </c>
      <c r="F69" s="7" t="s">
        <v>498</v>
      </c>
      <c r="G69" s="8">
        <v>0.87847222222222221</v>
      </c>
      <c r="H69" s="8">
        <v>3.472222222222222E-3</v>
      </c>
      <c r="I69" s="8">
        <f t="shared" si="9"/>
        <v>0.12152777777777768</v>
      </c>
      <c r="J69" s="7" t="s">
        <v>147</v>
      </c>
      <c r="K69" s="7" t="s">
        <v>18</v>
      </c>
      <c r="L69" s="7">
        <f t="shared" si="7"/>
        <v>205</v>
      </c>
      <c r="M69" s="7" t="str">
        <f t="shared" si="8"/>
        <v>NUM</v>
      </c>
      <c r="N69" s="7" t="s">
        <v>19</v>
      </c>
    </row>
    <row r="70" spans="1:14" s="5" customFormat="1" x14ac:dyDescent="0.2">
      <c r="A70" s="7" t="s">
        <v>14</v>
      </c>
      <c r="B70" s="7" t="s">
        <v>149</v>
      </c>
      <c r="C70" s="7" t="s">
        <v>498</v>
      </c>
      <c r="D70" s="8">
        <v>0.82291666666666663</v>
      </c>
      <c r="E70" s="8">
        <v>0.94791666666666663</v>
      </c>
      <c r="F70" s="7" t="s">
        <v>140</v>
      </c>
      <c r="G70" s="8">
        <v>0.94444444444444453</v>
      </c>
      <c r="H70" s="8">
        <v>0.1111111111111111</v>
      </c>
      <c r="I70" s="8">
        <f t="shared" si="9"/>
        <v>0.1215277777777779</v>
      </c>
      <c r="J70" s="7" t="s">
        <v>183</v>
      </c>
      <c r="K70" s="7" t="s">
        <v>18</v>
      </c>
      <c r="L70" s="7">
        <f t="shared" si="7"/>
        <v>205</v>
      </c>
      <c r="M70" s="7" t="str">
        <f t="shared" si="8"/>
        <v>DXB</v>
      </c>
      <c r="N70" s="7" t="s">
        <v>19</v>
      </c>
    </row>
    <row r="71" spans="1:14" s="5" customFormat="1" x14ac:dyDescent="0.2">
      <c r="A71" s="7" t="s">
        <v>14</v>
      </c>
      <c r="B71" s="7" t="s">
        <v>150</v>
      </c>
      <c r="C71" s="7" t="s">
        <v>140</v>
      </c>
      <c r="D71" s="8">
        <v>1.3888888888888888E-2</v>
      </c>
      <c r="E71" s="8">
        <v>0.18055555555555555</v>
      </c>
      <c r="F71" s="7" t="s">
        <v>498</v>
      </c>
      <c r="G71" s="8">
        <v>0.13541666666666666</v>
      </c>
      <c r="H71" s="8">
        <v>0.26041666666666669</v>
      </c>
      <c r="I71" s="8">
        <f t="shared" si="9"/>
        <v>0.12152777777777776</v>
      </c>
      <c r="J71" s="7" t="s">
        <v>184</v>
      </c>
      <c r="K71" s="7" t="s">
        <v>18</v>
      </c>
      <c r="L71" s="7">
        <f t="shared" si="7"/>
        <v>205</v>
      </c>
      <c r="M71" s="7" t="str">
        <f t="shared" si="8"/>
        <v>NUM</v>
      </c>
      <c r="N71" s="7" t="s">
        <v>19</v>
      </c>
    </row>
    <row r="72" spans="1:14" s="5" customFormat="1" x14ac:dyDescent="0.2">
      <c r="A72" s="7" t="s">
        <v>14</v>
      </c>
      <c r="B72" s="7" t="s">
        <v>151</v>
      </c>
      <c r="C72" s="7" t="s">
        <v>498</v>
      </c>
      <c r="D72" s="8">
        <v>0.21180555555555555</v>
      </c>
      <c r="E72" s="8">
        <v>0.33680555555555558</v>
      </c>
      <c r="F72" s="7" t="s">
        <v>152</v>
      </c>
      <c r="G72" s="8">
        <v>0.2986111111111111</v>
      </c>
      <c r="H72" s="8">
        <v>0.4236111111111111</v>
      </c>
      <c r="I72" s="8">
        <f t="shared" si="9"/>
        <v>8.6805555555555552E-2</v>
      </c>
      <c r="J72" s="7" t="s">
        <v>26</v>
      </c>
      <c r="K72" s="7" t="s">
        <v>34</v>
      </c>
      <c r="L72" s="7">
        <f t="shared" si="7"/>
        <v>156</v>
      </c>
      <c r="M72" s="7" t="str">
        <f t="shared" si="8"/>
        <v>KWI</v>
      </c>
      <c r="N72" s="7" t="s">
        <v>19</v>
      </c>
    </row>
    <row r="73" spans="1:14" s="5" customFormat="1" x14ac:dyDescent="0.2">
      <c r="A73" s="7" t="s">
        <v>14</v>
      </c>
      <c r="B73" s="7" t="s">
        <v>154</v>
      </c>
      <c r="C73" s="7" t="s">
        <v>152</v>
      </c>
      <c r="D73" s="8">
        <v>0.4236111111111111</v>
      </c>
      <c r="E73" s="8">
        <v>0.54861111111111105</v>
      </c>
      <c r="F73" s="7" t="s">
        <v>498</v>
      </c>
      <c r="G73" s="8">
        <v>0.51041666666666663</v>
      </c>
      <c r="H73" s="8">
        <v>0.63541666666666663</v>
      </c>
      <c r="I73" s="8">
        <f t="shared" si="9"/>
        <v>8.6805555555555525E-2</v>
      </c>
      <c r="J73" s="7" t="s">
        <v>26</v>
      </c>
      <c r="K73" s="7" t="s">
        <v>34</v>
      </c>
      <c r="L73" s="7">
        <f t="shared" si="7"/>
        <v>156</v>
      </c>
      <c r="M73" s="7" t="str">
        <f t="shared" si="8"/>
        <v>NUM</v>
      </c>
      <c r="N73" s="7" t="s">
        <v>19</v>
      </c>
    </row>
    <row r="74" spans="1:14" s="5" customFormat="1" x14ac:dyDescent="0.2">
      <c r="A74" s="7" t="s">
        <v>14</v>
      </c>
      <c r="B74" s="7" t="s">
        <v>155</v>
      </c>
      <c r="C74" s="7" t="s">
        <v>498</v>
      </c>
      <c r="D74" s="8">
        <v>0.55208333333333337</v>
      </c>
      <c r="E74" s="8">
        <v>0.67708333333333337</v>
      </c>
      <c r="F74" s="7" t="s">
        <v>152</v>
      </c>
      <c r="G74" s="8">
        <v>0.63888888888888895</v>
      </c>
      <c r="H74" s="8">
        <v>0.76388888888888884</v>
      </c>
      <c r="I74" s="8">
        <f t="shared" si="9"/>
        <v>8.680555555555558E-2</v>
      </c>
      <c r="J74" s="7" t="s">
        <v>51</v>
      </c>
      <c r="K74" s="7" t="s">
        <v>34</v>
      </c>
      <c r="L74" s="7">
        <f t="shared" si="7"/>
        <v>156</v>
      </c>
      <c r="M74" s="7" t="str">
        <f t="shared" si="8"/>
        <v>KWI</v>
      </c>
      <c r="N74" s="7" t="s">
        <v>19</v>
      </c>
    </row>
    <row r="75" spans="1:14" s="5" customFormat="1" x14ac:dyDescent="0.2">
      <c r="A75" s="7" t="s">
        <v>14</v>
      </c>
      <c r="B75" s="7" t="s">
        <v>156</v>
      </c>
      <c r="C75" s="7" t="s">
        <v>152</v>
      </c>
      <c r="D75" s="8">
        <v>0.67708333333333337</v>
      </c>
      <c r="E75" s="8">
        <v>0.80208333333333337</v>
      </c>
      <c r="F75" s="7" t="s">
        <v>498</v>
      </c>
      <c r="G75" s="8">
        <v>0.76388888888888884</v>
      </c>
      <c r="H75" s="8">
        <v>0.88888888888888884</v>
      </c>
      <c r="I75" s="8">
        <f t="shared" si="9"/>
        <v>8.6805555555555469E-2</v>
      </c>
      <c r="J75" s="7" t="s">
        <v>51</v>
      </c>
      <c r="K75" s="7" t="s">
        <v>34</v>
      </c>
      <c r="L75" s="7">
        <f t="shared" si="7"/>
        <v>156</v>
      </c>
      <c r="M75" s="7" t="str">
        <f t="shared" si="8"/>
        <v>NUM</v>
      </c>
      <c r="N75" s="7" t="s">
        <v>19</v>
      </c>
    </row>
    <row r="76" spans="1:14" s="5" customFormat="1" x14ac:dyDescent="0.2">
      <c r="A76" s="7" t="s">
        <v>14</v>
      </c>
      <c r="B76" s="7" t="s">
        <v>157</v>
      </c>
      <c r="C76" s="7" t="s">
        <v>498</v>
      </c>
      <c r="D76" s="8">
        <v>0.18055555555555555</v>
      </c>
      <c r="E76" s="8">
        <v>0.30555555555555552</v>
      </c>
      <c r="F76" s="7" t="s">
        <v>158</v>
      </c>
      <c r="G76" s="8">
        <v>0.31944444444444448</v>
      </c>
      <c r="H76" s="8">
        <v>0.4861111111111111</v>
      </c>
      <c r="I76" s="8">
        <f t="shared" si="9"/>
        <v>0.13888888888888892</v>
      </c>
      <c r="J76" s="7" t="s">
        <v>185</v>
      </c>
      <c r="K76" s="7" t="s">
        <v>34</v>
      </c>
      <c r="L76" s="7">
        <f t="shared" si="7"/>
        <v>156</v>
      </c>
      <c r="M76" s="7" t="str">
        <f t="shared" si="8"/>
        <v>MCT</v>
      </c>
      <c r="N76" s="7" t="s">
        <v>19</v>
      </c>
    </row>
    <row r="77" spans="1:14" s="5" customFormat="1" x14ac:dyDescent="0.2">
      <c r="A77" s="7" t="s">
        <v>14</v>
      </c>
      <c r="B77" s="7" t="s">
        <v>159</v>
      </c>
      <c r="C77" s="7" t="s">
        <v>158</v>
      </c>
      <c r="D77" s="8">
        <v>0.36805555555555558</v>
      </c>
      <c r="E77" s="8">
        <v>0.53472222222222221</v>
      </c>
      <c r="F77" s="7" t="s">
        <v>498</v>
      </c>
      <c r="G77" s="8">
        <v>0.50694444444444442</v>
      </c>
      <c r="H77" s="8">
        <v>0.63194444444444442</v>
      </c>
      <c r="I77" s="8">
        <f t="shared" si="9"/>
        <v>0.13888888888888884</v>
      </c>
      <c r="J77" s="7" t="s">
        <v>185</v>
      </c>
      <c r="K77" s="7" t="s">
        <v>34</v>
      </c>
      <c r="L77" s="7">
        <f t="shared" si="7"/>
        <v>156</v>
      </c>
      <c r="M77" s="7" t="str">
        <f t="shared" si="8"/>
        <v>NUM</v>
      </c>
      <c r="N77" s="7" t="s">
        <v>19</v>
      </c>
    </row>
    <row r="78" spans="1:14" s="5" customFormat="1" x14ac:dyDescent="0.2">
      <c r="A78" s="7" t="s">
        <v>14</v>
      </c>
      <c r="B78" s="7" t="s">
        <v>160</v>
      </c>
      <c r="C78" s="7" t="s">
        <v>498</v>
      </c>
      <c r="D78" s="8">
        <v>0.81944444444444453</v>
      </c>
      <c r="E78" s="8">
        <v>0.94444444444444453</v>
      </c>
      <c r="F78" s="7" t="s">
        <v>158</v>
      </c>
      <c r="G78" s="8">
        <v>0.95833333333333337</v>
      </c>
      <c r="H78" s="8">
        <v>0.125</v>
      </c>
      <c r="I78" s="8">
        <f t="shared" si="9"/>
        <v>0.13888888888888884</v>
      </c>
      <c r="J78" s="7" t="s">
        <v>93</v>
      </c>
      <c r="K78" s="7" t="s">
        <v>34</v>
      </c>
      <c r="L78" s="7">
        <f t="shared" si="7"/>
        <v>156</v>
      </c>
      <c r="M78" s="7" t="str">
        <f t="shared" si="8"/>
        <v>MCT</v>
      </c>
      <c r="N78" s="7" t="s">
        <v>19</v>
      </c>
    </row>
    <row r="79" spans="1:14" s="5" customFormat="1" x14ac:dyDescent="0.2">
      <c r="A79" s="7" t="s">
        <v>14</v>
      </c>
      <c r="B79" s="7" t="s">
        <v>161</v>
      </c>
      <c r="C79" s="7" t="s">
        <v>158</v>
      </c>
      <c r="D79" s="8">
        <v>0.99652777777777779</v>
      </c>
      <c r="E79" s="8">
        <v>0.16319444444444445</v>
      </c>
      <c r="F79" s="7" t="s">
        <v>498</v>
      </c>
      <c r="G79" s="8">
        <v>0.13541666666666666</v>
      </c>
      <c r="H79" s="8">
        <v>0.26041666666666669</v>
      </c>
      <c r="I79" s="8">
        <v>0.1388888888888889</v>
      </c>
      <c r="J79" s="7" t="s">
        <v>93</v>
      </c>
      <c r="K79" s="7" t="s">
        <v>34</v>
      </c>
      <c r="L79" s="7">
        <f t="shared" si="7"/>
        <v>156</v>
      </c>
      <c r="M79" s="7" t="str">
        <f t="shared" si="8"/>
        <v>NUM</v>
      </c>
      <c r="N79" s="7" t="s">
        <v>19</v>
      </c>
    </row>
  </sheetData>
  <autoFilter ref="A1:N79" xr:uid="{F391B2FD-B0DE-4027-BFA0-7403FD084083}"/>
  <pageMargins left="0.7" right="0.7" top="0.75" bottom="0.75" header="0.3" footer="0.3"/>
  <pageSetup orientation="portrait" r:id="rId1"/>
  <headerFooter>
    <oddHeader>&amp;C&amp;"Calibri"&amp;10&amp;K0000FF Internal&amp;1#_x000D_</oddHeader>
    <oddFooter>&amp;C_x000D_&amp;1#&amp;"Calibri"&amp;10&amp;K0000FF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5094-4990-4474-A09D-EE0E1DC94A2E}">
  <dimension ref="A1:P40"/>
  <sheetViews>
    <sheetView showGridLines="0" workbookViewId="0">
      <selection activeCell="F1" activeCellId="1" sqref="C1:C1048576 F1:F1048576"/>
    </sheetView>
  </sheetViews>
  <sheetFormatPr baseColWidth="10" defaultColWidth="8.83203125" defaultRowHeight="15" x14ac:dyDescent="0.2"/>
  <sheetData>
    <row r="1" spans="1:16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354</v>
      </c>
      <c r="P1" s="22" t="s">
        <v>168</v>
      </c>
    </row>
    <row r="2" spans="1:16" x14ac:dyDescent="0.2">
      <c r="A2" s="14" t="s">
        <v>14</v>
      </c>
      <c r="B2" s="14" t="s">
        <v>85</v>
      </c>
      <c r="C2" s="14" t="s">
        <v>498</v>
      </c>
      <c r="D2" s="25">
        <v>0.81944444444444453</v>
      </c>
      <c r="E2" s="15">
        <v>0.94444444444444453</v>
      </c>
      <c r="F2" s="14" t="s">
        <v>86</v>
      </c>
      <c r="G2" s="25">
        <v>3.125E-2</v>
      </c>
      <c r="H2" s="15">
        <v>0.26041666666666669</v>
      </c>
      <c r="I2" s="15">
        <v>23.211805555555557</v>
      </c>
      <c r="J2" s="14">
        <v>24</v>
      </c>
      <c r="K2" s="14" t="s">
        <v>34</v>
      </c>
      <c r="L2" s="14">
        <v>156</v>
      </c>
      <c r="M2" s="14" t="s">
        <v>86</v>
      </c>
      <c r="N2" s="14" t="s">
        <v>19</v>
      </c>
      <c r="O2" s="21" cm="1">
        <f t="array" aca="1" ref="O2" ca="1">SUM(N(ISNUMBER(VALUE(MID(J2,ROW(INDIRECT("1:"&amp;LEN(J2))),1)))))</f>
        <v>2</v>
      </c>
      <c r="P2" s="21" t="str">
        <f t="shared" ref="P2:P39" si="0">IF(C2="NIA",F2,C2)</f>
        <v>NUM</v>
      </c>
    </row>
    <row r="3" spans="1:16" x14ac:dyDescent="0.2">
      <c r="A3" s="14" t="s">
        <v>14</v>
      </c>
      <c r="B3" s="14" t="s">
        <v>87</v>
      </c>
      <c r="C3" s="14" t="s">
        <v>86</v>
      </c>
      <c r="D3" s="25">
        <v>0.28472222222222221</v>
      </c>
      <c r="E3" s="15">
        <v>0.51388888888888895</v>
      </c>
      <c r="F3" s="14" t="s">
        <v>498</v>
      </c>
      <c r="G3" s="25">
        <v>0.49652777777777773</v>
      </c>
      <c r="H3" s="15">
        <v>0.62152777777777779</v>
      </c>
      <c r="I3" s="15">
        <v>0.21180555555555552</v>
      </c>
      <c r="J3" s="14">
        <v>35</v>
      </c>
      <c r="K3" s="14" t="s">
        <v>34</v>
      </c>
      <c r="L3" s="14">
        <v>156</v>
      </c>
      <c r="M3" s="14" t="s">
        <v>86</v>
      </c>
      <c r="N3" s="14" t="s">
        <v>19</v>
      </c>
      <c r="O3" s="21" cm="1">
        <f t="array" aca="1" ref="O3" ca="1">SUM(N(ISNUMBER(VALUE(MID(J3,ROW(INDIRECT("1:"&amp;LEN(J3))),1)))))</f>
        <v>2</v>
      </c>
      <c r="P3" s="21" t="str">
        <f t="shared" si="0"/>
        <v>BOM</v>
      </c>
    </row>
    <row r="4" spans="1:16" x14ac:dyDescent="0.2">
      <c r="A4" s="14" t="s">
        <v>14</v>
      </c>
      <c r="B4" s="14" t="s">
        <v>88</v>
      </c>
      <c r="C4" s="14" t="s">
        <v>498</v>
      </c>
      <c r="D4" s="25">
        <v>0.61111111111111105</v>
      </c>
      <c r="E4" s="15">
        <v>0.73611111111111116</v>
      </c>
      <c r="F4" s="14" t="s">
        <v>86</v>
      </c>
      <c r="G4" s="25">
        <v>0.82291666666666663</v>
      </c>
      <c r="H4" s="15">
        <v>5.2083333333333336E-2</v>
      </c>
      <c r="I4" s="15">
        <v>0.21180555555555558</v>
      </c>
      <c r="J4" s="14">
        <v>16</v>
      </c>
      <c r="K4" s="14" t="s">
        <v>34</v>
      </c>
      <c r="L4" s="14">
        <v>156</v>
      </c>
      <c r="M4" s="14" t="s">
        <v>86</v>
      </c>
      <c r="N4" s="14" t="s">
        <v>19</v>
      </c>
      <c r="O4" s="21" cm="1">
        <f t="array" aca="1" ref="O4" ca="1">SUM(N(ISNUMBER(VALUE(MID(J4,ROW(INDIRECT("1:"&amp;LEN(J4))),1)))))</f>
        <v>2</v>
      </c>
      <c r="P4" s="21" t="str">
        <f t="shared" si="0"/>
        <v>NUM</v>
      </c>
    </row>
    <row r="5" spans="1:16" x14ac:dyDescent="0.2">
      <c r="A5" s="14" t="s">
        <v>14</v>
      </c>
      <c r="B5" s="14" t="s">
        <v>89</v>
      </c>
      <c r="C5" s="14" t="s">
        <v>86</v>
      </c>
      <c r="D5" s="25">
        <v>0.93402777777777779</v>
      </c>
      <c r="E5" s="15">
        <v>0.16319444444444445</v>
      </c>
      <c r="F5" s="14" t="s">
        <v>498</v>
      </c>
      <c r="G5" s="25">
        <v>0.14583333333333334</v>
      </c>
      <c r="H5" s="15">
        <v>0.27083333333333331</v>
      </c>
      <c r="I5" s="15">
        <v>23.211805555555557</v>
      </c>
      <c r="J5" s="14">
        <v>16</v>
      </c>
      <c r="K5" s="14" t="s">
        <v>34</v>
      </c>
      <c r="L5" s="14">
        <v>156</v>
      </c>
      <c r="M5" s="14" t="s">
        <v>86</v>
      </c>
      <c r="N5" s="14" t="s">
        <v>19</v>
      </c>
      <c r="O5" s="21" cm="1">
        <f t="array" aca="1" ref="O5" ca="1">SUM(N(ISNUMBER(VALUE(MID(J5,ROW(INDIRECT("1:"&amp;LEN(J5))),1)))))</f>
        <v>2</v>
      </c>
      <c r="P5" s="21" t="str">
        <f t="shared" si="0"/>
        <v>BOM</v>
      </c>
    </row>
    <row r="6" spans="1:16" x14ac:dyDescent="0.2">
      <c r="A6" s="14" t="s">
        <v>14</v>
      </c>
      <c r="B6" s="14" t="s">
        <v>119</v>
      </c>
      <c r="C6" s="14" t="s">
        <v>498</v>
      </c>
      <c r="D6" s="25">
        <v>0.20486111111111113</v>
      </c>
      <c r="E6" s="15">
        <v>0.3298611111111111</v>
      </c>
      <c r="F6" s="14" t="s">
        <v>120</v>
      </c>
      <c r="G6" s="25">
        <v>0.26041666666666669</v>
      </c>
      <c r="H6" s="15">
        <v>0.34375</v>
      </c>
      <c r="I6" s="15">
        <v>5.5555555555555552E-2</v>
      </c>
      <c r="J6" s="14" t="s">
        <v>495</v>
      </c>
      <c r="K6" s="14" t="s">
        <v>34</v>
      </c>
      <c r="L6" s="14">
        <v>156</v>
      </c>
      <c r="M6" s="14" t="s">
        <v>120</v>
      </c>
      <c r="N6" s="14" t="s">
        <v>19</v>
      </c>
      <c r="O6" s="21" cm="1">
        <f t="array" aca="1" ref="O6" ca="1">SUM(N(ISNUMBER(VALUE(MID(J6,ROW(INDIRECT("1:"&amp;LEN(J6))),1)))))</f>
        <v>5</v>
      </c>
      <c r="P6" s="21" t="str">
        <f t="shared" si="0"/>
        <v>NUM</v>
      </c>
    </row>
    <row r="7" spans="1:16" x14ac:dyDescent="0.2">
      <c r="A7" s="14" t="s">
        <v>14</v>
      </c>
      <c r="B7" s="14" t="s">
        <v>121</v>
      </c>
      <c r="C7" s="14" t="s">
        <v>120</v>
      </c>
      <c r="D7" s="25">
        <v>0.4375</v>
      </c>
      <c r="E7" s="15">
        <v>0.52083333333333337</v>
      </c>
      <c r="F7" s="14" t="s">
        <v>498</v>
      </c>
      <c r="G7" s="25">
        <v>0.49305555555555558</v>
      </c>
      <c r="H7" s="15">
        <v>0.61805555555555558</v>
      </c>
      <c r="I7" s="15">
        <v>5.555555555555558E-2</v>
      </c>
      <c r="J7" s="14" t="s">
        <v>495</v>
      </c>
      <c r="K7" s="14" t="s">
        <v>34</v>
      </c>
      <c r="L7" s="14">
        <v>156</v>
      </c>
      <c r="M7" s="14" t="s">
        <v>120</v>
      </c>
      <c r="N7" s="14" t="s">
        <v>19</v>
      </c>
      <c r="O7" s="21" cm="1">
        <f t="array" aca="1" ref="O7" ca="1">SUM(N(ISNUMBER(VALUE(MID(J7,ROW(INDIRECT("1:"&amp;LEN(J7))),1)))))</f>
        <v>5</v>
      </c>
      <c r="P7" s="21" t="str">
        <f t="shared" si="0"/>
        <v>CAI</v>
      </c>
    </row>
    <row r="8" spans="1:16" x14ac:dyDescent="0.2">
      <c r="A8" s="14" t="s">
        <v>14</v>
      </c>
      <c r="B8" s="14" t="s">
        <v>122</v>
      </c>
      <c r="C8" s="14" t="s">
        <v>498</v>
      </c>
      <c r="D8" s="25">
        <v>0.57291666666666663</v>
      </c>
      <c r="E8" s="15">
        <v>0.69791666666666663</v>
      </c>
      <c r="F8" s="14" t="s">
        <v>120</v>
      </c>
      <c r="G8" s="25">
        <v>0.62847222222222221</v>
      </c>
      <c r="H8" s="15">
        <v>0.71180555555555547</v>
      </c>
      <c r="I8" s="15">
        <v>5.555555555555558E-2</v>
      </c>
      <c r="J8" s="18" t="s">
        <v>95</v>
      </c>
      <c r="K8" s="14" t="s">
        <v>34</v>
      </c>
      <c r="L8" s="14">
        <v>156</v>
      </c>
      <c r="M8" s="14" t="s">
        <v>120</v>
      </c>
      <c r="N8" s="14" t="s">
        <v>19</v>
      </c>
      <c r="O8" s="21" cm="1">
        <f t="array" aca="1" ref="O8" ca="1">SUM(N(ISNUMBER(VALUE(MID(J8,ROW(INDIRECT("1:"&amp;LEN(J8))),1)))))</f>
        <v>2</v>
      </c>
      <c r="P8" s="21" t="str">
        <f t="shared" si="0"/>
        <v>NUM</v>
      </c>
    </row>
    <row r="9" spans="1:16" x14ac:dyDescent="0.2">
      <c r="A9" s="14" t="s">
        <v>14</v>
      </c>
      <c r="B9" s="14" t="s">
        <v>123</v>
      </c>
      <c r="C9" s="14" t="s">
        <v>120</v>
      </c>
      <c r="D9" s="25">
        <v>0.69444444444444453</v>
      </c>
      <c r="E9" s="15">
        <v>0.77777777777777779</v>
      </c>
      <c r="F9" s="14" t="s">
        <v>498</v>
      </c>
      <c r="G9" s="25">
        <v>0.75</v>
      </c>
      <c r="H9" s="15">
        <v>0.875</v>
      </c>
      <c r="I9" s="15">
        <v>5.5555555555555469E-2</v>
      </c>
      <c r="J9" s="18" t="s">
        <v>95</v>
      </c>
      <c r="K9" s="14" t="s">
        <v>34</v>
      </c>
      <c r="L9" s="14">
        <v>156</v>
      </c>
      <c r="M9" s="14" t="s">
        <v>120</v>
      </c>
      <c r="N9" s="14" t="s">
        <v>19</v>
      </c>
      <c r="O9" s="21" cm="1">
        <f t="array" aca="1" ref="O9" ca="1">SUM(N(ISNUMBER(VALUE(MID(J9,ROW(INDIRECT("1:"&amp;LEN(J9))),1)))))</f>
        <v>2</v>
      </c>
      <c r="P9" s="21" t="str">
        <f t="shared" si="0"/>
        <v>CAI</v>
      </c>
    </row>
    <row r="10" spans="1:16" x14ac:dyDescent="0.2">
      <c r="A10" s="14" t="s">
        <v>14</v>
      </c>
      <c r="B10" s="14" t="s">
        <v>36</v>
      </c>
      <c r="C10" s="14" t="s">
        <v>498</v>
      </c>
      <c r="D10" s="25">
        <v>0.21527777777777779</v>
      </c>
      <c r="E10" s="15">
        <v>0.34027777777777773</v>
      </c>
      <c r="F10" s="14" t="s">
        <v>37</v>
      </c>
      <c r="G10" s="25">
        <v>0.4201388888888889</v>
      </c>
      <c r="H10" s="15">
        <v>0.46180555555555558</v>
      </c>
      <c r="I10" s="15">
        <v>0.2048611111111111</v>
      </c>
      <c r="J10" s="23">
        <v>246</v>
      </c>
      <c r="K10" s="14" t="s">
        <v>34</v>
      </c>
      <c r="L10" s="14">
        <v>205</v>
      </c>
      <c r="M10" s="14" t="s">
        <v>37</v>
      </c>
      <c r="N10" s="14" t="s">
        <v>19</v>
      </c>
      <c r="O10" s="21" cm="1">
        <f t="array" aca="1" ref="O10" ca="1">SUM(N(ISNUMBER(VALUE(MID(J10,ROW(INDIRECT("1:"&amp;LEN(J10))),1)))))</f>
        <v>3</v>
      </c>
      <c r="P10" s="21" t="str">
        <f t="shared" si="0"/>
        <v>NUM</v>
      </c>
    </row>
    <row r="11" spans="1:16" x14ac:dyDescent="0.2">
      <c r="A11" s="14" t="s">
        <v>14</v>
      </c>
      <c r="B11" s="14" t="s">
        <v>38</v>
      </c>
      <c r="C11" s="14" t="s">
        <v>37</v>
      </c>
      <c r="D11" s="25">
        <v>0.54513888888888895</v>
      </c>
      <c r="E11" s="15">
        <v>0.58680555555555558</v>
      </c>
      <c r="F11" s="14" t="s">
        <v>498</v>
      </c>
      <c r="G11" s="25">
        <v>0.75</v>
      </c>
      <c r="H11" s="15">
        <v>0.875</v>
      </c>
      <c r="I11" s="15">
        <v>0.20486111111111105</v>
      </c>
      <c r="J11" s="23">
        <v>246</v>
      </c>
      <c r="K11" s="14" t="s">
        <v>34</v>
      </c>
      <c r="L11" s="14">
        <v>205</v>
      </c>
      <c r="M11" s="14" t="s">
        <v>37</v>
      </c>
      <c r="N11" s="14" t="s">
        <v>19</v>
      </c>
      <c r="O11" s="21" cm="1">
        <f t="array" aca="1" ref="O11" ca="1">SUM(N(ISNUMBER(VALUE(MID(J11,ROW(INDIRECT("1:"&amp;LEN(J11))),1)))))</f>
        <v>3</v>
      </c>
      <c r="P11" s="21" t="str">
        <f t="shared" si="0"/>
        <v>CDG</v>
      </c>
    </row>
    <row r="12" spans="1:16" x14ac:dyDescent="0.2">
      <c r="A12" s="14" t="s">
        <v>14</v>
      </c>
      <c r="B12" s="14" t="s">
        <v>90</v>
      </c>
      <c r="C12" s="14" t="s">
        <v>498</v>
      </c>
      <c r="D12" s="25">
        <v>0.82291666666666663</v>
      </c>
      <c r="E12" s="15">
        <v>0.94791666666666663</v>
      </c>
      <c r="F12" s="14" t="s">
        <v>91</v>
      </c>
      <c r="G12" s="25">
        <v>4.5138888888888888E-2</v>
      </c>
      <c r="H12" s="15">
        <v>0.27430555555555552</v>
      </c>
      <c r="I12" s="15">
        <v>23.222222222222221</v>
      </c>
      <c r="J12" s="14">
        <v>35</v>
      </c>
      <c r="K12" s="14" t="s">
        <v>34</v>
      </c>
      <c r="L12" s="14">
        <v>156</v>
      </c>
      <c r="M12" s="14" t="s">
        <v>91</v>
      </c>
      <c r="N12" s="14" t="s">
        <v>19</v>
      </c>
      <c r="O12" s="21" cm="1">
        <f t="array" aca="1" ref="O12" ca="1">SUM(N(ISNUMBER(VALUE(MID(J12,ROW(INDIRECT("1:"&amp;LEN(J12))),1)))))</f>
        <v>2</v>
      </c>
      <c r="P12" s="21" t="str">
        <f t="shared" si="0"/>
        <v>NUM</v>
      </c>
    </row>
    <row r="13" spans="1:16" x14ac:dyDescent="0.2">
      <c r="A13" s="14" t="s">
        <v>14</v>
      </c>
      <c r="B13" s="14" t="s">
        <v>94</v>
      </c>
      <c r="C13" s="14" t="s">
        <v>91</v>
      </c>
      <c r="D13" s="25">
        <v>0.27083333333333331</v>
      </c>
      <c r="E13" s="15">
        <v>0.5</v>
      </c>
      <c r="F13" s="14" t="s">
        <v>498</v>
      </c>
      <c r="G13" s="25">
        <v>0.49305555555555558</v>
      </c>
      <c r="H13" s="15">
        <v>0.61805555555555558</v>
      </c>
      <c r="I13" s="15">
        <v>0.22222222222222227</v>
      </c>
      <c r="J13" s="14">
        <v>46</v>
      </c>
      <c r="K13" s="14" t="s">
        <v>34</v>
      </c>
      <c r="L13" s="14">
        <v>156</v>
      </c>
      <c r="M13" s="14" t="s">
        <v>91</v>
      </c>
      <c r="N13" s="14" t="s">
        <v>19</v>
      </c>
      <c r="O13" s="21" cm="1">
        <f t="array" aca="1" ref="O13" ca="1">SUM(N(ISNUMBER(VALUE(MID(J13,ROW(INDIRECT("1:"&amp;LEN(J13))),1)))))</f>
        <v>2</v>
      </c>
      <c r="P13" s="21" t="str">
        <f t="shared" si="0"/>
        <v>DEL</v>
      </c>
    </row>
    <row r="14" spans="1:16" x14ac:dyDescent="0.2">
      <c r="A14" s="14" t="s">
        <v>14</v>
      </c>
      <c r="B14" s="14" t="s">
        <v>97</v>
      </c>
      <c r="C14" s="14" t="s">
        <v>498</v>
      </c>
      <c r="D14" s="25">
        <v>0.61111111111111105</v>
      </c>
      <c r="E14" s="15">
        <v>0.73611111111111116</v>
      </c>
      <c r="F14" s="14" t="s">
        <v>91</v>
      </c>
      <c r="G14" s="25">
        <v>0.83333333333333337</v>
      </c>
      <c r="H14" s="15">
        <v>6.25E-2</v>
      </c>
      <c r="I14" s="15">
        <v>0.22222222222222232</v>
      </c>
      <c r="J14" s="14">
        <v>37</v>
      </c>
      <c r="K14" s="14" t="s">
        <v>34</v>
      </c>
      <c r="L14" s="14">
        <v>156</v>
      </c>
      <c r="M14" s="14" t="s">
        <v>91</v>
      </c>
      <c r="N14" s="14" t="s">
        <v>19</v>
      </c>
      <c r="O14" s="21" cm="1">
        <f t="array" aca="1" ref="O14" ca="1">SUM(N(ISNUMBER(VALUE(MID(J14,ROW(INDIRECT("1:"&amp;LEN(J14))),1)))))</f>
        <v>2</v>
      </c>
      <c r="P14" s="21" t="str">
        <f t="shared" si="0"/>
        <v>NUM</v>
      </c>
    </row>
    <row r="15" spans="1:16" x14ac:dyDescent="0.2">
      <c r="A15" s="14" t="s">
        <v>14</v>
      </c>
      <c r="B15" s="14" t="s">
        <v>98</v>
      </c>
      <c r="C15" s="14" t="s">
        <v>91</v>
      </c>
      <c r="D15" s="25">
        <v>0.93055555555555547</v>
      </c>
      <c r="E15" s="15">
        <v>0.15972222222222224</v>
      </c>
      <c r="F15" s="14" t="s">
        <v>498</v>
      </c>
      <c r="G15" s="25">
        <v>0.15277777777777776</v>
      </c>
      <c r="H15" s="15">
        <v>0.27777777777777779</v>
      </c>
      <c r="I15" s="15">
        <v>23.222222222222221</v>
      </c>
      <c r="J15" s="14">
        <v>37</v>
      </c>
      <c r="K15" s="14" t="s">
        <v>34</v>
      </c>
      <c r="L15" s="14">
        <v>156</v>
      </c>
      <c r="M15" s="14" t="s">
        <v>91</v>
      </c>
      <c r="N15" s="14" t="s">
        <v>19</v>
      </c>
      <c r="O15" s="21" cm="1">
        <f t="array" aca="1" ref="O15" ca="1">SUM(N(ISNUMBER(VALUE(MID(J15,ROW(INDIRECT("1:"&amp;LEN(J15))),1)))))</f>
        <v>2</v>
      </c>
      <c r="P15" s="21" t="str">
        <f t="shared" si="0"/>
        <v>DEL</v>
      </c>
    </row>
    <row r="16" spans="1:16" x14ac:dyDescent="0.2">
      <c r="A16" s="14" t="s">
        <v>14</v>
      </c>
      <c r="B16" s="14" t="s">
        <v>134</v>
      </c>
      <c r="C16" s="14" t="s">
        <v>498</v>
      </c>
      <c r="D16" s="25">
        <v>0.20138888888888887</v>
      </c>
      <c r="E16" s="15">
        <v>0.3263888888888889</v>
      </c>
      <c r="F16" s="14" t="s">
        <v>135</v>
      </c>
      <c r="G16" s="25">
        <v>0.30555555555555552</v>
      </c>
      <c r="H16" s="15">
        <v>0.43055555555555558</v>
      </c>
      <c r="I16" s="15">
        <v>0.10416666666666666</v>
      </c>
      <c r="J16" s="14">
        <v>135</v>
      </c>
      <c r="K16" s="14" t="s">
        <v>34</v>
      </c>
      <c r="L16" s="14">
        <v>156</v>
      </c>
      <c r="M16" s="14" t="s">
        <v>135</v>
      </c>
      <c r="N16" s="14" t="s">
        <v>19</v>
      </c>
      <c r="O16" s="21" cm="1">
        <f t="array" aca="1" ref="O16" ca="1">SUM(N(ISNUMBER(VALUE(MID(J16,ROW(INDIRECT("1:"&amp;LEN(J16))),1)))))</f>
        <v>3</v>
      </c>
      <c r="P16" s="21" t="str">
        <f t="shared" si="0"/>
        <v>NUM</v>
      </c>
    </row>
    <row r="17" spans="1:16" x14ac:dyDescent="0.2">
      <c r="A17" s="14" t="s">
        <v>14</v>
      </c>
      <c r="B17" s="14" t="s">
        <v>136</v>
      </c>
      <c r="C17" s="14" t="s">
        <v>135</v>
      </c>
      <c r="D17" s="25">
        <v>0.39583333333333331</v>
      </c>
      <c r="E17" s="15">
        <v>0.52083333333333337</v>
      </c>
      <c r="F17" s="14" t="s">
        <v>498</v>
      </c>
      <c r="G17" s="25">
        <v>0.5</v>
      </c>
      <c r="H17" s="15">
        <v>0.625</v>
      </c>
      <c r="I17" s="15">
        <v>0.10416666666666669</v>
      </c>
      <c r="J17" s="14">
        <v>135</v>
      </c>
      <c r="K17" s="14" t="s">
        <v>34</v>
      </c>
      <c r="L17" s="14">
        <v>156</v>
      </c>
      <c r="M17" s="14" t="s">
        <v>135</v>
      </c>
      <c r="N17" s="14" t="s">
        <v>19</v>
      </c>
      <c r="O17" s="21" cm="1">
        <f t="array" aca="1" ref="O17" ca="1">SUM(N(ISNUMBER(VALUE(MID(J17,ROW(INDIRECT("1:"&amp;LEN(J17))),1)))))</f>
        <v>3</v>
      </c>
      <c r="P17" s="21" t="str">
        <f t="shared" si="0"/>
        <v>DOH</v>
      </c>
    </row>
    <row r="18" spans="1:16" x14ac:dyDescent="0.2">
      <c r="A18" s="14" t="s">
        <v>14</v>
      </c>
      <c r="B18" s="14" t="s">
        <v>137</v>
      </c>
      <c r="C18" s="14" t="s">
        <v>498</v>
      </c>
      <c r="D18" s="25">
        <v>0.80902777777777779</v>
      </c>
      <c r="E18" s="15">
        <v>0.93402777777777779</v>
      </c>
      <c r="F18" s="14" t="s">
        <v>135</v>
      </c>
      <c r="G18" s="25">
        <v>0.91319444444444453</v>
      </c>
      <c r="H18" s="15">
        <v>3.8194444444444441E-2</v>
      </c>
      <c r="I18" s="15">
        <v>0.10416666666666674</v>
      </c>
      <c r="J18" s="14">
        <v>246</v>
      </c>
      <c r="K18" s="14" t="s">
        <v>34</v>
      </c>
      <c r="L18" s="14">
        <v>156</v>
      </c>
      <c r="M18" s="14" t="s">
        <v>135</v>
      </c>
      <c r="N18" s="14" t="s">
        <v>19</v>
      </c>
      <c r="O18" s="21" cm="1">
        <f t="array" aca="1" ref="O18" ca="1">SUM(N(ISNUMBER(VALUE(MID(J18,ROW(INDIRECT("1:"&amp;LEN(J18))),1)))))</f>
        <v>3</v>
      </c>
      <c r="P18" s="21" t="str">
        <f t="shared" si="0"/>
        <v>NUM</v>
      </c>
    </row>
    <row r="19" spans="1:16" x14ac:dyDescent="0.2">
      <c r="A19" s="14" t="s">
        <v>14</v>
      </c>
      <c r="B19" s="14" t="s">
        <v>138</v>
      </c>
      <c r="C19" s="14" t="s">
        <v>135</v>
      </c>
      <c r="D19" s="25">
        <v>4.1666666666666664E-2</v>
      </c>
      <c r="E19" s="15">
        <v>0.16666666666666666</v>
      </c>
      <c r="F19" s="14" t="s">
        <v>498</v>
      </c>
      <c r="G19" s="25">
        <v>0.14583333333333334</v>
      </c>
      <c r="H19" s="15">
        <v>0.27083333333333331</v>
      </c>
      <c r="I19" s="15">
        <v>0.10416666666666669</v>
      </c>
      <c r="J19" s="14">
        <v>357</v>
      </c>
      <c r="K19" s="14" t="s">
        <v>34</v>
      </c>
      <c r="L19" s="14">
        <v>156</v>
      </c>
      <c r="M19" s="14" t="s">
        <v>135</v>
      </c>
      <c r="N19" s="14" t="s">
        <v>19</v>
      </c>
      <c r="O19" s="21" cm="1">
        <f t="array" aca="1" ref="O19" ca="1">SUM(N(ISNUMBER(VALUE(MID(J19,ROW(INDIRECT("1:"&amp;LEN(J19))),1)))))</f>
        <v>3</v>
      </c>
      <c r="P19" s="21" t="str">
        <f t="shared" si="0"/>
        <v>DOH</v>
      </c>
    </row>
    <row r="20" spans="1:16" x14ac:dyDescent="0.2">
      <c r="A20" s="14" t="s">
        <v>14</v>
      </c>
      <c r="B20" s="14" t="s">
        <v>139</v>
      </c>
      <c r="C20" s="14" t="s">
        <v>498</v>
      </c>
      <c r="D20" s="25">
        <v>0.20138888888888887</v>
      </c>
      <c r="E20" s="15">
        <v>0.3263888888888889</v>
      </c>
      <c r="F20" s="14" t="s">
        <v>140</v>
      </c>
      <c r="G20" s="25">
        <v>0.32291666666666669</v>
      </c>
      <c r="H20" s="15">
        <v>0.48958333333333331</v>
      </c>
      <c r="I20" s="15">
        <v>0.12152777777777782</v>
      </c>
      <c r="J20" s="14">
        <v>1234567</v>
      </c>
      <c r="K20" s="14" t="s">
        <v>34</v>
      </c>
      <c r="L20" s="14">
        <v>156</v>
      </c>
      <c r="M20" s="14" t="s">
        <v>140</v>
      </c>
      <c r="N20" s="14" t="s">
        <v>19</v>
      </c>
      <c r="O20" s="21" cm="1">
        <f t="array" aca="1" ref="O20" ca="1">SUM(N(ISNUMBER(VALUE(MID(J20,ROW(INDIRECT("1:"&amp;LEN(J20))),1)))))</f>
        <v>7</v>
      </c>
      <c r="P20" s="21" t="str">
        <f t="shared" si="0"/>
        <v>NUM</v>
      </c>
    </row>
    <row r="21" spans="1:16" x14ac:dyDescent="0.2">
      <c r="A21" s="14" t="s">
        <v>14</v>
      </c>
      <c r="B21" s="14" t="s">
        <v>141</v>
      </c>
      <c r="C21" s="14" t="s">
        <v>140</v>
      </c>
      <c r="D21" s="25">
        <v>0.38541666666666669</v>
      </c>
      <c r="E21" s="15">
        <v>0.55208333333333337</v>
      </c>
      <c r="F21" s="14" t="s">
        <v>498</v>
      </c>
      <c r="G21" s="25">
        <v>0.50694444444444442</v>
      </c>
      <c r="H21" s="15">
        <v>0.63194444444444442</v>
      </c>
      <c r="I21" s="15">
        <v>0.12152777777777773</v>
      </c>
      <c r="J21" s="14">
        <v>1234567</v>
      </c>
      <c r="K21" s="14" t="s">
        <v>34</v>
      </c>
      <c r="L21" s="14">
        <v>156</v>
      </c>
      <c r="M21" s="14" t="s">
        <v>140</v>
      </c>
      <c r="N21" s="14" t="s">
        <v>19</v>
      </c>
      <c r="O21" s="21" cm="1">
        <f t="array" aca="1" ref="O21" ca="1">SUM(N(ISNUMBER(VALUE(MID(J21,ROW(INDIRECT("1:"&amp;LEN(J21))),1)))))</f>
        <v>7</v>
      </c>
      <c r="P21" s="21" t="str">
        <f t="shared" si="0"/>
        <v>DXB</v>
      </c>
    </row>
    <row r="22" spans="1:16" x14ac:dyDescent="0.2">
      <c r="A22" s="14" t="s">
        <v>14</v>
      </c>
      <c r="B22" s="14" t="s">
        <v>149</v>
      </c>
      <c r="C22" s="14" t="s">
        <v>498</v>
      </c>
      <c r="D22" s="25">
        <v>0.82291666666666663</v>
      </c>
      <c r="E22" s="15">
        <v>0.94791666666666663</v>
      </c>
      <c r="F22" s="14" t="s">
        <v>140</v>
      </c>
      <c r="G22" s="25">
        <v>0.94444444444444453</v>
      </c>
      <c r="H22" s="15">
        <v>0.1111111111111111</v>
      </c>
      <c r="I22" s="15">
        <v>0.1215277777777779</v>
      </c>
      <c r="J22" s="23" t="s">
        <v>496</v>
      </c>
      <c r="K22" s="14" t="s">
        <v>34</v>
      </c>
      <c r="L22" s="14">
        <v>205</v>
      </c>
      <c r="M22" s="14" t="s">
        <v>140</v>
      </c>
      <c r="N22" s="14" t="s">
        <v>19</v>
      </c>
      <c r="O22" s="21" cm="1">
        <f t="array" aca="1" ref="O22" ca="1">SUM(N(ISNUMBER(VALUE(MID(J22,ROW(INDIRECT("1:"&amp;LEN(J22))),1)))))</f>
        <v>6</v>
      </c>
      <c r="P22" s="21" t="str">
        <f t="shared" si="0"/>
        <v>NUM</v>
      </c>
    </row>
    <row r="23" spans="1:16" x14ac:dyDescent="0.2">
      <c r="A23" s="14" t="s">
        <v>14</v>
      </c>
      <c r="B23" s="14" t="s">
        <v>150</v>
      </c>
      <c r="C23" s="14" t="s">
        <v>140</v>
      </c>
      <c r="D23" s="25">
        <v>1.3888888888888888E-2</v>
      </c>
      <c r="E23" s="15">
        <v>0.18055555555555555</v>
      </c>
      <c r="F23" s="14" t="s">
        <v>498</v>
      </c>
      <c r="G23" s="25">
        <v>0.13541666666666666</v>
      </c>
      <c r="H23" s="15">
        <v>0.26041666666666669</v>
      </c>
      <c r="I23" s="15">
        <v>0.12152777777777776</v>
      </c>
      <c r="J23" s="23" t="s">
        <v>131</v>
      </c>
      <c r="K23" s="14" t="s">
        <v>34</v>
      </c>
      <c r="L23" s="14">
        <v>205</v>
      </c>
      <c r="M23" s="14" t="s">
        <v>140</v>
      </c>
      <c r="N23" s="14" t="s">
        <v>19</v>
      </c>
      <c r="O23" s="21" cm="1">
        <f t="array" aca="1" ref="O23" ca="1">SUM(N(ISNUMBER(VALUE(MID(J23,ROW(INDIRECT("1:"&amp;LEN(J23))),1)))))</f>
        <v>6</v>
      </c>
      <c r="P23" s="21" t="str">
        <f t="shared" si="0"/>
        <v>DXB</v>
      </c>
    </row>
    <row r="24" spans="1:16" x14ac:dyDescent="0.2">
      <c r="A24" s="14" t="s">
        <v>14</v>
      </c>
      <c r="B24" s="14" t="s">
        <v>49</v>
      </c>
      <c r="C24" s="14" t="s">
        <v>498</v>
      </c>
      <c r="D24" s="25">
        <v>0.21527777777777779</v>
      </c>
      <c r="E24" s="15">
        <v>0.34027777777777773</v>
      </c>
      <c r="F24" s="14" t="s">
        <v>50</v>
      </c>
      <c r="G24" s="25">
        <v>0.40277777777777773</v>
      </c>
      <c r="H24" s="15">
        <v>0.44444444444444442</v>
      </c>
      <c r="I24" s="15">
        <v>0.18749999999999994</v>
      </c>
      <c r="J24" s="23" t="s">
        <v>60</v>
      </c>
      <c r="K24" s="14" t="s">
        <v>34</v>
      </c>
      <c r="L24" s="14">
        <v>156</v>
      </c>
      <c r="M24" s="14" t="s">
        <v>50</v>
      </c>
      <c r="N24" s="14" t="s">
        <v>19</v>
      </c>
      <c r="O24" s="21" cm="1">
        <f t="array" aca="1" ref="O24" ca="1">SUM(N(ISNUMBER(VALUE(MID(J24,ROW(INDIRECT("1:"&amp;LEN(J24))),1)))))</f>
        <v>4</v>
      </c>
      <c r="P24" s="21" t="str">
        <f t="shared" si="0"/>
        <v>NUM</v>
      </c>
    </row>
    <row r="25" spans="1:16" x14ac:dyDescent="0.2">
      <c r="A25" s="14" t="s">
        <v>14</v>
      </c>
      <c r="B25" s="14" t="s">
        <v>52</v>
      </c>
      <c r="C25" s="14" t="s">
        <v>50</v>
      </c>
      <c r="D25" s="25">
        <v>0.55902777777777779</v>
      </c>
      <c r="E25" s="15">
        <v>0.60069444444444442</v>
      </c>
      <c r="F25" s="14" t="s">
        <v>498</v>
      </c>
      <c r="G25" s="25">
        <v>0.74652777777777779</v>
      </c>
      <c r="H25" s="15">
        <v>0.87152777777777779</v>
      </c>
      <c r="I25" s="15">
        <v>0.1875</v>
      </c>
      <c r="J25" s="23" t="s">
        <v>60</v>
      </c>
      <c r="K25" s="14" t="s">
        <v>34</v>
      </c>
      <c r="L25" s="14">
        <v>156</v>
      </c>
      <c r="M25" s="14" t="s">
        <v>50</v>
      </c>
      <c r="N25" s="14" t="s">
        <v>19</v>
      </c>
      <c r="O25" s="21" cm="1">
        <f t="array" aca="1" ref="O25" ca="1">SUM(N(ISNUMBER(VALUE(MID(J25,ROW(INDIRECT("1:"&amp;LEN(J25))),1)))))</f>
        <v>4</v>
      </c>
      <c r="P25" s="21" t="str">
        <f t="shared" si="0"/>
        <v>FRA</v>
      </c>
    </row>
    <row r="26" spans="1:16" x14ac:dyDescent="0.2">
      <c r="A26" s="14" t="s">
        <v>14</v>
      </c>
      <c r="B26" s="14" t="s">
        <v>78</v>
      </c>
      <c r="C26" s="14" t="s">
        <v>498</v>
      </c>
      <c r="D26" s="25">
        <v>0.21527777777777779</v>
      </c>
      <c r="E26" s="15">
        <v>0.34027777777777773</v>
      </c>
      <c r="F26" s="14" t="s">
        <v>79</v>
      </c>
      <c r="G26" s="25">
        <v>0.31944444444444448</v>
      </c>
      <c r="H26" s="15">
        <v>0.44444444444444442</v>
      </c>
      <c r="I26" s="15">
        <v>0.10416666666666669</v>
      </c>
      <c r="J26" s="14">
        <v>256</v>
      </c>
      <c r="K26" s="14" t="s">
        <v>34</v>
      </c>
      <c r="L26" s="14">
        <v>156</v>
      </c>
      <c r="M26" s="14" t="s">
        <v>79</v>
      </c>
      <c r="N26" s="14" t="s">
        <v>19</v>
      </c>
      <c r="O26" s="21" cm="1">
        <f t="array" aca="1" ref="O26" ca="1">SUM(N(ISNUMBER(VALUE(MID(J26,ROW(INDIRECT("1:"&amp;LEN(J26))),1)))))</f>
        <v>3</v>
      </c>
      <c r="P26" s="21" t="str">
        <f t="shared" si="0"/>
        <v>NUM</v>
      </c>
    </row>
    <row r="27" spans="1:16" x14ac:dyDescent="0.2">
      <c r="A27" s="14" t="s">
        <v>14</v>
      </c>
      <c r="B27" s="14" t="s">
        <v>81</v>
      </c>
      <c r="C27" s="14" t="s">
        <v>79</v>
      </c>
      <c r="D27" s="25">
        <v>0.3888888888888889</v>
      </c>
      <c r="E27" s="15">
        <v>0.51388888888888895</v>
      </c>
      <c r="F27" s="14" t="s">
        <v>498</v>
      </c>
      <c r="G27" s="25">
        <v>0.49305555555555558</v>
      </c>
      <c r="H27" s="15">
        <v>0.61805555555555558</v>
      </c>
      <c r="I27" s="15">
        <v>0.10416666666666669</v>
      </c>
      <c r="J27" s="14">
        <v>256</v>
      </c>
      <c r="K27" s="14" t="s">
        <v>34</v>
      </c>
      <c r="L27" s="14">
        <v>156</v>
      </c>
      <c r="M27" s="14" t="s">
        <v>79</v>
      </c>
      <c r="N27" s="14" t="s">
        <v>19</v>
      </c>
      <c r="O27" s="21" cm="1">
        <f t="array" aca="1" ref="O27" ca="1">SUM(N(ISNUMBER(VALUE(MID(J27,ROW(INDIRECT("1:"&amp;LEN(J27))),1)))))</f>
        <v>3</v>
      </c>
      <c r="P27" s="21" t="str">
        <f t="shared" si="0"/>
        <v>IST</v>
      </c>
    </row>
    <row r="28" spans="1:16" x14ac:dyDescent="0.2">
      <c r="A28" s="14" t="s">
        <v>14</v>
      </c>
      <c r="B28" s="14" t="s">
        <v>151</v>
      </c>
      <c r="C28" s="14" t="s">
        <v>498</v>
      </c>
      <c r="D28" s="25">
        <v>0.21180555555555555</v>
      </c>
      <c r="E28" s="15">
        <v>0.33680555555555558</v>
      </c>
      <c r="F28" s="14" t="s">
        <v>152</v>
      </c>
      <c r="G28" s="25">
        <v>0.2986111111111111</v>
      </c>
      <c r="H28" s="15">
        <v>0.4236111111111111</v>
      </c>
      <c r="I28" s="15">
        <v>8.6805555555555552E-2</v>
      </c>
      <c r="J28" s="14">
        <v>23</v>
      </c>
      <c r="K28" s="14" t="s">
        <v>34</v>
      </c>
      <c r="L28" s="14">
        <v>156</v>
      </c>
      <c r="M28" s="14" t="s">
        <v>152</v>
      </c>
      <c r="N28" s="14" t="s">
        <v>19</v>
      </c>
      <c r="O28" s="21" cm="1">
        <f t="array" aca="1" ref="O28" ca="1">SUM(N(ISNUMBER(VALUE(MID(J28,ROW(INDIRECT("1:"&amp;LEN(J28))),1)))))</f>
        <v>2</v>
      </c>
      <c r="P28" s="21" t="str">
        <f t="shared" si="0"/>
        <v>NUM</v>
      </c>
    </row>
    <row r="29" spans="1:16" x14ac:dyDescent="0.2">
      <c r="A29" s="14" t="s">
        <v>14</v>
      </c>
      <c r="B29" s="14" t="s">
        <v>154</v>
      </c>
      <c r="C29" s="14" t="s">
        <v>152</v>
      </c>
      <c r="D29" s="25">
        <v>0.4236111111111111</v>
      </c>
      <c r="E29" s="15">
        <v>0.54861111111111105</v>
      </c>
      <c r="F29" s="14" t="s">
        <v>498</v>
      </c>
      <c r="G29" s="25">
        <v>0.51041666666666663</v>
      </c>
      <c r="H29" s="15">
        <v>0.63541666666666663</v>
      </c>
      <c r="I29" s="15">
        <v>8.6805555555555525E-2</v>
      </c>
      <c r="J29" s="14">
        <v>23</v>
      </c>
      <c r="K29" s="14" t="s">
        <v>34</v>
      </c>
      <c r="L29" s="14">
        <v>156</v>
      </c>
      <c r="M29" s="14" t="s">
        <v>152</v>
      </c>
      <c r="N29" s="14" t="s">
        <v>19</v>
      </c>
      <c r="O29" s="21" cm="1">
        <f t="array" aca="1" ref="O29" ca="1">SUM(N(ISNUMBER(VALUE(MID(J29,ROW(INDIRECT("1:"&amp;LEN(J29))),1)))))</f>
        <v>2</v>
      </c>
      <c r="P29" s="21" t="str">
        <f t="shared" si="0"/>
        <v>KWI</v>
      </c>
    </row>
    <row r="30" spans="1:16" x14ac:dyDescent="0.2">
      <c r="A30" s="14" t="s">
        <v>14</v>
      </c>
      <c r="B30" s="14" t="s">
        <v>155</v>
      </c>
      <c r="C30" s="14" t="s">
        <v>498</v>
      </c>
      <c r="D30" s="25">
        <v>0.55208333333333337</v>
      </c>
      <c r="E30" s="15">
        <v>0.67708333333333337</v>
      </c>
      <c r="F30" s="14" t="s">
        <v>152</v>
      </c>
      <c r="G30" s="25">
        <v>0.63888888888888895</v>
      </c>
      <c r="H30" s="15">
        <v>0.76388888888888884</v>
      </c>
      <c r="I30" s="15">
        <v>8.680555555555558E-2</v>
      </c>
      <c r="J30" s="14">
        <v>17</v>
      </c>
      <c r="K30" s="14" t="s">
        <v>34</v>
      </c>
      <c r="L30" s="14">
        <v>156</v>
      </c>
      <c r="M30" s="14" t="s">
        <v>152</v>
      </c>
      <c r="N30" s="14" t="s">
        <v>19</v>
      </c>
      <c r="O30" s="21" cm="1">
        <f t="array" aca="1" ref="O30" ca="1">SUM(N(ISNUMBER(VALUE(MID(J30,ROW(INDIRECT("1:"&amp;LEN(J30))),1)))))</f>
        <v>2</v>
      </c>
      <c r="P30" s="21" t="str">
        <f t="shared" si="0"/>
        <v>NUM</v>
      </c>
    </row>
    <row r="31" spans="1:16" x14ac:dyDescent="0.2">
      <c r="A31" s="14" t="s">
        <v>14</v>
      </c>
      <c r="B31" s="14" t="s">
        <v>156</v>
      </c>
      <c r="C31" s="14" t="s">
        <v>152</v>
      </c>
      <c r="D31" s="25">
        <v>0.67708333333333337</v>
      </c>
      <c r="E31" s="15">
        <v>0.80208333333333337</v>
      </c>
      <c r="F31" s="14" t="s">
        <v>498</v>
      </c>
      <c r="G31" s="25">
        <v>0.76388888888888884</v>
      </c>
      <c r="H31" s="15">
        <v>0.88888888888888884</v>
      </c>
      <c r="I31" s="15">
        <v>8.6805555555555469E-2</v>
      </c>
      <c r="J31" s="14">
        <v>17</v>
      </c>
      <c r="K31" s="14" t="s">
        <v>34</v>
      </c>
      <c r="L31" s="14">
        <v>156</v>
      </c>
      <c r="M31" s="14" t="s">
        <v>152</v>
      </c>
      <c r="N31" s="14" t="s">
        <v>19</v>
      </c>
      <c r="O31" s="21" cm="1">
        <f t="array" aca="1" ref="O31" ca="1">SUM(N(ISNUMBER(VALUE(MID(J31,ROW(INDIRECT("1:"&amp;LEN(J31))),1)))))</f>
        <v>2</v>
      </c>
      <c r="P31" s="21" t="str">
        <f t="shared" si="0"/>
        <v>KWI</v>
      </c>
    </row>
    <row r="32" spans="1:16" x14ac:dyDescent="0.2">
      <c r="A32" s="14" t="s">
        <v>14</v>
      </c>
      <c r="B32" s="14" t="s">
        <v>55</v>
      </c>
      <c r="C32" s="14" t="s">
        <v>498</v>
      </c>
      <c r="D32" s="25">
        <v>0.20833333333333334</v>
      </c>
      <c r="E32" s="15">
        <v>0.33333333333333331</v>
      </c>
      <c r="F32" s="14" t="s">
        <v>56</v>
      </c>
      <c r="G32" s="25">
        <v>0.42708333333333331</v>
      </c>
      <c r="H32" s="15">
        <v>0.42708333333333331</v>
      </c>
      <c r="I32" s="15">
        <v>0.21874999999999997</v>
      </c>
      <c r="J32" s="14" t="s">
        <v>26</v>
      </c>
      <c r="K32" s="14" t="s">
        <v>34</v>
      </c>
      <c r="L32" s="14">
        <v>156</v>
      </c>
      <c r="M32" s="14" t="s">
        <v>56</v>
      </c>
      <c r="N32" s="14" t="s">
        <v>19</v>
      </c>
      <c r="O32" s="21" cm="1">
        <f t="array" aca="1" ref="O32" ca="1">SUM(N(ISNUMBER(VALUE(MID(J32,ROW(INDIRECT("1:"&amp;LEN(J32))),1)))))</f>
        <v>3</v>
      </c>
      <c r="P32" s="21" t="str">
        <f t="shared" si="0"/>
        <v>NUM</v>
      </c>
    </row>
    <row r="33" spans="1:16" x14ac:dyDescent="0.2">
      <c r="A33" s="14" t="s">
        <v>14</v>
      </c>
      <c r="B33" s="14" t="s">
        <v>55</v>
      </c>
      <c r="C33" s="14" t="s">
        <v>498</v>
      </c>
      <c r="D33" s="25">
        <v>0.20833333333333334</v>
      </c>
      <c r="E33" s="15">
        <v>0.33333333333333331</v>
      </c>
      <c r="F33" s="14" t="s">
        <v>56</v>
      </c>
      <c r="G33" s="25">
        <v>0.42708333333333331</v>
      </c>
      <c r="H33" s="15">
        <v>0.42708333333333331</v>
      </c>
      <c r="I33" s="15">
        <v>0.21874999999999997</v>
      </c>
      <c r="J33" s="14" t="s">
        <v>51</v>
      </c>
      <c r="K33" s="14" t="s">
        <v>34</v>
      </c>
      <c r="L33" s="14">
        <v>205</v>
      </c>
      <c r="M33" s="14" t="s">
        <v>56</v>
      </c>
      <c r="N33" s="14" t="s">
        <v>19</v>
      </c>
      <c r="O33" s="21" cm="1">
        <f t="array" aca="1" ref="O33" ca="1">SUM(N(ISNUMBER(VALUE(MID(J33,ROW(INDIRECT("1:"&amp;LEN(J33))),1)))))</f>
        <v>4</v>
      </c>
      <c r="P33" s="21" t="str">
        <f t="shared" si="0"/>
        <v>NUM</v>
      </c>
    </row>
    <row r="34" spans="1:16" x14ac:dyDescent="0.2">
      <c r="A34" s="14" t="s">
        <v>14</v>
      </c>
      <c r="B34" s="14" t="s">
        <v>57</v>
      </c>
      <c r="C34" s="14" t="s">
        <v>56</v>
      </c>
      <c r="D34" s="25">
        <v>0.53125</v>
      </c>
      <c r="E34" s="15">
        <v>0.53125</v>
      </c>
      <c r="F34" s="14" t="s">
        <v>498</v>
      </c>
      <c r="G34" s="25">
        <v>0.75</v>
      </c>
      <c r="H34" s="15">
        <v>0.875</v>
      </c>
      <c r="I34" s="15">
        <v>0.21875</v>
      </c>
      <c r="J34" s="14" t="s">
        <v>26</v>
      </c>
      <c r="K34" s="14" t="s">
        <v>34</v>
      </c>
      <c r="L34" s="14">
        <v>156</v>
      </c>
      <c r="M34" s="14" t="s">
        <v>56</v>
      </c>
      <c r="N34" s="14" t="s">
        <v>19</v>
      </c>
      <c r="O34" s="21" cm="1">
        <f t="array" aca="1" ref="O34" ca="1">SUM(N(ISNUMBER(VALUE(MID(J34,ROW(INDIRECT("1:"&amp;LEN(J34))),1)))))</f>
        <v>3</v>
      </c>
      <c r="P34" s="21" t="str">
        <f t="shared" si="0"/>
        <v>LHR</v>
      </c>
    </row>
    <row r="35" spans="1:16" x14ac:dyDescent="0.2">
      <c r="A35" s="14" t="s">
        <v>14</v>
      </c>
      <c r="B35" s="14" t="s">
        <v>57</v>
      </c>
      <c r="C35" s="14" t="s">
        <v>56</v>
      </c>
      <c r="D35" s="25">
        <v>0.53125</v>
      </c>
      <c r="E35" s="15">
        <v>0.53125</v>
      </c>
      <c r="F35" s="14" t="s">
        <v>498</v>
      </c>
      <c r="G35" s="25">
        <v>0.75</v>
      </c>
      <c r="H35" s="15">
        <v>0.875</v>
      </c>
      <c r="I35" s="15">
        <v>0.21875</v>
      </c>
      <c r="J35" s="14" t="s">
        <v>51</v>
      </c>
      <c r="K35" s="14" t="s">
        <v>34</v>
      </c>
      <c r="L35" s="14">
        <v>205</v>
      </c>
      <c r="M35" s="14" t="s">
        <v>56</v>
      </c>
      <c r="N35" s="14" t="s">
        <v>19</v>
      </c>
      <c r="O35" s="21" cm="1">
        <f t="array" aca="1" ref="O35" ca="1">SUM(N(ISNUMBER(VALUE(MID(J35,ROW(INDIRECT("1:"&amp;LEN(J35))),1)))))</f>
        <v>4</v>
      </c>
      <c r="P35" s="21" t="str">
        <f t="shared" si="0"/>
        <v>LHR</v>
      </c>
    </row>
    <row r="36" spans="1:16" x14ac:dyDescent="0.2">
      <c r="A36" s="14" t="s">
        <v>14</v>
      </c>
      <c r="B36" s="14" t="s">
        <v>58</v>
      </c>
      <c r="C36" s="14" t="s">
        <v>498</v>
      </c>
      <c r="D36" s="25">
        <v>0.57638888888888895</v>
      </c>
      <c r="E36" s="15">
        <v>0.70138888888888884</v>
      </c>
      <c r="F36" s="14" t="s">
        <v>56</v>
      </c>
      <c r="G36" s="25">
        <v>0.79513888888888884</v>
      </c>
      <c r="H36" s="15">
        <v>0.79513888888888884</v>
      </c>
      <c r="I36" s="15">
        <v>0.21874999999999989</v>
      </c>
      <c r="J36" s="14">
        <v>46</v>
      </c>
      <c r="K36" s="14" t="s">
        <v>34</v>
      </c>
      <c r="L36" s="14">
        <v>156</v>
      </c>
      <c r="M36" s="14" t="s">
        <v>56</v>
      </c>
      <c r="N36" s="14" t="s">
        <v>19</v>
      </c>
      <c r="O36" s="21" cm="1">
        <f t="array" aca="1" ref="O36" ca="1">SUM(N(ISNUMBER(VALUE(MID(J36,ROW(INDIRECT("1:"&amp;LEN(J36))),1)))))</f>
        <v>2</v>
      </c>
      <c r="P36" s="21" t="str">
        <f t="shared" si="0"/>
        <v>NUM</v>
      </c>
    </row>
    <row r="37" spans="1:16" x14ac:dyDescent="0.2">
      <c r="A37" s="14" t="s">
        <v>14</v>
      </c>
      <c r="B37" s="14" t="s">
        <v>61</v>
      </c>
      <c r="C37" s="14" t="s">
        <v>56</v>
      </c>
      <c r="D37" s="25">
        <v>0.86458333333333337</v>
      </c>
      <c r="E37" s="15">
        <v>0.86458333333333337</v>
      </c>
      <c r="F37" s="14" t="s">
        <v>498</v>
      </c>
      <c r="G37" s="25">
        <v>8.3333333333333329E-2</v>
      </c>
      <c r="H37" s="15">
        <v>0.20833333333333334</v>
      </c>
      <c r="I37" s="15">
        <v>23.21875</v>
      </c>
      <c r="J37" s="14">
        <v>46</v>
      </c>
      <c r="K37" s="14" t="s">
        <v>34</v>
      </c>
      <c r="L37" s="14">
        <v>156</v>
      </c>
      <c r="M37" s="14" t="s">
        <v>56</v>
      </c>
      <c r="N37" s="14" t="s">
        <v>19</v>
      </c>
      <c r="O37" s="21" cm="1">
        <f t="array" aca="1" ref="O37" ca="1">SUM(N(ISNUMBER(VALUE(MID(J37,ROW(INDIRECT("1:"&amp;LEN(J37))),1)))))</f>
        <v>2</v>
      </c>
      <c r="P37" s="21" t="str">
        <f t="shared" si="0"/>
        <v>LHR</v>
      </c>
    </row>
    <row r="38" spans="1:16" x14ac:dyDescent="0.2">
      <c r="A38" s="14" t="s">
        <v>14</v>
      </c>
      <c r="B38" s="14" t="s">
        <v>39</v>
      </c>
      <c r="C38" s="14" t="s">
        <v>498</v>
      </c>
      <c r="D38" s="24">
        <v>0.58333333333333337</v>
      </c>
      <c r="E38" s="15">
        <v>0.70833333333333337</v>
      </c>
      <c r="F38" s="14" t="s">
        <v>37</v>
      </c>
      <c r="G38" s="24">
        <v>0.78819444444444453</v>
      </c>
      <c r="H38" s="15">
        <v>0.82986111111111116</v>
      </c>
      <c r="I38" s="15">
        <f t="shared" ref="I38" si="1">ABS(D38-G38)</f>
        <v>0.20486111111111116</v>
      </c>
      <c r="J38" s="23" t="s">
        <v>497</v>
      </c>
      <c r="K38" s="14" t="s">
        <v>34</v>
      </c>
      <c r="L38" s="14">
        <f t="shared" ref="L38:L39" si="2">IF(K38="B789",205,156)</f>
        <v>156</v>
      </c>
      <c r="M38" s="14" t="str">
        <f t="shared" ref="M38:M39" si="3">IF(F38="NIA",C38,F38)</f>
        <v>CDG</v>
      </c>
      <c r="N38" s="14" t="s">
        <v>19</v>
      </c>
      <c r="O38" s="21" cm="1">
        <f t="array" aca="1" ref="O38" ca="1">SUM(N(ISNUMBER(VALUE(MID(J38,ROW(INDIRECT("1:"&amp;LEN(J38))),1)))))</f>
        <v>2</v>
      </c>
      <c r="P38" s="21" t="str">
        <f t="shared" si="0"/>
        <v>NUM</v>
      </c>
    </row>
    <row r="39" spans="1:16" x14ac:dyDescent="0.2">
      <c r="A39" s="14" t="s">
        <v>14</v>
      </c>
      <c r="B39" s="14" t="s">
        <v>40</v>
      </c>
      <c r="C39" s="14" t="s">
        <v>37</v>
      </c>
      <c r="D39" s="24">
        <v>0.87847222222222221</v>
      </c>
      <c r="E39" s="15">
        <v>0.92013888888888884</v>
      </c>
      <c r="F39" s="14" t="s">
        <v>498</v>
      </c>
      <c r="G39" s="24">
        <v>8.3333333333333329E-2</v>
      </c>
      <c r="H39" s="15">
        <v>0.20833333333333334</v>
      </c>
      <c r="I39" s="15">
        <f>24-ABS(D39-G39)</f>
        <v>23.204861111111111</v>
      </c>
      <c r="J39" s="23" t="s">
        <v>497</v>
      </c>
      <c r="K39" s="14" t="s">
        <v>34</v>
      </c>
      <c r="L39" s="14">
        <f t="shared" si="2"/>
        <v>156</v>
      </c>
      <c r="M39" s="14" t="str">
        <f t="shared" si="3"/>
        <v>NUM</v>
      </c>
      <c r="N39" s="14" t="s">
        <v>19</v>
      </c>
      <c r="O39" s="21" cm="1">
        <f t="array" aca="1" ref="O39" ca="1">SUM(N(ISNUMBER(VALUE(MID(J39,ROW(INDIRECT("1:"&amp;LEN(J39))),1)))))</f>
        <v>2</v>
      </c>
      <c r="P39" s="21" t="str">
        <f t="shared" si="0"/>
        <v>CDG</v>
      </c>
    </row>
    <row r="40" spans="1:16" x14ac:dyDescent="0.2">
      <c r="J40" s="21"/>
    </row>
  </sheetData>
  <autoFilter ref="A1:P39" xr:uid="{0D565094-4990-4474-A09D-EE0E1DC94A2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4365-BA84-454E-9B9E-7995EE5A2E21}">
  <dimension ref="A1:N85"/>
  <sheetViews>
    <sheetView showGridLines="0" zoomScale="70" zoomScaleNormal="70" workbookViewId="0">
      <selection activeCell="F1" activeCellId="1" sqref="C1:C1048576 F1:F1048576"/>
    </sheetView>
  </sheetViews>
  <sheetFormatPr baseColWidth="10" defaultColWidth="8.83203125" defaultRowHeight="15" x14ac:dyDescent="0.2"/>
  <sheetData>
    <row r="1" spans="1:14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2">
      <c r="A2" s="14" t="s">
        <v>14</v>
      </c>
      <c r="B2" s="14" t="s">
        <v>15</v>
      </c>
      <c r="C2" s="14" t="s">
        <v>498</v>
      </c>
      <c r="D2" s="24">
        <v>0.60763888888888895</v>
      </c>
      <c r="E2" s="15">
        <v>0.73263888888888884</v>
      </c>
      <c r="F2" s="14" t="s">
        <v>16</v>
      </c>
      <c r="G2" s="24">
        <v>0.10416666666666667</v>
      </c>
      <c r="H2" s="15">
        <v>0.89583333333333337</v>
      </c>
      <c r="I2" s="15">
        <f>24-ABS(D2-G2)</f>
        <v>23.496527777777779</v>
      </c>
      <c r="J2" s="23" t="s">
        <v>26</v>
      </c>
      <c r="K2" s="14" t="s">
        <v>18</v>
      </c>
      <c r="L2" s="14">
        <f t="shared" ref="L2:L51" si="0">IF(K2="B789",205,156)</f>
        <v>205</v>
      </c>
      <c r="M2" s="14" t="str">
        <f t="shared" ref="M2:M51" si="1">IF(F2="NIA",C2,F2)</f>
        <v>IAD</v>
      </c>
      <c r="N2" s="14" t="s">
        <v>19</v>
      </c>
    </row>
    <row r="3" spans="1:14" x14ac:dyDescent="0.2">
      <c r="A3" s="14" t="s">
        <v>14</v>
      </c>
      <c r="B3" s="14" t="s">
        <v>20</v>
      </c>
      <c r="C3" s="14" t="s">
        <v>16</v>
      </c>
      <c r="D3" s="24">
        <v>0.21180555555555555</v>
      </c>
      <c r="E3" s="15">
        <v>3.472222222222222E-3</v>
      </c>
      <c r="F3" s="14" t="s">
        <v>498</v>
      </c>
      <c r="G3" s="24">
        <v>0.70833333333333337</v>
      </c>
      <c r="H3" s="15">
        <v>0.83333333333333337</v>
      </c>
      <c r="I3" s="15">
        <f>ABS(D3-G3)</f>
        <v>0.49652777777777779</v>
      </c>
      <c r="J3" s="23" t="s">
        <v>28</v>
      </c>
      <c r="K3" s="14" t="s">
        <v>18</v>
      </c>
      <c r="L3" s="14">
        <f t="shared" si="0"/>
        <v>205</v>
      </c>
      <c r="M3" s="14" t="str">
        <f t="shared" si="1"/>
        <v>NUM</v>
      </c>
      <c r="N3" s="14" t="s">
        <v>19</v>
      </c>
    </row>
    <row r="4" spans="1:14" x14ac:dyDescent="0.2">
      <c r="A4" s="14" t="s">
        <v>14</v>
      </c>
      <c r="B4" s="14" t="s">
        <v>22</v>
      </c>
      <c r="C4" s="14" t="s">
        <v>498</v>
      </c>
      <c r="D4" s="24">
        <v>0.60416666666666663</v>
      </c>
      <c r="E4" s="15">
        <v>0.72916666666666663</v>
      </c>
      <c r="F4" s="14" t="s">
        <v>23</v>
      </c>
      <c r="G4" s="24">
        <v>8.3333333333333329E-2</v>
      </c>
      <c r="H4" s="15">
        <v>0.875</v>
      </c>
      <c r="I4" s="15">
        <f>24-ABS(D4-G4)</f>
        <v>23.479166666666668</v>
      </c>
      <c r="J4" s="14">
        <v>1.3456699999999999</v>
      </c>
      <c r="K4" s="14" t="s">
        <v>18</v>
      </c>
      <c r="L4" s="14">
        <f t="shared" si="0"/>
        <v>205</v>
      </c>
      <c r="M4" s="14" t="str">
        <f t="shared" si="1"/>
        <v>JFK</v>
      </c>
      <c r="N4" s="14" t="s">
        <v>19</v>
      </c>
    </row>
    <row r="5" spans="1:14" x14ac:dyDescent="0.2">
      <c r="A5" s="14" t="s">
        <v>14</v>
      </c>
      <c r="B5" s="14" t="s">
        <v>24</v>
      </c>
      <c r="C5" s="14" t="s">
        <v>23</v>
      </c>
      <c r="D5" s="24">
        <v>0.22569444444444445</v>
      </c>
      <c r="E5" s="15">
        <v>1.7361111111111112E-2</v>
      </c>
      <c r="F5" s="14" t="s">
        <v>498</v>
      </c>
      <c r="G5" s="24">
        <v>0.70486111111111116</v>
      </c>
      <c r="H5" s="15">
        <v>0.82986111111111116</v>
      </c>
      <c r="I5" s="15">
        <f>ABS(D5-G5)</f>
        <v>0.47916666666666674</v>
      </c>
      <c r="J5" s="14">
        <v>1.3456699999999999</v>
      </c>
      <c r="K5" s="14" t="s">
        <v>18</v>
      </c>
      <c r="L5" s="14">
        <f t="shared" si="0"/>
        <v>205</v>
      </c>
      <c r="M5" s="14" t="str">
        <f t="shared" si="1"/>
        <v>NUM</v>
      </c>
      <c r="N5" s="14" t="s">
        <v>19</v>
      </c>
    </row>
    <row r="6" spans="1:14" x14ac:dyDescent="0.2">
      <c r="A6" s="14" t="s">
        <v>14</v>
      </c>
      <c r="B6" s="14" t="s">
        <v>29</v>
      </c>
      <c r="C6" s="14" t="s">
        <v>498</v>
      </c>
      <c r="D6" s="24">
        <v>0.61111111111111105</v>
      </c>
      <c r="E6" s="15">
        <v>0.73611111111111116</v>
      </c>
      <c r="F6" s="14" t="s">
        <v>30</v>
      </c>
      <c r="G6" s="24">
        <v>0.10069444444444443</v>
      </c>
      <c r="H6" s="15">
        <v>0.89236111111111116</v>
      </c>
      <c r="I6" s="15">
        <f>24-ABS(D6-G6)</f>
        <v>23.489583333333332</v>
      </c>
      <c r="J6" s="23" t="s">
        <v>62</v>
      </c>
      <c r="K6" s="14" t="s">
        <v>18</v>
      </c>
      <c r="L6" s="14">
        <f t="shared" si="0"/>
        <v>205</v>
      </c>
      <c r="M6" s="14" t="str">
        <f t="shared" si="1"/>
        <v>YYZ</v>
      </c>
      <c r="N6" s="14" t="s">
        <v>19</v>
      </c>
    </row>
    <row r="7" spans="1:14" x14ac:dyDescent="0.2">
      <c r="A7" s="14" t="s">
        <v>14</v>
      </c>
      <c r="B7" s="14" t="s">
        <v>31</v>
      </c>
      <c r="C7" s="14" t="s">
        <v>30</v>
      </c>
      <c r="D7" s="24">
        <v>0.22222222222222221</v>
      </c>
      <c r="E7" s="15">
        <v>1.3888888888888888E-2</v>
      </c>
      <c r="F7" s="14" t="s">
        <v>498</v>
      </c>
      <c r="G7" s="24">
        <v>0.71180555555555547</v>
      </c>
      <c r="H7" s="15">
        <v>0.83680555555555547</v>
      </c>
      <c r="I7" s="15">
        <f t="shared" ref="I7:I12" si="2">ABS(D7-G7)</f>
        <v>0.48958333333333326</v>
      </c>
      <c r="J7" s="23" t="s">
        <v>170</v>
      </c>
      <c r="K7" s="14" t="s">
        <v>18</v>
      </c>
      <c r="L7" s="14">
        <f t="shared" si="0"/>
        <v>205</v>
      </c>
      <c r="M7" s="14" t="str">
        <f t="shared" si="1"/>
        <v>NUM</v>
      </c>
      <c r="N7" s="14" t="s">
        <v>19</v>
      </c>
    </row>
    <row r="8" spans="1:14" x14ac:dyDescent="0.2">
      <c r="A8" s="14" t="s">
        <v>14</v>
      </c>
      <c r="B8" s="14" t="s">
        <v>32</v>
      </c>
      <c r="C8" s="14" t="s">
        <v>498</v>
      </c>
      <c r="D8" s="24">
        <v>0.21180555555555555</v>
      </c>
      <c r="E8" s="15">
        <v>0.33680555555555558</v>
      </c>
      <c r="F8" s="14" t="s">
        <v>33</v>
      </c>
      <c r="G8" s="24">
        <v>0.41666666666666669</v>
      </c>
      <c r="H8" s="15">
        <v>0.45833333333333331</v>
      </c>
      <c r="I8" s="15">
        <f t="shared" si="2"/>
        <v>0.20486111111111113</v>
      </c>
      <c r="J8" s="23" t="s">
        <v>51</v>
      </c>
      <c r="K8" s="14" t="s">
        <v>34</v>
      </c>
      <c r="L8" s="14">
        <f t="shared" si="0"/>
        <v>156</v>
      </c>
      <c r="M8" s="14" t="str">
        <f t="shared" si="1"/>
        <v>AMS</v>
      </c>
      <c r="N8" s="14" t="s">
        <v>19</v>
      </c>
    </row>
    <row r="9" spans="1:14" x14ac:dyDescent="0.2">
      <c r="A9" s="14" t="s">
        <v>14</v>
      </c>
      <c r="B9" s="14" t="s">
        <v>35</v>
      </c>
      <c r="C9" s="14" t="s">
        <v>33</v>
      </c>
      <c r="D9" s="24">
        <v>0.54513888888888895</v>
      </c>
      <c r="E9" s="15">
        <v>0.58680555555555558</v>
      </c>
      <c r="F9" s="14" t="s">
        <v>498</v>
      </c>
      <c r="G9" s="24">
        <v>0.75</v>
      </c>
      <c r="H9" s="15">
        <v>0.875</v>
      </c>
      <c r="I9" s="15">
        <f t="shared" si="2"/>
        <v>0.20486111111111105</v>
      </c>
      <c r="J9" s="23" t="s">
        <v>51</v>
      </c>
      <c r="K9" s="14" t="s">
        <v>34</v>
      </c>
      <c r="L9" s="14">
        <f t="shared" si="0"/>
        <v>156</v>
      </c>
      <c r="M9" s="14" t="str">
        <f t="shared" si="1"/>
        <v>NUM</v>
      </c>
      <c r="N9" s="14" t="s">
        <v>19</v>
      </c>
    </row>
    <row r="10" spans="1:14" x14ac:dyDescent="0.2">
      <c r="A10" s="14" t="s">
        <v>14</v>
      </c>
      <c r="B10" s="14" t="s">
        <v>36</v>
      </c>
      <c r="C10" s="14" t="s">
        <v>498</v>
      </c>
      <c r="D10" s="24">
        <v>0.21527777777777779</v>
      </c>
      <c r="E10" s="15">
        <v>0.34027777777777773</v>
      </c>
      <c r="F10" s="14" t="s">
        <v>37</v>
      </c>
      <c r="G10" s="24">
        <v>0.4201388888888889</v>
      </c>
      <c r="H10" s="15">
        <v>0.46180555555555558</v>
      </c>
      <c r="I10" s="15">
        <f t="shared" si="2"/>
        <v>0.2048611111111111</v>
      </c>
      <c r="J10" s="14">
        <v>1234567</v>
      </c>
      <c r="K10" s="14" t="s">
        <v>18</v>
      </c>
      <c r="L10" s="14">
        <f t="shared" si="0"/>
        <v>205</v>
      </c>
      <c r="M10" s="14" t="str">
        <f t="shared" si="1"/>
        <v>CDG</v>
      </c>
      <c r="N10" s="14" t="s">
        <v>19</v>
      </c>
    </row>
    <row r="11" spans="1:14" x14ac:dyDescent="0.2">
      <c r="A11" s="14" t="s">
        <v>14</v>
      </c>
      <c r="B11" s="14" t="s">
        <v>38</v>
      </c>
      <c r="C11" s="14" t="s">
        <v>37</v>
      </c>
      <c r="D11" s="24">
        <v>0.54513888888888895</v>
      </c>
      <c r="E11" s="15">
        <v>0.58680555555555558</v>
      </c>
      <c r="F11" s="14" t="s">
        <v>498</v>
      </c>
      <c r="G11" s="24">
        <v>0.75</v>
      </c>
      <c r="H11" s="15">
        <v>0.875</v>
      </c>
      <c r="I11" s="15">
        <f t="shared" si="2"/>
        <v>0.20486111111111105</v>
      </c>
      <c r="J11" s="14">
        <v>1234567</v>
      </c>
      <c r="K11" s="14" t="s">
        <v>18</v>
      </c>
      <c r="L11" s="14">
        <f t="shared" si="0"/>
        <v>205</v>
      </c>
      <c r="M11" s="14" t="str">
        <f t="shared" si="1"/>
        <v>NUM</v>
      </c>
      <c r="N11" s="14" t="s">
        <v>19</v>
      </c>
    </row>
    <row r="12" spans="1:14" x14ac:dyDescent="0.2">
      <c r="A12" s="14" t="s">
        <v>14</v>
      </c>
      <c r="B12" s="14" t="s">
        <v>39</v>
      </c>
      <c r="C12" s="14" t="s">
        <v>498</v>
      </c>
      <c r="D12" s="24">
        <v>0.58333333333333337</v>
      </c>
      <c r="E12" s="15">
        <v>0.70833333333333337</v>
      </c>
      <c r="F12" s="14" t="s">
        <v>37</v>
      </c>
      <c r="G12" s="24">
        <v>0.78819444444444453</v>
      </c>
      <c r="H12" s="15">
        <v>0.82986111111111116</v>
      </c>
      <c r="I12" s="15">
        <f t="shared" si="2"/>
        <v>0.20486111111111116</v>
      </c>
      <c r="J12" s="23" t="s">
        <v>28</v>
      </c>
      <c r="K12" s="14" t="s">
        <v>34</v>
      </c>
      <c r="L12" s="14">
        <f t="shared" si="0"/>
        <v>156</v>
      </c>
      <c r="M12" s="14" t="str">
        <f t="shared" si="1"/>
        <v>CDG</v>
      </c>
      <c r="N12" s="14" t="s">
        <v>19</v>
      </c>
    </row>
    <row r="13" spans="1:14" x14ac:dyDescent="0.2">
      <c r="A13" s="14" t="s">
        <v>14</v>
      </c>
      <c r="B13" s="14" t="s">
        <v>40</v>
      </c>
      <c r="C13" s="14" t="s">
        <v>37</v>
      </c>
      <c r="D13" s="24">
        <v>0.87847222222222221</v>
      </c>
      <c r="E13" s="15">
        <v>0.92013888888888884</v>
      </c>
      <c r="F13" s="14" t="s">
        <v>498</v>
      </c>
      <c r="G13" s="24">
        <v>8.3333333333333329E-2</v>
      </c>
      <c r="H13" s="15">
        <v>0.20833333333333334</v>
      </c>
      <c r="I13" s="15">
        <f>24-ABS(D13-G13)</f>
        <v>23.204861111111111</v>
      </c>
      <c r="J13" s="23" t="s">
        <v>28</v>
      </c>
      <c r="K13" s="14" t="s">
        <v>34</v>
      </c>
      <c r="L13" s="14">
        <f t="shared" si="0"/>
        <v>156</v>
      </c>
      <c r="M13" s="14" t="str">
        <f t="shared" si="1"/>
        <v>NUM</v>
      </c>
      <c r="N13" s="14" t="s">
        <v>19</v>
      </c>
    </row>
    <row r="14" spans="1:14" x14ac:dyDescent="0.2">
      <c r="A14" s="14" t="s">
        <v>14</v>
      </c>
      <c r="B14" s="14" t="s">
        <v>41</v>
      </c>
      <c r="C14" s="14" t="s">
        <v>498</v>
      </c>
      <c r="D14" s="24">
        <v>0.20833333333333334</v>
      </c>
      <c r="E14" s="15">
        <v>0.33333333333333331</v>
      </c>
      <c r="F14" s="14" t="s">
        <v>42</v>
      </c>
      <c r="G14" s="24">
        <v>0.3611111111111111</v>
      </c>
      <c r="H14" s="15">
        <v>0.40277777777777773</v>
      </c>
      <c r="I14" s="15">
        <f t="shared" ref="I14:I20" si="3">ABS(D14-G14)</f>
        <v>0.15277777777777776</v>
      </c>
      <c r="J14" s="15" t="s">
        <v>43</v>
      </c>
      <c r="K14" s="14" t="s">
        <v>34</v>
      </c>
      <c r="L14" s="14">
        <f t="shared" si="0"/>
        <v>156</v>
      </c>
      <c r="M14" s="14" t="str">
        <f t="shared" si="1"/>
        <v>FCO</v>
      </c>
      <c r="N14" s="14" t="s">
        <v>19</v>
      </c>
    </row>
    <row r="15" spans="1:14" x14ac:dyDescent="0.2">
      <c r="A15" s="14" t="s">
        <v>14</v>
      </c>
      <c r="B15" s="14" t="s">
        <v>45</v>
      </c>
      <c r="C15" s="14" t="s">
        <v>42</v>
      </c>
      <c r="D15" s="24">
        <v>0.59027777777777779</v>
      </c>
      <c r="E15" s="15">
        <v>0.63194444444444442</v>
      </c>
      <c r="F15" s="14" t="s">
        <v>498</v>
      </c>
      <c r="G15" s="24">
        <v>0.74305555555555547</v>
      </c>
      <c r="H15" s="15">
        <v>0.86805555555555547</v>
      </c>
      <c r="I15" s="15">
        <f t="shared" si="3"/>
        <v>0.15277777777777768</v>
      </c>
      <c r="J15" s="15" t="s">
        <v>43</v>
      </c>
      <c r="K15" s="14" t="s">
        <v>34</v>
      </c>
      <c r="L15" s="14">
        <f t="shared" si="0"/>
        <v>156</v>
      </c>
      <c r="M15" s="14" t="str">
        <f t="shared" si="1"/>
        <v>NUM</v>
      </c>
      <c r="N15" s="14" t="s">
        <v>19</v>
      </c>
    </row>
    <row r="16" spans="1:14" x14ac:dyDescent="0.2">
      <c r="A16" s="14" t="s">
        <v>14</v>
      </c>
      <c r="B16" s="14" t="s">
        <v>46</v>
      </c>
      <c r="C16" s="14" t="s">
        <v>498</v>
      </c>
      <c r="D16" s="24">
        <v>0.21875</v>
      </c>
      <c r="E16" s="15">
        <v>0.34375</v>
      </c>
      <c r="F16" s="14" t="s">
        <v>47</v>
      </c>
      <c r="G16" s="24">
        <v>0.41666666666666669</v>
      </c>
      <c r="H16" s="15">
        <v>0.45833333333333331</v>
      </c>
      <c r="I16" s="15">
        <f t="shared" si="3"/>
        <v>0.19791666666666669</v>
      </c>
      <c r="J16" s="14" t="s">
        <v>60</v>
      </c>
      <c r="K16" s="14" t="s">
        <v>34</v>
      </c>
      <c r="L16" s="14">
        <f t="shared" si="0"/>
        <v>156</v>
      </c>
      <c r="M16" s="14" t="str">
        <f t="shared" si="1"/>
        <v>DUS</v>
      </c>
      <c r="N16" s="14" t="s">
        <v>19</v>
      </c>
    </row>
    <row r="17" spans="1:14" x14ac:dyDescent="0.2">
      <c r="A17" s="14" t="s">
        <v>14</v>
      </c>
      <c r="B17" s="14" t="s">
        <v>48</v>
      </c>
      <c r="C17" s="14" t="s">
        <v>47</v>
      </c>
      <c r="D17" s="24">
        <v>0.54861111111111105</v>
      </c>
      <c r="E17" s="15">
        <v>0.59027777777777779</v>
      </c>
      <c r="F17" s="14" t="s">
        <v>498</v>
      </c>
      <c r="G17" s="24">
        <v>0.74652777777777779</v>
      </c>
      <c r="H17" s="15">
        <v>0.87152777777777779</v>
      </c>
      <c r="I17" s="15">
        <f t="shared" si="3"/>
        <v>0.19791666666666674</v>
      </c>
      <c r="J17" s="14" t="s">
        <v>60</v>
      </c>
      <c r="K17" s="14" t="s">
        <v>34</v>
      </c>
      <c r="L17" s="14">
        <f t="shared" si="0"/>
        <v>156</v>
      </c>
      <c r="M17" s="14" t="str">
        <f t="shared" si="1"/>
        <v>NUM</v>
      </c>
      <c r="N17" s="14" t="s">
        <v>19</v>
      </c>
    </row>
    <row r="18" spans="1:14" x14ac:dyDescent="0.2">
      <c r="A18" s="14" t="s">
        <v>14</v>
      </c>
      <c r="B18" s="14" t="s">
        <v>49</v>
      </c>
      <c r="C18" s="14" t="s">
        <v>498</v>
      </c>
      <c r="D18" s="24">
        <v>0.21527777777777779</v>
      </c>
      <c r="E18" s="15">
        <v>0.34027777777777773</v>
      </c>
      <c r="F18" s="14" t="s">
        <v>50</v>
      </c>
      <c r="G18" s="24">
        <v>0.40277777777777773</v>
      </c>
      <c r="H18" s="15">
        <v>0.44444444444444442</v>
      </c>
      <c r="I18" s="15">
        <f t="shared" si="3"/>
        <v>0.18749999999999994</v>
      </c>
      <c r="J18" s="14" t="s">
        <v>175</v>
      </c>
      <c r="K18" s="14" t="s">
        <v>18</v>
      </c>
      <c r="L18" s="14">
        <f t="shared" si="0"/>
        <v>205</v>
      </c>
      <c r="M18" s="14" t="str">
        <f t="shared" si="1"/>
        <v>FRA</v>
      </c>
      <c r="N18" s="14" t="s">
        <v>19</v>
      </c>
    </row>
    <row r="19" spans="1:14" x14ac:dyDescent="0.2">
      <c r="A19" s="14" t="s">
        <v>14</v>
      </c>
      <c r="B19" s="14" t="s">
        <v>52</v>
      </c>
      <c r="C19" s="14" t="s">
        <v>50</v>
      </c>
      <c r="D19" s="24">
        <v>0.55902777777777779</v>
      </c>
      <c r="E19" s="15">
        <v>0.60069444444444442</v>
      </c>
      <c r="F19" s="14" t="s">
        <v>498</v>
      </c>
      <c r="G19" s="24">
        <v>0.74652777777777779</v>
      </c>
      <c r="H19" s="15">
        <v>0.87152777777777779</v>
      </c>
      <c r="I19" s="15">
        <f t="shared" si="3"/>
        <v>0.1875</v>
      </c>
      <c r="J19" s="14" t="s">
        <v>175</v>
      </c>
      <c r="K19" s="14" t="s">
        <v>18</v>
      </c>
      <c r="L19" s="14">
        <f t="shared" si="0"/>
        <v>205</v>
      </c>
      <c r="M19" s="14" t="str">
        <f t="shared" si="1"/>
        <v>NUM</v>
      </c>
      <c r="N19" s="14" t="s">
        <v>19</v>
      </c>
    </row>
    <row r="20" spans="1:14" x14ac:dyDescent="0.2">
      <c r="A20" s="14" t="s">
        <v>14</v>
      </c>
      <c r="B20" s="14" t="s">
        <v>53</v>
      </c>
      <c r="C20" s="14" t="s">
        <v>498</v>
      </c>
      <c r="D20" s="24">
        <v>0.58333333333333337</v>
      </c>
      <c r="E20" s="15">
        <v>0.70833333333333337</v>
      </c>
      <c r="F20" s="14" t="s">
        <v>50</v>
      </c>
      <c r="G20" s="24">
        <v>0.77083333333333337</v>
      </c>
      <c r="H20" s="15">
        <v>0.8125</v>
      </c>
      <c r="I20" s="15">
        <f t="shared" si="3"/>
        <v>0.1875</v>
      </c>
      <c r="J20" s="16" t="s">
        <v>26</v>
      </c>
      <c r="K20" s="14" t="s">
        <v>34</v>
      </c>
      <c r="L20" s="14">
        <f t="shared" si="0"/>
        <v>156</v>
      </c>
      <c r="M20" s="14" t="str">
        <f t="shared" si="1"/>
        <v>FRA</v>
      </c>
      <c r="N20" s="14" t="s">
        <v>19</v>
      </c>
    </row>
    <row r="21" spans="1:14" x14ac:dyDescent="0.2">
      <c r="A21" s="14" t="s">
        <v>14</v>
      </c>
      <c r="B21" s="14" t="s">
        <v>54</v>
      </c>
      <c r="C21" s="14" t="s">
        <v>50</v>
      </c>
      <c r="D21" s="24">
        <v>0.89236111111111116</v>
      </c>
      <c r="E21" s="15">
        <v>0.93402777777777779</v>
      </c>
      <c r="F21" s="14" t="s">
        <v>498</v>
      </c>
      <c r="G21" s="24">
        <v>7.9861111111111105E-2</v>
      </c>
      <c r="H21" s="15">
        <v>0.20486111111111113</v>
      </c>
      <c r="I21" s="15">
        <f>24-ABS(D21-G21)</f>
        <v>23.1875</v>
      </c>
      <c r="J21" s="16" t="s">
        <v>26</v>
      </c>
      <c r="K21" s="14" t="s">
        <v>34</v>
      </c>
      <c r="L21" s="14">
        <f t="shared" si="0"/>
        <v>156</v>
      </c>
      <c r="M21" s="14" t="str">
        <f t="shared" si="1"/>
        <v>NUM</v>
      </c>
      <c r="N21" s="14" t="s">
        <v>19</v>
      </c>
    </row>
    <row r="22" spans="1:14" x14ac:dyDescent="0.2">
      <c r="A22" s="14" t="s">
        <v>14</v>
      </c>
      <c r="B22" s="14" t="s">
        <v>55</v>
      </c>
      <c r="C22" s="14" t="s">
        <v>498</v>
      </c>
      <c r="D22" s="24">
        <v>0.20833333333333334</v>
      </c>
      <c r="E22" s="15">
        <v>0.33333333333333331</v>
      </c>
      <c r="F22" s="14" t="s">
        <v>56</v>
      </c>
      <c r="G22" s="24">
        <v>0.42708333333333331</v>
      </c>
      <c r="H22" s="15">
        <v>0.42708333333333331</v>
      </c>
      <c r="I22" s="15">
        <f t="shared" ref="I22:I27" si="4">ABS(D22-G22)</f>
        <v>0.21874999999999997</v>
      </c>
      <c r="J22" s="14" t="s">
        <v>26</v>
      </c>
      <c r="K22" s="14" t="s">
        <v>34</v>
      </c>
      <c r="L22" s="14">
        <f t="shared" si="0"/>
        <v>156</v>
      </c>
      <c r="M22" s="14" t="str">
        <f t="shared" si="1"/>
        <v>LHR</v>
      </c>
      <c r="N22" s="14" t="s">
        <v>19</v>
      </c>
    </row>
    <row r="23" spans="1:14" x14ac:dyDescent="0.2">
      <c r="A23" s="14" t="s">
        <v>14</v>
      </c>
      <c r="B23" s="14" t="s">
        <v>55</v>
      </c>
      <c r="C23" s="14" t="s">
        <v>498</v>
      </c>
      <c r="D23" s="24">
        <v>0.20833333333333334</v>
      </c>
      <c r="E23" s="15">
        <v>0.33333333333333331</v>
      </c>
      <c r="F23" s="14" t="s">
        <v>56</v>
      </c>
      <c r="G23" s="24">
        <v>0.42708333333333331</v>
      </c>
      <c r="H23" s="15">
        <v>0.42708333333333331</v>
      </c>
      <c r="I23" s="15">
        <f t="shared" si="4"/>
        <v>0.21874999999999997</v>
      </c>
      <c r="J23" s="23" t="s">
        <v>28</v>
      </c>
      <c r="K23" s="14" t="s">
        <v>18</v>
      </c>
      <c r="L23" s="14">
        <f t="shared" si="0"/>
        <v>205</v>
      </c>
      <c r="M23" s="14" t="str">
        <f t="shared" si="1"/>
        <v>LHR</v>
      </c>
      <c r="N23" s="14" t="s">
        <v>19</v>
      </c>
    </row>
    <row r="24" spans="1:14" x14ac:dyDescent="0.2">
      <c r="A24" s="14" t="s">
        <v>14</v>
      </c>
      <c r="B24" s="14" t="s">
        <v>57</v>
      </c>
      <c r="C24" s="14" t="s">
        <v>56</v>
      </c>
      <c r="D24" s="24">
        <v>0.53125</v>
      </c>
      <c r="E24" s="15">
        <v>0.53125</v>
      </c>
      <c r="F24" s="14" t="s">
        <v>498</v>
      </c>
      <c r="G24" s="24">
        <v>0.75</v>
      </c>
      <c r="H24" s="15">
        <v>0.875</v>
      </c>
      <c r="I24" s="15">
        <f t="shared" si="4"/>
        <v>0.21875</v>
      </c>
      <c r="J24" s="14" t="s">
        <v>26</v>
      </c>
      <c r="K24" s="14" t="s">
        <v>34</v>
      </c>
      <c r="L24" s="14">
        <f t="shared" si="0"/>
        <v>156</v>
      </c>
      <c r="M24" s="14" t="str">
        <f t="shared" si="1"/>
        <v>NUM</v>
      </c>
      <c r="N24" s="14" t="s">
        <v>19</v>
      </c>
    </row>
    <row r="25" spans="1:14" x14ac:dyDescent="0.2">
      <c r="A25" s="14" t="s">
        <v>14</v>
      </c>
      <c r="B25" s="14" t="s">
        <v>57</v>
      </c>
      <c r="C25" s="14" t="s">
        <v>56</v>
      </c>
      <c r="D25" s="24">
        <v>0.53125</v>
      </c>
      <c r="E25" s="15">
        <v>0.53125</v>
      </c>
      <c r="F25" s="14" t="s">
        <v>498</v>
      </c>
      <c r="G25" s="24">
        <v>0.75</v>
      </c>
      <c r="H25" s="15">
        <v>0.875</v>
      </c>
      <c r="I25" s="15">
        <f t="shared" si="4"/>
        <v>0.21875</v>
      </c>
      <c r="J25" s="23" t="s">
        <v>28</v>
      </c>
      <c r="K25" s="14" t="s">
        <v>18</v>
      </c>
      <c r="L25" s="14">
        <f t="shared" si="0"/>
        <v>205</v>
      </c>
      <c r="M25" s="14" t="str">
        <f t="shared" si="1"/>
        <v>NUM</v>
      </c>
      <c r="N25" s="14" t="s">
        <v>19</v>
      </c>
    </row>
    <row r="26" spans="1:14" x14ac:dyDescent="0.2">
      <c r="A26" s="14" t="s">
        <v>14</v>
      </c>
      <c r="B26" s="14" t="s">
        <v>58</v>
      </c>
      <c r="C26" s="14" t="s">
        <v>498</v>
      </c>
      <c r="D26" s="24">
        <v>0.57638888888888895</v>
      </c>
      <c r="E26" s="15">
        <v>0.70138888888888884</v>
      </c>
      <c r="F26" s="14" t="s">
        <v>56</v>
      </c>
      <c r="G26" s="24">
        <v>0.79513888888888884</v>
      </c>
      <c r="H26" s="15">
        <v>0.79513888888888884</v>
      </c>
      <c r="I26" s="15">
        <f t="shared" si="4"/>
        <v>0.21874999999999989</v>
      </c>
      <c r="J26" s="14" t="s">
        <v>59</v>
      </c>
      <c r="K26" s="14" t="s">
        <v>34</v>
      </c>
      <c r="L26" s="14">
        <f t="shared" si="0"/>
        <v>156</v>
      </c>
      <c r="M26" s="14" t="str">
        <f t="shared" si="1"/>
        <v>LHR</v>
      </c>
      <c r="N26" s="14" t="s">
        <v>19</v>
      </c>
    </row>
    <row r="27" spans="1:14" x14ac:dyDescent="0.2">
      <c r="A27" s="14" t="s">
        <v>14</v>
      </c>
      <c r="B27" s="14" t="s">
        <v>58</v>
      </c>
      <c r="C27" s="14" t="s">
        <v>498</v>
      </c>
      <c r="D27" s="24">
        <v>0.57638888888888895</v>
      </c>
      <c r="E27" s="15">
        <v>0.70138888888888884</v>
      </c>
      <c r="F27" s="14" t="s">
        <v>56</v>
      </c>
      <c r="G27" s="24">
        <v>0.79513888888888884</v>
      </c>
      <c r="H27" s="15">
        <v>0.79513888888888884</v>
      </c>
      <c r="I27" s="15">
        <f t="shared" si="4"/>
        <v>0.21874999999999989</v>
      </c>
      <c r="J27" s="14" t="s">
        <v>60</v>
      </c>
      <c r="K27" s="14" t="s">
        <v>18</v>
      </c>
      <c r="L27" s="14">
        <f t="shared" si="0"/>
        <v>205</v>
      </c>
      <c r="M27" s="14" t="str">
        <f t="shared" si="1"/>
        <v>LHR</v>
      </c>
      <c r="N27" s="14" t="s">
        <v>19</v>
      </c>
    </row>
    <row r="28" spans="1:14" x14ac:dyDescent="0.2">
      <c r="A28" s="14" t="s">
        <v>14</v>
      </c>
      <c r="B28" s="14" t="s">
        <v>61</v>
      </c>
      <c r="C28" s="14" t="s">
        <v>56</v>
      </c>
      <c r="D28" s="24">
        <v>0.86458333333333337</v>
      </c>
      <c r="E28" s="15">
        <v>0.86458333333333337</v>
      </c>
      <c r="F28" s="14" t="s">
        <v>498</v>
      </c>
      <c r="G28" s="24">
        <v>8.3333333333333329E-2</v>
      </c>
      <c r="H28" s="15">
        <v>0.20833333333333334</v>
      </c>
      <c r="I28" s="15">
        <f>24-ABS(D28-G28)</f>
        <v>23.21875</v>
      </c>
      <c r="J28" s="14" t="s">
        <v>59</v>
      </c>
      <c r="K28" s="14" t="s">
        <v>34</v>
      </c>
      <c r="L28" s="14">
        <f t="shared" si="0"/>
        <v>156</v>
      </c>
      <c r="M28" s="14" t="str">
        <f t="shared" si="1"/>
        <v>NUM</v>
      </c>
      <c r="N28" s="14" t="s">
        <v>19</v>
      </c>
    </row>
    <row r="29" spans="1:14" x14ac:dyDescent="0.2">
      <c r="A29" s="14" t="s">
        <v>14</v>
      </c>
      <c r="B29" s="14" t="s">
        <v>61</v>
      </c>
      <c r="C29" s="14" t="s">
        <v>56</v>
      </c>
      <c r="D29" s="24">
        <v>0.86458333333333337</v>
      </c>
      <c r="E29" s="15">
        <v>0.86458333333333337</v>
      </c>
      <c r="F29" s="14" t="s">
        <v>498</v>
      </c>
      <c r="G29" s="24">
        <v>8.3333333333333329E-2</v>
      </c>
      <c r="H29" s="15">
        <v>0.20833333333333334</v>
      </c>
      <c r="I29" s="15">
        <f>24-ABS(D29-G29)</f>
        <v>23.21875</v>
      </c>
      <c r="J29" s="14" t="s">
        <v>60</v>
      </c>
      <c r="K29" s="14" t="s">
        <v>18</v>
      </c>
      <c r="L29" s="14">
        <f t="shared" si="0"/>
        <v>205</v>
      </c>
      <c r="M29" s="14" t="str">
        <f t="shared" si="1"/>
        <v>NUM</v>
      </c>
      <c r="N29" s="14" t="s">
        <v>19</v>
      </c>
    </row>
    <row r="30" spans="1:14" x14ac:dyDescent="0.2">
      <c r="A30" s="14" t="s">
        <v>14</v>
      </c>
      <c r="B30" s="14" t="s">
        <v>69</v>
      </c>
      <c r="C30" s="14" t="s">
        <v>498</v>
      </c>
      <c r="D30" s="24">
        <v>0.21527777777777779</v>
      </c>
      <c r="E30" s="15">
        <v>0.34027777777777773</v>
      </c>
      <c r="F30" s="14" t="s">
        <v>70</v>
      </c>
      <c r="G30" s="24">
        <v>0.3888888888888889</v>
      </c>
      <c r="H30" s="15">
        <v>0.43055555555555558</v>
      </c>
      <c r="I30" s="15">
        <f t="shared" ref="I30:I37" si="5">ABS(D30-G30)</f>
        <v>0.1736111111111111</v>
      </c>
      <c r="J30" s="14" t="s">
        <v>172</v>
      </c>
      <c r="K30" s="14" t="s">
        <v>34</v>
      </c>
      <c r="L30" s="14">
        <f t="shared" si="0"/>
        <v>156</v>
      </c>
      <c r="M30" s="14" t="str">
        <f t="shared" si="1"/>
        <v>MUC</v>
      </c>
      <c r="N30" s="14" t="s">
        <v>19</v>
      </c>
    </row>
    <row r="31" spans="1:14" x14ac:dyDescent="0.2">
      <c r="A31" s="14" t="s">
        <v>14</v>
      </c>
      <c r="B31" s="14" t="s">
        <v>69</v>
      </c>
      <c r="C31" s="14" t="s">
        <v>498</v>
      </c>
      <c r="D31" s="24">
        <v>0.21527777777777779</v>
      </c>
      <c r="E31" s="15">
        <v>0.34027777777777773</v>
      </c>
      <c r="F31" s="14" t="s">
        <v>70</v>
      </c>
      <c r="G31" s="24">
        <v>0.3888888888888889</v>
      </c>
      <c r="H31" s="15">
        <v>0.43055555555555558</v>
      </c>
      <c r="I31" s="15">
        <f t="shared" si="5"/>
        <v>0.1736111111111111</v>
      </c>
      <c r="J31" s="14" t="s">
        <v>71</v>
      </c>
      <c r="K31" s="14" t="s">
        <v>18</v>
      </c>
      <c r="L31" s="14">
        <f t="shared" si="0"/>
        <v>205</v>
      </c>
      <c r="M31" s="14" t="str">
        <f t="shared" si="1"/>
        <v>MUC</v>
      </c>
      <c r="N31" s="14" t="s">
        <v>19</v>
      </c>
    </row>
    <row r="32" spans="1:14" x14ac:dyDescent="0.2">
      <c r="A32" s="14" t="s">
        <v>14</v>
      </c>
      <c r="B32" s="14" t="s">
        <v>72</v>
      </c>
      <c r="C32" s="14" t="s">
        <v>70</v>
      </c>
      <c r="D32" s="24">
        <v>0.56944444444444442</v>
      </c>
      <c r="E32" s="15">
        <v>0.61111111111111105</v>
      </c>
      <c r="F32" s="14" t="s">
        <v>498</v>
      </c>
      <c r="G32" s="24">
        <v>0.74305555555555547</v>
      </c>
      <c r="H32" s="15">
        <v>0.86805555555555547</v>
      </c>
      <c r="I32" s="15">
        <f t="shared" si="5"/>
        <v>0.17361111111111105</v>
      </c>
      <c r="J32" s="14" t="s">
        <v>172</v>
      </c>
      <c r="K32" s="14" t="s">
        <v>34</v>
      </c>
      <c r="L32" s="14">
        <f t="shared" si="0"/>
        <v>156</v>
      </c>
      <c r="M32" s="14" t="str">
        <f t="shared" si="1"/>
        <v>NUM</v>
      </c>
      <c r="N32" s="14" t="s">
        <v>19</v>
      </c>
    </row>
    <row r="33" spans="1:14" x14ac:dyDescent="0.2">
      <c r="A33" s="14" t="s">
        <v>14</v>
      </c>
      <c r="B33" s="14" t="s">
        <v>72</v>
      </c>
      <c r="C33" s="14" t="s">
        <v>70</v>
      </c>
      <c r="D33" s="24">
        <v>0.56944444444444442</v>
      </c>
      <c r="E33" s="15">
        <v>0.61111111111111105</v>
      </c>
      <c r="F33" s="14" t="s">
        <v>498</v>
      </c>
      <c r="G33" s="24">
        <v>0.74305555555555547</v>
      </c>
      <c r="H33" s="15">
        <v>0.86805555555555547</v>
      </c>
      <c r="I33" s="15">
        <f t="shared" si="5"/>
        <v>0.17361111111111105</v>
      </c>
      <c r="J33" s="14" t="s">
        <v>71</v>
      </c>
      <c r="K33" s="14" t="s">
        <v>18</v>
      </c>
      <c r="L33" s="14">
        <f t="shared" si="0"/>
        <v>205</v>
      </c>
      <c r="M33" s="14" t="str">
        <f t="shared" si="1"/>
        <v>NUM</v>
      </c>
      <c r="N33" s="14" t="s">
        <v>19</v>
      </c>
    </row>
    <row r="34" spans="1:14" x14ac:dyDescent="0.2">
      <c r="A34" s="14" t="s">
        <v>14</v>
      </c>
      <c r="B34" s="14" t="s">
        <v>73</v>
      </c>
      <c r="C34" s="14" t="s">
        <v>498</v>
      </c>
      <c r="D34" s="24">
        <v>0.21527777777777779</v>
      </c>
      <c r="E34" s="15">
        <v>0.34027777777777773</v>
      </c>
      <c r="F34" s="14" t="s">
        <v>74</v>
      </c>
      <c r="G34" s="24">
        <v>0.3888888888888889</v>
      </c>
      <c r="H34" s="15">
        <v>0.43055555555555558</v>
      </c>
      <c r="I34" s="15">
        <f t="shared" si="5"/>
        <v>0.1736111111111111</v>
      </c>
      <c r="J34" s="14" t="s">
        <v>76</v>
      </c>
      <c r="K34" s="14" t="s">
        <v>18</v>
      </c>
      <c r="L34" s="14">
        <f t="shared" si="0"/>
        <v>205</v>
      </c>
      <c r="M34" s="14" t="str">
        <f t="shared" si="1"/>
        <v>MXP</v>
      </c>
      <c r="N34" s="14" t="s">
        <v>19</v>
      </c>
    </row>
    <row r="35" spans="1:14" x14ac:dyDescent="0.2">
      <c r="A35" s="14" t="s">
        <v>14</v>
      </c>
      <c r="B35" s="14" t="s">
        <v>77</v>
      </c>
      <c r="C35" s="14" t="s">
        <v>74</v>
      </c>
      <c r="D35" s="24">
        <v>0.56944444444444442</v>
      </c>
      <c r="E35" s="15">
        <v>0.61111111111111105</v>
      </c>
      <c r="F35" s="14" t="s">
        <v>498</v>
      </c>
      <c r="G35" s="24">
        <v>0.74305555555555547</v>
      </c>
      <c r="H35" s="15">
        <v>0.86805555555555547</v>
      </c>
      <c r="I35" s="15">
        <f t="shared" si="5"/>
        <v>0.17361111111111105</v>
      </c>
      <c r="J35" s="14" t="s">
        <v>76</v>
      </c>
      <c r="K35" s="14" t="s">
        <v>18</v>
      </c>
      <c r="L35" s="14">
        <f t="shared" si="0"/>
        <v>205</v>
      </c>
      <c r="M35" s="14" t="str">
        <f t="shared" si="1"/>
        <v>NUM</v>
      </c>
      <c r="N35" s="14" t="s">
        <v>19</v>
      </c>
    </row>
    <row r="36" spans="1:14" x14ac:dyDescent="0.2">
      <c r="A36" s="14" t="s">
        <v>14</v>
      </c>
      <c r="B36" s="14" t="s">
        <v>78</v>
      </c>
      <c r="C36" s="14" t="s">
        <v>498</v>
      </c>
      <c r="D36" s="24">
        <v>0.21527777777777779</v>
      </c>
      <c r="E36" s="15">
        <v>0.34027777777777773</v>
      </c>
      <c r="F36" s="14" t="s">
        <v>79</v>
      </c>
      <c r="G36" s="24">
        <v>0.31944444444444448</v>
      </c>
      <c r="H36" s="15">
        <v>0.44444444444444442</v>
      </c>
      <c r="I36" s="15">
        <f t="shared" si="5"/>
        <v>0.10416666666666669</v>
      </c>
      <c r="J36" s="23" t="s">
        <v>174</v>
      </c>
      <c r="K36" s="14" t="s">
        <v>34</v>
      </c>
      <c r="L36" s="14">
        <f t="shared" si="0"/>
        <v>156</v>
      </c>
      <c r="M36" s="14" t="str">
        <f t="shared" si="1"/>
        <v>IST</v>
      </c>
      <c r="N36" s="14" t="s">
        <v>19</v>
      </c>
    </row>
    <row r="37" spans="1:14" x14ac:dyDescent="0.2">
      <c r="A37" s="14" t="s">
        <v>14</v>
      </c>
      <c r="B37" s="14" t="s">
        <v>81</v>
      </c>
      <c r="C37" s="14" t="s">
        <v>79</v>
      </c>
      <c r="D37" s="24">
        <v>0.3888888888888889</v>
      </c>
      <c r="E37" s="15">
        <v>0.51388888888888895</v>
      </c>
      <c r="F37" s="14" t="s">
        <v>498</v>
      </c>
      <c r="G37" s="24">
        <v>0.49305555555555558</v>
      </c>
      <c r="H37" s="15">
        <v>0.61805555555555558</v>
      </c>
      <c r="I37" s="15">
        <f t="shared" si="5"/>
        <v>0.10416666666666669</v>
      </c>
      <c r="J37" s="23" t="s">
        <v>174</v>
      </c>
      <c r="K37" s="14" t="s">
        <v>34</v>
      </c>
      <c r="L37" s="14">
        <f t="shared" si="0"/>
        <v>156</v>
      </c>
      <c r="M37" s="14" t="str">
        <f t="shared" si="1"/>
        <v>NUM</v>
      </c>
      <c r="N37" s="14" t="s">
        <v>19</v>
      </c>
    </row>
    <row r="38" spans="1:14" x14ac:dyDescent="0.2">
      <c r="A38" s="14" t="s">
        <v>14</v>
      </c>
      <c r="B38" s="14" t="s">
        <v>85</v>
      </c>
      <c r="C38" s="14" t="s">
        <v>498</v>
      </c>
      <c r="D38" s="24">
        <v>0.81944444444444453</v>
      </c>
      <c r="E38" s="15">
        <v>0.94444444444444453</v>
      </c>
      <c r="F38" s="14" t="s">
        <v>86</v>
      </c>
      <c r="G38" s="24">
        <v>3.125E-2</v>
      </c>
      <c r="H38" s="15">
        <v>0.26041666666666669</v>
      </c>
      <c r="I38" s="15">
        <f>24-ABS(D38-G38)</f>
        <v>23.211805555555557</v>
      </c>
      <c r="J38" s="23" t="s">
        <v>26</v>
      </c>
      <c r="K38" s="14" t="s">
        <v>34</v>
      </c>
      <c r="L38" s="14">
        <f t="shared" si="0"/>
        <v>156</v>
      </c>
      <c r="M38" s="14" t="str">
        <f t="shared" si="1"/>
        <v>BOM</v>
      </c>
      <c r="N38" s="14" t="s">
        <v>19</v>
      </c>
    </row>
    <row r="39" spans="1:14" x14ac:dyDescent="0.2">
      <c r="A39" s="14" t="s">
        <v>14</v>
      </c>
      <c r="B39" s="14" t="s">
        <v>87</v>
      </c>
      <c r="C39" s="14" t="s">
        <v>86</v>
      </c>
      <c r="D39" s="24">
        <v>0.28472222222222221</v>
      </c>
      <c r="E39" s="15">
        <v>0.51388888888888895</v>
      </c>
      <c r="F39" s="14" t="s">
        <v>498</v>
      </c>
      <c r="G39" s="24">
        <v>0.49652777777777773</v>
      </c>
      <c r="H39" s="15">
        <v>0.62152777777777779</v>
      </c>
      <c r="I39" s="15">
        <f>ABS(D39-G39)</f>
        <v>0.21180555555555552</v>
      </c>
      <c r="J39" s="23" t="s">
        <v>28</v>
      </c>
      <c r="K39" s="14" t="s">
        <v>34</v>
      </c>
      <c r="L39" s="14">
        <f t="shared" si="0"/>
        <v>156</v>
      </c>
      <c r="M39" s="14" t="str">
        <f t="shared" si="1"/>
        <v>NUM</v>
      </c>
      <c r="N39" s="14" t="s">
        <v>19</v>
      </c>
    </row>
    <row r="40" spans="1:14" x14ac:dyDescent="0.2">
      <c r="A40" s="14" t="s">
        <v>14</v>
      </c>
      <c r="B40" s="14" t="s">
        <v>88</v>
      </c>
      <c r="C40" s="14" t="s">
        <v>498</v>
      </c>
      <c r="D40" s="24">
        <v>0.61111111111111105</v>
      </c>
      <c r="E40" s="15">
        <v>0.73611111111111116</v>
      </c>
      <c r="F40" s="14" t="s">
        <v>86</v>
      </c>
      <c r="G40" s="24">
        <v>0.82291666666666663</v>
      </c>
      <c r="H40" s="15">
        <v>5.2083333333333336E-2</v>
      </c>
      <c r="I40" s="15">
        <f>ABS(D40-G40)</f>
        <v>0.21180555555555558</v>
      </c>
      <c r="J40" s="14" t="s">
        <v>51</v>
      </c>
      <c r="K40" s="14" t="s">
        <v>34</v>
      </c>
      <c r="L40" s="14">
        <f t="shared" si="0"/>
        <v>156</v>
      </c>
      <c r="M40" s="14" t="str">
        <f t="shared" si="1"/>
        <v>BOM</v>
      </c>
      <c r="N40" s="14" t="s">
        <v>19</v>
      </c>
    </row>
    <row r="41" spans="1:14" x14ac:dyDescent="0.2">
      <c r="A41" s="14" t="s">
        <v>14</v>
      </c>
      <c r="B41" s="14" t="s">
        <v>89</v>
      </c>
      <c r="C41" s="14" t="s">
        <v>86</v>
      </c>
      <c r="D41" s="24">
        <v>0.93402777777777779</v>
      </c>
      <c r="E41" s="15">
        <v>0.16319444444444445</v>
      </c>
      <c r="F41" s="14" t="s">
        <v>498</v>
      </c>
      <c r="G41" s="24">
        <v>0.14583333333333334</v>
      </c>
      <c r="H41" s="15">
        <v>0.27083333333333331</v>
      </c>
      <c r="I41" s="15">
        <f>24-ABS(D41-G41)</f>
        <v>23.211805555555557</v>
      </c>
      <c r="J41" s="14" t="s">
        <v>51</v>
      </c>
      <c r="K41" s="14" t="s">
        <v>34</v>
      </c>
      <c r="L41" s="14">
        <f t="shared" si="0"/>
        <v>156</v>
      </c>
      <c r="M41" s="14" t="str">
        <f t="shared" si="1"/>
        <v>NUM</v>
      </c>
      <c r="N41" s="14" t="s">
        <v>19</v>
      </c>
    </row>
    <row r="42" spans="1:14" x14ac:dyDescent="0.2">
      <c r="A42" s="14" t="s">
        <v>14</v>
      </c>
      <c r="B42" s="14" t="s">
        <v>90</v>
      </c>
      <c r="C42" s="14" t="s">
        <v>498</v>
      </c>
      <c r="D42" s="24">
        <v>0.82291666666666663</v>
      </c>
      <c r="E42" s="15">
        <v>0.94791666666666663</v>
      </c>
      <c r="F42" s="14" t="s">
        <v>91</v>
      </c>
      <c r="G42" s="24">
        <v>4.5138888888888888E-2</v>
      </c>
      <c r="H42" s="15">
        <v>0.27430555555555552</v>
      </c>
      <c r="I42" s="15">
        <f>24-ABS(D42-G42)</f>
        <v>23.222222222222221</v>
      </c>
      <c r="J42" s="14" t="s">
        <v>92</v>
      </c>
      <c r="K42" s="14" t="s">
        <v>34</v>
      </c>
      <c r="L42" s="14">
        <f t="shared" si="0"/>
        <v>156</v>
      </c>
      <c r="M42" s="14" t="str">
        <f t="shared" si="1"/>
        <v>DEL</v>
      </c>
      <c r="N42" s="14" t="s">
        <v>19</v>
      </c>
    </row>
    <row r="43" spans="1:14" x14ac:dyDescent="0.2">
      <c r="A43" s="14" t="s">
        <v>14</v>
      </c>
      <c r="B43" s="14" t="s">
        <v>90</v>
      </c>
      <c r="C43" s="14" t="s">
        <v>498</v>
      </c>
      <c r="D43" s="24">
        <v>0.82291666666666663</v>
      </c>
      <c r="E43" s="15">
        <v>0.94791666666666663</v>
      </c>
      <c r="F43" s="14" t="s">
        <v>91</v>
      </c>
      <c r="G43" s="24">
        <v>4.5138888888888888E-2</v>
      </c>
      <c r="H43" s="15">
        <v>0.27430555555555552</v>
      </c>
      <c r="I43" s="15">
        <f>24-ABS(D43-G43)</f>
        <v>23.222222222222221</v>
      </c>
      <c r="J43" s="23" t="s">
        <v>491</v>
      </c>
      <c r="K43" s="14" t="s">
        <v>18</v>
      </c>
      <c r="L43" s="14">
        <f t="shared" si="0"/>
        <v>205</v>
      </c>
      <c r="M43" s="14" t="str">
        <f t="shared" si="1"/>
        <v>DEL</v>
      </c>
      <c r="N43" s="14" t="s">
        <v>19</v>
      </c>
    </row>
    <row r="44" spans="1:14" x14ac:dyDescent="0.2">
      <c r="A44" s="14" t="s">
        <v>14</v>
      </c>
      <c r="B44" s="14" t="s">
        <v>94</v>
      </c>
      <c r="C44" s="14" t="s">
        <v>91</v>
      </c>
      <c r="D44" s="24">
        <v>0.27083333333333331</v>
      </c>
      <c r="E44" s="15">
        <v>0.5</v>
      </c>
      <c r="F44" s="14" t="s">
        <v>498</v>
      </c>
      <c r="G44" s="24">
        <v>0.49305555555555558</v>
      </c>
      <c r="H44" s="15">
        <v>0.61805555555555558</v>
      </c>
      <c r="I44" s="15">
        <f>ABS(D44-G44)</f>
        <v>0.22222222222222227</v>
      </c>
      <c r="J44" s="14" t="s">
        <v>95</v>
      </c>
      <c r="K44" s="14" t="s">
        <v>34</v>
      </c>
      <c r="L44" s="14">
        <f t="shared" si="0"/>
        <v>156</v>
      </c>
      <c r="M44" s="14" t="str">
        <f t="shared" si="1"/>
        <v>NUM</v>
      </c>
      <c r="N44" s="14" t="s">
        <v>19</v>
      </c>
    </row>
    <row r="45" spans="1:14" x14ac:dyDescent="0.2">
      <c r="A45" s="14" t="s">
        <v>14</v>
      </c>
      <c r="B45" s="14" t="s">
        <v>94</v>
      </c>
      <c r="C45" s="14" t="s">
        <v>91</v>
      </c>
      <c r="D45" s="24">
        <v>0.27083333333333331</v>
      </c>
      <c r="E45" s="15">
        <v>0.5</v>
      </c>
      <c r="F45" s="14" t="s">
        <v>498</v>
      </c>
      <c r="G45" s="24">
        <v>0.49305555555555558</v>
      </c>
      <c r="H45" s="15">
        <v>0.61805555555555558</v>
      </c>
      <c r="I45" s="15">
        <f>ABS(D45-G45)</f>
        <v>0.22222222222222227</v>
      </c>
      <c r="J45" s="23" t="s">
        <v>492</v>
      </c>
      <c r="K45" s="14" t="s">
        <v>18</v>
      </c>
      <c r="L45" s="14">
        <f t="shared" si="0"/>
        <v>205</v>
      </c>
      <c r="M45" s="14" t="str">
        <f t="shared" si="1"/>
        <v>NUM</v>
      </c>
      <c r="N45" s="14" t="s">
        <v>19</v>
      </c>
    </row>
    <row r="46" spans="1:14" x14ac:dyDescent="0.2">
      <c r="A46" s="14" t="s">
        <v>14</v>
      </c>
      <c r="B46" s="14" t="s">
        <v>97</v>
      </c>
      <c r="C46" s="14" t="s">
        <v>498</v>
      </c>
      <c r="D46" s="24">
        <v>0.61111111111111105</v>
      </c>
      <c r="E46" s="15">
        <v>0.73611111111111116</v>
      </c>
      <c r="F46" s="14" t="s">
        <v>91</v>
      </c>
      <c r="G46" s="24">
        <v>0.83333333333333337</v>
      </c>
      <c r="H46" s="15">
        <v>6.25E-2</v>
      </c>
      <c r="I46" s="15">
        <f>ABS(D46-G46)</f>
        <v>0.22222222222222232</v>
      </c>
      <c r="J46" s="14" t="s">
        <v>185</v>
      </c>
      <c r="K46" s="14" t="s">
        <v>34</v>
      </c>
      <c r="L46" s="14">
        <f t="shared" si="0"/>
        <v>156</v>
      </c>
      <c r="M46" s="14" t="str">
        <f t="shared" si="1"/>
        <v>DEL</v>
      </c>
      <c r="N46" s="14" t="s">
        <v>19</v>
      </c>
    </row>
    <row r="47" spans="1:14" x14ac:dyDescent="0.2">
      <c r="A47" s="14" t="s">
        <v>14</v>
      </c>
      <c r="B47" s="14" t="s">
        <v>98</v>
      </c>
      <c r="C47" s="14" t="s">
        <v>91</v>
      </c>
      <c r="D47" s="24">
        <v>0.93055555555555547</v>
      </c>
      <c r="E47" s="15">
        <v>0.15972222222222224</v>
      </c>
      <c r="F47" s="14" t="s">
        <v>498</v>
      </c>
      <c r="G47" s="24">
        <v>0.15277777777777776</v>
      </c>
      <c r="H47" s="15">
        <v>0.27777777777777779</v>
      </c>
      <c r="I47" s="15">
        <f t="shared" ref="I47:I55" si="6">24-ABS(D47-G47)</f>
        <v>23.222222222222221</v>
      </c>
      <c r="J47" s="14" t="s">
        <v>185</v>
      </c>
      <c r="K47" s="14" t="s">
        <v>34</v>
      </c>
      <c r="L47" s="14">
        <f t="shared" si="0"/>
        <v>156</v>
      </c>
      <c r="M47" s="14" t="str">
        <f t="shared" si="1"/>
        <v>NUM</v>
      </c>
      <c r="N47" s="14" t="s">
        <v>19</v>
      </c>
    </row>
    <row r="48" spans="1:14" x14ac:dyDescent="0.2">
      <c r="A48" s="14" t="s">
        <v>14</v>
      </c>
      <c r="B48" s="14" t="s">
        <v>99</v>
      </c>
      <c r="C48" s="14" t="s">
        <v>498</v>
      </c>
      <c r="D48" s="24">
        <v>0.83333333333333337</v>
      </c>
      <c r="E48" s="15">
        <v>0.95833333333333337</v>
      </c>
      <c r="F48" s="14" t="s">
        <v>100</v>
      </c>
      <c r="G48" s="24">
        <v>0.22916666666666666</v>
      </c>
      <c r="H48" s="15">
        <v>0.5625</v>
      </c>
      <c r="I48" s="15">
        <f t="shared" si="6"/>
        <v>23.395833333333332</v>
      </c>
      <c r="J48" s="14" t="s">
        <v>62</v>
      </c>
      <c r="K48" s="14" t="s">
        <v>18</v>
      </c>
      <c r="L48" s="14">
        <f t="shared" si="0"/>
        <v>205</v>
      </c>
      <c r="M48" s="14" t="str">
        <f t="shared" si="1"/>
        <v>HKG</v>
      </c>
      <c r="N48" s="14" t="s">
        <v>19</v>
      </c>
    </row>
    <row r="49" spans="1:14" x14ac:dyDescent="0.2">
      <c r="A49" s="14" t="s">
        <v>14</v>
      </c>
      <c r="B49" s="14" t="s">
        <v>101</v>
      </c>
      <c r="C49" s="14" t="s">
        <v>100</v>
      </c>
      <c r="D49" s="24">
        <v>0.71875</v>
      </c>
      <c r="E49" s="15">
        <v>5.2083333333333336E-2</v>
      </c>
      <c r="F49" s="14" t="s">
        <v>498</v>
      </c>
      <c r="G49" s="24">
        <v>0.11458333333333333</v>
      </c>
      <c r="H49" s="15">
        <v>0.23958333333333334</v>
      </c>
      <c r="I49" s="15">
        <f t="shared" si="6"/>
        <v>23.395833333333332</v>
      </c>
      <c r="J49" s="14" t="s">
        <v>170</v>
      </c>
      <c r="K49" s="14" t="s">
        <v>18</v>
      </c>
      <c r="L49" s="14">
        <f t="shared" si="0"/>
        <v>205</v>
      </c>
      <c r="M49" s="14" t="str">
        <f t="shared" si="1"/>
        <v>NUM</v>
      </c>
      <c r="N49" s="14" t="s">
        <v>19</v>
      </c>
    </row>
    <row r="50" spans="1:14" x14ac:dyDescent="0.2">
      <c r="A50" s="14" t="s">
        <v>14</v>
      </c>
      <c r="B50" s="14" t="s">
        <v>102</v>
      </c>
      <c r="C50" s="14" t="s">
        <v>498</v>
      </c>
      <c r="D50" s="24">
        <v>0.81944444444444453</v>
      </c>
      <c r="E50" s="15">
        <v>0.94444444444444453</v>
      </c>
      <c r="F50" s="14" t="s">
        <v>103</v>
      </c>
      <c r="G50" s="24">
        <v>0.29166666666666669</v>
      </c>
      <c r="H50" s="15">
        <v>0.66666666666666663</v>
      </c>
      <c r="I50" s="15">
        <f t="shared" si="6"/>
        <v>23.472222222222221</v>
      </c>
      <c r="J50" s="23" t="s">
        <v>28</v>
      </c>
      <c r="K50" s="14" t="s">
        <v>18</v>
      </c>
      <c r="L50" s="14">
        <f t="shared" si="0"/>
        <v>205</v>
      </c>
      <c r="M50" s="14" t="str">
        <f t="shared" si="1"/>
        <v>HND</v>
      </c>
      <c r="N50" s="14" t="s">
        <v>19</v>
      </c>
    </row>
    <row r="51" spans="1:14" x14ac:dyDescent="0.2">
      <c r="A51" s="14" t="s">
        <v>14</v>
      </c>
      <c r="B51" s="14" t="s">
        <v>104</v>
      </c>
      <c r="C51" s="14" t="s">
        <v>103</v>
      </c>
      <c r="D51" s="24">
        <v>0.65277777777777779</v>
      </c>
      <c r="E51" s="15">
        <v>2.7777777777777776E-2</v>
      </c>
      <c r="F51" s="14" t="s">
        <v>498</v>
      </c>
      <c r="G51" s="24">
        <v>0.125</v>
      </c>
      <c r="H51" s="15">
        <v>0.25</v>
      </c>
      <c r="I51" s="15">
        <f t="shared" si="6"/>
        <v>23.472222222222221</v>
      </c>
      <c r="J51" s="14" t="s">
        <v>493</v>
      </c>
      <c r="K51" s="14" t="s">
        <v>18</v>
      </c>
      <c r="L51" s="14">
        <f t="shared" si="0"/>
        <v>205</v>
      </c>
      <c r="M51" s="14" t="str">
        <f t="shared" si="1"/>
        <v>NUM</v>
      </c>
      <c r="N51" s="14" t="s">
        <v>19</v>
      </c>
    </row>
    <row r="52" spans="1:14" x14ac:dyDescent="0.2">
      <c r="A52" s="14" t="s">
        <v>14</v>
      </c>
      <c r="B52" s="14" t="s">
        <v>110</v>
      </c>
      <c r="C52" s="14" t="s">
        <v>498</v>
      </c>
      <c r="D52" s="24">
        <v>0.80555555555555547</v>
      </c>
      <c r="E52" s="15">
        <v>0.93055555555555547</v>
      </c>
      <c r="F52" s="14" t="s">
        <v>111</v>
      </c>
      <c r="G52" s="24">
        <v>0.18055555555555555</v>
      </c>
      <c r="H52" s="15">
        <v>0.51388888888888895</v>
      </c>
      <c r="I52" s="15">
        <f t="shared" si="6"/>
        <v>23.375</v>
      </c>
      <c r="J52" s="23" t="s">
        <v>51</v>
      </c>
      <c r="K52" s="14" t="s">
        <v>18</v>
      </c>
      <c r="L52" s="14">
        <f t="shared" ref="L52:L83" si="7">IF(K52="B789",205,156)</f>
        <v>205</v>
      </c>
      <c r="M52" s="14" t="str">
        <f t="shared" ref="M52:M85" si="8">IF(F52="NIA",C52,F52)</f>
        <v>PEK</v>
      </c>
      <c r="N52" s="14" t="s">
        <v>19</v>
      </c>
    </row>
    <row r="53" spans="1:14" x14ac:dyDescent="0.2">
      <c r="A53" s="14" t="s">
        <v>14</v>
      </c>
      <c r="B53" s="14" t="s">
        <v>112</v>
      </c>
      <c r="C53" s="14" t="s">
        <v>111</v>
      </c>
      <c r="D53" s="24">
        <v>0.75347222222222221</v>
      </c>
      <c r="E53" s="15">
        <v>8.6805555555555566E-2</v>
      </c>
      <c r="F53" s="14" t="s">
        <v>498</v>
      </c>
      <c r="G53" s="24">
        <v>0.12847222222222224</v>
      </c>
      <c r="H53" s="15">
        <v>0.25347222222222221</v>
      </c>
      <c r="I53" s="15">
        <f t="shared" si="6"/>
        <v>23.375</v>
      </c>
      <c r="J53" s="23" t="s">
        <v>62</v>
      </c>
      <c r="K53" s="14" t="s">
        <v>18</v>
      </c>
      <c r="L53" s="14">
        <f t="shared" si="7"/>
        <v>205</v>
      </c>
      <c r="M53" s="14" t="str">
        <f t="shared" si="8"/>
        <v>NUM</v>
      </c>
      <c r="N53" s="14" t="s">
        <v>19</v>
      </c>
    </row>
    <row r="54" spans="1:14" x14ac:dyDescent="0.2">
      <c r="A54" s="14" t="s">
        <v>14</v>
      </c>
      <c r="B54" s="14" t="s">
        <v>113</v>
      </c>
      <c r="C54" s="14" t="s">
        <v>498</v>
      </c>
      <c r="D54" s="24">
        <v>0.8125</v>
      </c>
      <c r="E54" s="15">
        <v>0.9375</v>
      </c>
      <c r="F54" s="14" t="s">
        <v>114</v>
      </c>
      <c r="G54" s="24">
        <v>0.22569444444444445</v>
      </c>
      <c r="H54" s="15">
        <v>0.55902777777777779</v>
      </c>
      <c r="I54" s="15">
        <f t="shared" si="6"/>
        <v>23.413194444444443</v>
      </c>
      <c r="J54" s="23" t="s">
        <v>26</v>
      </c>
      <c r="K54" s="14" t="s">
        <v>18</v>
      </c>
      <c r="L54" s="14">
        <f t="shared" si="7"/>
        <v>205</v>
      </c>
      <c r="M54" s="14" t="str">
        <f t="shared" si="8"/>
        <v>PVG</v>
      </c>
      <c r="N54" s="14" t="s">
        <v>19</v>
      </c>
    </row>
    <row r="55" spans="1:14" x14ac:dyDescent="0.2">
      <c r="A55" s="14" t="s">
        <v>14</v>
      </c>
      <c r="B55" s="14" t="s">
        <v>115</v>
      </c>
      <c r="C55" s="14" t="s">
        <v>114</v>
      </c>
      <c r="D55" s="24">
        <v>0.71180555555555547</v>
      </c>
      <c r="E55" s="15">
        <v>4.5138888888888888E-2</v>
      </c>
      <c r="F55" s="14" t="s">
        <v>498</v>
      </c>
      <c r="G55" s="24">
        <v>0.125</v>
      </c>
      <c r="H55" s="15">
        <v>0.25</v>
      </c>
      <c r="I55" s="15">
        <f t="shared" si="6"/>
        <v>23.413194444444443</v>
      </c>
      <c r="J55" s="23" t="s">
        <v>28</v>
      </c>
      <c r="K55" s="14" t="s">
        <v>18</v>
      </c>
      <c r="L55" s="14">
        <f t="shared" si="7"/>
        <v>205</v>
      </c>
      <c r="M55" s="14" t="str">
        <f t="shared" si="8"/>
        <v>NUM</v>
      </c>
      <c r="N55" s="14" t="s">
        <v>19</v>
      </c>
    </row>
    <row r="56" spans="1:14" x14ac:dyDescent="0.2">
      <c r="A56" s="14" t="s">
        <v>14</v>
      </c>
      <c r="B56" s="14" t="s">
        <v>119</v>
      </c>
      <c r="C56" s="14" t="s">
        <v>498</v>
      </c>
      <c r="D56" s="24">
        <v>0.20486111111111113</v>
      </c>
      <c r="E56" s="15">
        <v>0.3298611111111111</v>
      </c>
      <c r="F56" s="14" t="s">
        <v>120</v>
      </c>
      <c r="G56" s="24">
        <v>0.26041666666666669</v>
      </c>
      <c r="H56" s="15">
        <v>0.34375</v>
      </c>
      <c r="I56" s="15">
        <f t="shared" ref="I56:I82" si="9">ABS(D56-G56)</f>
        <v>5.5555555555555552E-2</v>
      </c>
      <c r="J56" s="14">
        <v>1234567</v>
      </c>
      <c r="K56" s="14" t="s">
        <v>34</v>
      </c>
      <c r="L56" s="14">
        <f t="shared" si="7"/>
        <v>156</v>
      </c>
      <c r="M56" s="14" t="str">
        <f t="shared" si="8"/>
        <v>CAI</v>
      </c>
      <c r="N56" s="14" t="s">
        <v>19</v>
      </c>
    </row>
    <row r="57" spans="1:14" x14ac:dyDescent="0.2">
      <c r="A57" s="14" t="s">
        <v>14</v>
      </c>
      <c r="B57" s="14" t="s">
        <v>121</v>
      </c>
      <c r="C57" s="14" t="s">
        <v>120</v>
      </c>
      <c r="D57" s="24">
        <v>0.4375</v>
      </c>
      <c r="E57" s="15">
        <v>0.52083333333333337</v>
      </c>
      <c r="F57" s="14" t="s">
        <v>498</v>
      </c>
      <c r="G57" s="24">
        <v>0.49305555555555558</v>
      </c>
      <c r="H57" s="15">
        <v>0.61805555555555558</v>
      </c>
      <c r="I57" s="15">
        <f t="shared" si="9"/>
        <v>5.555555555555558E-2</v>
      </c>
      <c r="J57" s="14">
        <v>1234567</v>
      </c>
      <c r="K57" s="14" t="s">
        <v>34</v>
      </c>
      <c r="L57" s="14">
        <f t="shared" si="7"/>
        <v>156</v>
      </c>
      <c r="M57" s="14" t="str">
        <f t="shared" si="8"/>
        <v>NUM</v>
      </c>
      <c r="N57" s="14" t="s">
        <v>19</v>
      </c>
    </row>
    <row r="58" spans="1:14" x14ac:dyDescent="0.2">
      <c r="A58" s="14" t="s">
        <v>14</v>
      </c>
      <c r="B58" s="14" t="s">
        <v>122</v>
      </c>
      <c r="C58" s="14" t="s">
        <v>498</v>
      </c>
      <c r="D58" s="24">
        <v>0.57291666666666663</v>
      </c>
      <c r="E58" s="15">
        <v>0.69791666666666663</v>
      </c>
      <c r="F58" s="14" t="s">
        <v>120</v>
      </c>
      <c r="G58" s="24">
        <v>0.62847222222222221</v>
      </c>
      <c r="H58" s="15">
        <v>0.71180555555555547</v>
      </c>
      <c r="I58" s="15">
        <f t="shared" si="9"/>
        <v>5.555555555555558E-2</v>
      </c>
      <c r="J58" s="18" t="s">
        <v>185</v>
      </c>
      <c r="K58" s="14" t="s">
        <v>34</v>
      </c>
      <c r="L58" s="14">
        <f t="shared" si="7"/>
        <v>156</v>
      </c>
      <c r="M58" s="14" t="str">
        <f t="shared" si="8"/>
        <v>CAI</v>
      </c>
      <c r="N58" s="14" t="s">
        <v>19</v>
      </c>
    </row>
    <row r="59" spans="1:14" x14ac:dyDescent="0.2">
      <c r="A59" s="14" t="s">
        <v>14</v>
      </c>
      <c r="B59" s="14" t="s">
        <v>123</v>
      </c>
      <c r="C59" s="14" t="s">
        <v>120</v>
      </c>
      <c r="D59" s="24">
        <v>0.69444444444444453</v>
      </c>
      <c r="E59" s="15">
        <v>0.77777777777777779</v>
      </c>
      <c r="F59" s="14" t="s">
        <v>498</v>
      </c>
      <c r="G59" s="24">
        <v>0.75</v>
      </c>
      <c r="H59" s="15">
        <v>0.875</v>
      </c>
      <c r="I59" s="15">
        <f t="shared" si="9"/>
        <v>5.5555555555555469E-2</v>
      </c>
      <c r="J59" s="18" t="s">
        <v>185</v>
      </c>
      <c r="K59" s="14" t="s">
        <v>34</v>
      </c>
      <c r="L59" s="14">
        <f t="shared" si="7"/>
        <v>156</v>
      </c>
      <c r="M59" s="14" t="str">
        <f t="shared" si="8"/>
        <v>NUM</v>
      </c>
      <c r="N59" s="14" t="s">
        <v>19</v>
      </c>
    </row>
    <row r="60" spans="1:14" x14ac:dyDescent="0.2">
      <c r="A60" s="14" t="s">
        <v>14</v>
      </c>
      <c r="B60" s="14" t="s">
        <v>124</v>
      </c>
      <c r="C60" s="14" t="s">
        <v>498</v>
      </c>
      <c r="D60" s="24">
        <v>0.58680555555555558</v>
      </c>
      <c r="E60" s="15">
        <v>0.71180555555555547</v>
      </c>
      <c r="F60" s="14" t="s">
        <v>125</v>
      </c>
      <c r="G60" s="24">
        <v>0.63541666666666663</v>
      </c>
      <c r="H60" s="15">
        <v>0.76041666666666663</v>
      </c>
      <c r="I60" s="15">
        <f t="shared" si="9"/>
        <v>4.8611111111111049E-2</v>
      </c>
      <c r="J60" s="17" t="s">
        <v>26</v>
      </c>
      <c r="K60" s="14" t="s">
        <v>34</v>
      </c>
      <c r="L60" s="14">
        <f t="shared" si="7"/>
        <v>156</v>
      </c>
      <c r="M60" s="14" t="str">
        <f t="shared" si="8"/>
        <v>AMM</v>
      </c>
      <c r="N60" s="14" t="s">
        <v>19</v>
      </c>
    </row>
    <row r="61" spans="1:14" x14ac:dyDescent="0.2">
      <c r="A61" s="14" t="s">
        <v>14</v>
      </c>
      <c r="B61" s="14" t="s">
        <v>126</v>
      </c>
      <c r="C61" s="14" t="s">
        <v>125</v>
      </c>
      <c r="D61" s="24">
        <v>0.69791666666666663</v>
      </c>
      <c r="E61" s="15">
        <v>0.82291666666666663</v>
      </c>
      <c r="F61" s="14" t="s">
        <v>498</v>
      </c>
      <c r="G61" s="24">
        <v>0.74652777777777779</v>
      </c>
      <c r="H61" s="15">
        <v>0.87152777777777779</v>
      </c>
      <c r="I61" s="15">
        <f t="shared" si="9"/>
        <v>4.861111111111116E-2</v>
      </c>
      <c r="J61" s="17" t="s">
        <v>26</v>
      </c>
      <c r="K61" s="14" t="s">
        <v>34</v>
      </c>
      <c r="L61" s="14">
        <f t="shared" si="7"/>
        <v>156</v>
      </c>
      <c r="M61" s="14" t="str">
        <f t="shared" si="8"/>
        <v>NUM</v>
      </c>
      <c r="N61" s="14" t="s">
        <v>19</v>
      </c>
    </row>
    <row r="62" spans="1:14" x14ac:dyDescent="0.2">
      <c r="A62" s="14" t="s">
        <v>14</v>
      </c>
      <c r="B62" s="14" t="s">
        <v>127</v>
      </c>
      <c r="C62" s="14" t="s">
        <v>498</v>
      </c>
      <c r="D62" s="24">
        <v>0.20486111111111113</v>
      </c>
      <c r="E62" s="15">
        <v>0.3298611111111111</v>
      </c>
      <c r="F62" s="14" t="s">
        <v>128</v>
      </c>
      <c r="G62" s="24">
        <v>0.30555555555555552</v>
      </c>
      <c r="H62" s="15">
        <v>0.43055555555555558</v>
      </c>
      <c r="I62" s="15">
        <f t="shared" si="9"/>
        <v>0.10069444444444439</v>
      </c>
      <c r="J62" s="19" t="s">
        <v>490</v>
      </c>
      <c r="K62" s="14" t="s">
        <v>34</v>
      </c>
      <c r="L62" s="14">
        <f t="shared" si="7"/>
        <v>156</v>
      </c>
      <c r="M62" s="14" t="str">
        <f t="shared" si="8"/>
        <v>BAH</v>
      </c>
      <c r="N62" s="14" t="s">
        <v>19</v>
      </c>
    </row>
    <row r="63" spans="1:14" x14ac:dyDescent="0.2">
      <c r="A63" s="14" t="s">
        <v>14</v>
      </c>
      <c r="B63" s="14" t="s">
        <v>129</v>
      </c>
      <c r="C63" s="14" t="s">
        <v>128</v>
      </c>
      <c r="D63" s="24">
        <v>0.40277777777777773</v>
      </c>
      <c r="E63" s="15">
        <v>0.52777777777777779</v>
      </c>
      <c r="F63" s="14" t="s">
        <v>498</v>
      </c>
      <c r="G63" s="24">
        <v>0.50347222222222221</v>
      </c>
      <c r="H63" s="15">
        <v>0.62847222222222221</v>
      </c>
      <c r="I63" s="15">
        <f t="shared" si="9"/>
        <v>0.10069444444444448</v>
      </c>
      <c r="J63" s="19" t="s">
        <v>490</v>
      </c>
      <c r="K63" s="14" t="s">
        <v>34</v>
      </c>
      <c r="L63" s="14">
        <f t="shared" si="7"/>
        <v>156</v>
      </c>
      <c r="M63" s="14" t="str">
        <f t="shared" si="8"/>
        <v>NUM</v>
      </c>
      <c r="N63" s="14" t="s">
        <v>19</v>
      </c>
    </row>
    <row r="64" spans="1:14" x14ac:dyDescent="0.2">
      <c r="A64" s="14" t="s">
        <v>14</v>
      </c>
      <c r="B64" s="14" t="s">
        <v>130</v>
      </c>
      <c r="C64" s="14" t="s">
        <v>498</v>
      </c>
      <c r="D64" s="24">
        <v>0.8125</v>
      </c>
      <c r="E64" s="15">
        <v>0.9375</v>
      </c>
      <c r="F64" s="14" t="s">
        <v>128</v>
      </c>
      <c r="G64" s="24">
        <v>0.91319444444444453</v>
      </c>
      <c r="H64" s="15">
        <v>3.8194444444444441E-2</v>
      </c>
      <c r="I64" s="15">
        <f t="shared" si="9"/>
        <v>0.10069444444444453</v>
      </c>
      <c r="J64" s="19" t="s">
        <v>26</v>
      </c>
      <c r="K64" s="14" t="s">
        <v>34</v>
      </c>
      <c r="L64" s="14">
        <f t="shared" si="7"/>
        <v>156</v>
      </c>
      <c r="M64" s="14" t="str">
        <f t="shared" si="8"/>
        <v>BAH</v>
      </c>
      <c r="N64" s="14" t="s">
        <v>19</v>
      </c>
    </row>
    <row r="65" spans="1:14" x14ac:dyDescent="0.2">
      <c r="A65" s="14" t="s">
        <v>14</v>
      </c>
      <c r="B65" s="14" t="s">
        <v>132</v>
      </c>
      <c r="C65" s="14" t="s">
        <v>128</v>
      </c>
      <c r="D65" s="24">
        <v>4.1666666666666664E-2</v>
      </c>
      <c r="E65" s="15">
        <v>0.16666666666666666</v>
      </c>
      <c r="F65" s="14" t="s">
        <v>498</v>
      </c>
      <c r="G65" s="24">
        <v>0.1423611111111111</v>
      </c>
      <c r="H65" s="15">
        <v>0.2673611111111111</v>
      </c>
      <c r="I65" s="15">
        <f t="shared" si="9"/>
        <v>0.10069444444444445</v>
      </c>
      <c r="J65" s="19" t="s">
        <v>28</v>
      </c>
      <c r="K65" s="14" t="s">
        <v>34</v>
      </c>
      <c r="L65" s="14">
        <f t="shared" si="7"/>
        <v>156</v>
      </c>
      <c r="M65" s="14" t="str">
        <f t="shared" si="8"/>
        <v>NUM</v>
      </c>
      <c r="N65" s="14" t="s">
        <v>19</v>
      </c>
    </row>
    <row r="66" spans="1:14" x14ac:dyDescent="0.2">
      <c r="A66" s="14" t="s">
        <v>14</v>
      </c>
      <c r="B66" s="14" t="s">
        <v>134</v>
      </c>
      <c r="C66" s="14" t="s">
        <v>498</v>
      </c>
      <c r="D66" s="24">
        <v>0.20138888888888887</v>
      </c>
      <c r="E66" s="15">
        <v>0.3263888888888889</v>
      </c>
      <c r="F66" s="14" t="s">
        <v>135</v>
      </c>
      <c r="G66" s="24">
        <v>0.30555555555555552</v>
      </c>
      <c r="H66" s="15">
        <v>0.43055555555555558</v>
      </c>
      <c r="I66" s="15">
        <f t="shared" si="9"/>
        <v>0.10416666666666666</v>
      </c>
      <c r="J66" s="14" t="s">
        <v>51</v>
      </c>
      <c r="K66" s="14" t="s">
        <v>34</v>
      </c>
      <c r="L66" s="14">
        <f t="shared" si="7"/>
        <v>156</v>
      </c>
      <c r="M66" s="14" t="str">
        <f t="shared" si="8"/>
        <v>DOH</v>
      </c>
      <c r="N66" s="14" t="s">
        <v>19</v>
      </c>
    </row>
    <row r="67" spans="1:14" x14ac:dyDescent="0.2">
      <c r="A67" s="14" t="s">
        <v>14</v>
      </c>
      <c r="B67" s="14" t="s">
        <v>136</v>
      </c>
      <c r="C67" s="14" t="s">
        <v>135</v>
      </c>
      <c r="D67" s="24">
        <v>0.39583333333333331</v>
      </c>
      <c r="E67" s="15">
        <v>0.52083333333333337</v>
      </c>
      <c r="F67" s="14" t="s">
        <v>498</v>
      </c>
      <c r="G67" s="24">
        <v>0.5</v>
      </c>
      <c r="H67" s="15">
        <v>0.625</v>
      </c>
      <c r="I67" s="15">
        <f t="shared" si="9"/>
        <v>0.10416666666666669</v>
      </c>
      <c r="J67" s="14" t="s">
        <v>51</v>
      </c>
      <c r="K67" s="14" t="s">
        <v>34</v>
      </c>
      <c r="L67" s="14">
        <f t="shared" si="7"/>
        <v>156</v>
      </c>
      <c r="M67" s="14" t="str">
        <f t="shared" si="8"/>
        <v>NUM</v>
      </c>
      <c r="N67" s="14" t="s">
        <v>19</v>
      </c>
    </row>
    <row r="68" spans="1:14" x14ac:dyDescent="0.2">
      <c r="A68" s="14" t="s">
        <v>14</v>
      </c>
      <c r="B68" s="14" t="s">
        <v>137</v>
      </c>
      <c r="C68" s="14" t="s">
        <v>498</v>
      </c>
      <c r="D68" s="24">
        <v>0.80902777777777779</v>
      </c>
      <c r="E68" s="15">
        <v>0.93402777777777779</v>
      </c>
      <c r="F68" s="14" t="s">
        <v>135</v>
      </c>
      <c r="G68" s="24">
        <v>0.91319444444444453</v>
      </c>
      <c r="H68" s="15">
        <v>3.8194444444444441E-2</v>
      </c>
      <c r="I68" s="15">
        <f t="shared" si="9"/>
        <v>0.10416666666666674</v>
      </c>
      <c r="J68" s="23" t="s">
        <v>181</v>
      </c>
      <c r="K68" s="14" t="s">
        <v>34</v>
      </c>
      <c r="L68" s="14">
        <f t="shared" si="7"/>
        <v>156</v>
      </c>
      <c r="M68" s="14" t="str">
        <f t="shared" si="8"/>
        <v>DOH</v>
      </c>
      <c r="N68" s="14" t="s">
        <v>19</v>
      </c>
    </row>
    <row r="69" spans="1:14" x14ac:dyDescent="0.2">
      <c r="A69" s="14" t="s">
        <v>14</v>
      </c>
      <c r="B69" s="14" t="s">
        <v>138</v>
      </c>
      <c r="C69" s="14" t="s">
        <v>135</v>
      </c>
      <c r="D69" s="24">
        <v>4.1666666666666664E-2</v>
      </c>
      <c r="E69" s="15">
        <v>0.16666666666666666</v>
      </c>
      <c r="F69" s="14" t="s">
        <v>498</v>
      </c>
      <c r="G69" s="24">
        <v>0.14583333333333334</v>
      </c>
      <c r="H69" s="15">
        <v>0.27083333333333331</v>
      </c>
      <c r="I69" s="15">
        <f t="shared" si="9"/>
        <v>0.10416666666666669</v>
      </c>
      <c r="J69" s="23" t="s">
        <v>182</v>
      </c>
      <c r="K69" s="14" t="s">
        <v>34</v>
      </c>
      <c r="L69" s="14">
        <f t="shared" si="7"/>
        <v>156</v>
      </c>
      <c r="M69" s="14" t="str">
        <f t="shared" si="8"/>
        <v>NUM</v>
      </c>
      <c r="N69" s="14" t="s">
        <v>19</v>
      </c>
    </row>
    <row r="70" spans="1:14" x14ac:dyDescent="0.2">
      <c r="A70" s="14" t="s">
        <v>14</v>
      </c>
      <c r="B70" s="14" t="s">
        <v>139</v>
      </c>
      <c r="C70" s="14" t="s">
        <v>498</v>
      </c>
      <c r="D70" s="24">
        <v>0.20138888888888887</v>
      </c>
      <c r="E70" s="15">
        <v>0.3263888888888889</v>
      </c>
      <c r="F70" s="14" t="s">
        <v>140</v>
      </c>
      <c r="G70" s="24">
        <v>0.32291666666666669</v>
      </c>
      <c r="H70" s="15">
        <v>0.48958333333333331</v>
      </c>
      <c r="I70" s="15">
        <f t="shared" si="9"/>
        <v>0.12152777777777782</v>
      </c>
      <c r="J70" s="14">
        <v>1234567</v>
      </c>
      <c r="K70" s="14" t="s">
        <v>34</v>
      </c>
      <c r="L70" s="14">
        <f t="shared" si="7"/>
        <v>156</v>
      </c>
      <c r="M70" s="14" t="str">
        <f t="shared" si="8"/>
        <v>DXB</v>
      </c>
      <c r="N70" s="14" t="s">
        <v>19</v>
      </c>
    </row>
    <row r="71" spans="1:14" x14ac:dyDescent="0.2">
      <c r="A71" s="14" t="s">
        <v>14</v>
      </c>
      <c r="B71" s="14" t="s">
        <v>141</v>
      </c>
      <c r="C71" s="14" t="s">
        <v>140</v>
      </c>
      <c r="D71" s="24">
        <v>0.38541666666666669</v>
      </c>
      <c r="E71" s="15">
        <v>0.55208333333333337</v>
      </c>
      <c r="F71" s="14" t="s">
        <v>498</v>
      </c>
      <c r="G71" s="24">
        <v>0.50694444444444442</v>
      </c>
      <c r="H71" s="15">
        <v>0.63194444444444442</v>
      </c>
      <c r="I71" s="15">
        <f t="shared" si="9"/>
        <v>0.12152777777777773</v>
      </c>
      <c r="J71" s="14">
        <v>1234567</v>
      </c>
      <c r="K71" s="14" t="s">
        <v>34</v>
      </c>
      <c r="L71" s="14">
        <f t="shared" si="7"/>
        <v>156</v>
      </c>
      <c r="M71" s="14" t="str">
        <f t="shared" si="8"/>
        <v>NUM</v>
      </c>
      <c r="N71" s="14" t="s">
        <v>19</v>
      </c>
    </row>
    <row r="72" spans="1:14" x14ac:dyDescent="0.2">
      <c r="A72" s="14" t="s">
        <v>14</v>
      </c>
      <c r="B72" s="14" t="s">
        <v>145</v>
      </c>
      <c r="C72" s="14" t="s">
        <v>498</v>
      </c>
      <c r="D72" s="24">
        <v>0.5625</v>
      </c>
      <c r="E72" s="15">
        <v>0.6875</v>
      </c>
      <c r="F72" s="14" t="s">
        <v>140</v>
      </c>
      <c r="G72" s="24">
        <v>0.68402777777777779</v>
      </c>
      <c r="H72" s="15">
        <v>0.85069444444444453</v>
      </c>
      <c r="I72" s="15">
        <f t="shared" si="9"/>
        <v>0.12152777777777779</v>
      </c>
      <c r="J72" s="23" t="s">
        <v>493</v>
      </c>
      <c r="K72" s="14" t="s">
        <v>34</v>
      </c>
      <c r="L72" s="14">
        <f t="shared" si="7"/>
        <v>156</v>
      </c>
      <c r="M72" s="14" t="str">
        <f t="shared" si="8"/>
        <v>DXB</v>
      </c>
      <c r="N72" s="14" t="s">
        <v>19</v>
      </c>
    </row>
    <row r="73" spans="1:14" x14ac:dyDescent="0.2">
      <c r="A73" s="14" t="s">
        <v>14</v>
      </c>
      <c r="B73" s="14" t="s">
        <v>148</v>
      </c>
      <c r="C73" s="14" t="s">
        <v>140</v>
      </c>
      <c r="D73" s="24">
        <v>0.75694444444444453</v>
      </c>
      <c r="E73" s="15">
        <v>0.92361111111111116</v>
      </c>
      <c r="F73" s="14" t="s">
        <v>498</v>
      </c>
      <c r="G73" s="24">
        <v>0.87847222222222221</v>
      </c>
      <c r="H73" s="15">
        <v>3.472222222222222E-3</v>
      </c>
      <c r="I73" s="15">
        <f t="shared" si="9"/>
        <v>0.12152777777777768</v>
      </c>
      <c r="J73" s="23" t="s">
        <v>493</v>
      </c>
      <c r="K73" s="14" t="s">
        <v>34</v>
      </c>
      <c r="L73" s="14">
        <f t="shared" si="7"/>
        <v>156</v>
      </c>
      <c r="M73" s="14" t="str">
        <f t="shared" si="8"/>
        <v>NUM</v>
      </c>
      <c r="N73" s="14" t="s">
        <v>19</v>
      </c>
    </row>
    <row r="74" spans="1:14" x14ac:dyDescent="0.2">
      <c r="A74" s="14" t="s">
        <v>14</v>
      </c>
      <c r="B74" s="14" t="s">
        <v>149</v>
      </c>
      <c r="C74" s="14" t="s">
        <v>498</v>
      </c>
      <c r="D74" s="24">
        <v>0.82291666666666663</v>
      </c>
      <c r="E74" s="15">
        <v>0.94791666666666663</v>
      </c>
      <c r="F74" s="14" t="s">
        <v>140</v>
      </c>
      <c r="G74" s="24">
        <v>0.94444444444444453</v>
      </c>
      <c r="H74" s="15">
        <v>0.1111111111111111</v>
      </c>
      <c r="I74" s="15">
        <f t="shared" si="9"/>
        <v>0.1215277777777779</v>
      </c>
      <c r="J74" s="14">
        <v>1234567</v>
      </c>
      <c r="K74" s="14" t="s">
        <v>18</v>
      </c>
      <c r="L74" s="14">
        <f t="shared" si="7"/>
        <v>205</v>
      </c>
      <c r="M74" s="14" t="str">
        <f t="shared" si="8"/>
        <v>DXB</v>
      </c>
      <c r="N74" s="14" t="s">
        <v>19</v>
      </c>
    </row>
    <row r="75" spans="1:14" x14ac:dyDescent="0.2">
      <c r="A75" s="14" t="s">
        <v>14</v>
      </c>
      <c r="B75" s="14" t="s">
        <v>150</v>
      </c>
      <c r="C75" s="14" t="s">
        <v>140</v>
      </c>
      <c r="D75" s="24">
        <v>1.3888888888888888E-2</v>
      </c>
      <c r="E75" s="15">
        <v>0.18055555555555555</v>
      </c>
      <c r="F75" s="14" t="s">
        <v>498</v>
      </c>
      <c r="G75" s="24">
        <v>0.13541666666666666</v>
      </c>
      <c r="H75" s="15">
        <v>0.26041666666666669</v>
      </c>
      <c r="I75" s="15">
        <f t="shared" si="9"/>
        <v>0.12152777777777776</v>
      </c>
      <c r="J75" s="14">
        <v>1234567</v>
      </c>
      <c r="K75" s="14" t="s">
        <v>18</v>
      </c>
      <c r="L75" s="14">
        <f t="shared" si="7"/>
        <v>205</v>
      </c>
      <c r="M75" s="14" t="str">
        <f t="shared" si="8"/>
        <v>NUM</v>
      </c>
      <c r="N75" s="14" t="s">
        <v>19</v>
      </c>
    </row>
    <row r="76" spans="1:14" x14ac:dyDescent="0.2">
      <c r="A76" s="14" t="s">
        <v>14</v>
      </c>
      <c r="B76" s="14" t="s">
        <v>151</v>
      </c>
      <c r="C76" s="14" t="s">
        <v>498</v>
      </c>
      <c r="D76" s="24">
        <v>0.21180555555555555</v>
      </c>
      <c r="E76" s="15">
        <v>0.33680555555555558</v>
      </c>
      <c r="F76" s="14" t="s">
        <v>152</v>
      </c>
      <c r="G76" s="24">
        <v>0.2986111111111111</v>
      </c>
      <c r="H76" s="15">
        <v>0.4236111111111111</v>
      </c>
      <c r="I76" s="15">
        <f t="shared" si="9"/>
        <v>8.6805555555555552E-2</v>
      </c>
      <c r="J76" s="23" t="s">
        <v>26</v>
      </c>
      <c r="K76" s="14" t="s">
        <v>34</v>
      </c>
      <c r="L76" s="14">
        <f t="shared" si="7"/>
        <v>156</v>
      </c>
      <c r="M76" s="14" t="str">
        <f t="shared" si="8"/>
        <v>KWI</v>
      </c>
      <c r="N76" s="14" t="s">
        <v>19</v>
      </c>
    </row>
    <row r="77" spans="1:14" x14ac:dyDescent="0.2">
      <c r="A77" s="14" t="s">
        <v>14</v>
      </c>
      <c r="B77" s="14" t="s">
        <v>154</v>
      </c>
      <c r="C77" s="14" t="s">
        <v>152</v>
      </c>
      <c r="D77" s="24">
        <v>0.4236111111111111</v>
      </c>
      <c r="E77" s="15">
        <v>0.54861111111111105</v>
      </c>
      <c r="F77" s="14" t="s">
        <v>498</v>
      </c>
      <c r="G77" s="24">
        <v>0.51041666666666663</v>
      </c>
      <c r="H77" s="15">
        <v>0.63541666666666663</v>
      </c>
      <c r="I77" s="15">
        <f t="shared" si="9"/>
        <v>8.6805555555555525E-2</v>
      </c>
      <c r="J77" s="23" t="s">
        <v>26</v>
      </c>
      <c r="K77" s="14" t="s">
        <v>34</v>
      </c>
      <c r="L77" s="14">
        <f t="shared" si="7"/>
        <v>156</v>
      </c>
      <c r="M77" s="14" t="str">
        <f t="shared" si="8"/>
        <v>NUM</v>
      </c>
      <c r="N77" s="14" t="s">
        <v>19</v>
      </c>
    </row>
    <row r="78" spans="1:14" x14ac:dyDescent="0.2">
      <c r="A78" s="14" t="s">
        <v>14</v>
      </c>
      <c r="B78" s="14" t="s">
        <v>155</v>
      </c>
      <c r="C78" s="14" t="s">
        <v>498</v>
      </c>
      <c r="D78" s="24">
        <v>0.55208333333333337</v>
      </c>
      <c r="E78" s="15">
        <v>0.67708333333333337</v>
      </c>
      <c r="F78" s="14" t="s">
        <v>152</v>
      </c>
      <c r="G78" s="24">
        <v>0.63888888888888895</v>
      </c>
      <c r="H78" s="15">
        <v>0.76388888888888884</v>
      </c>
      <c r="I78" s="15">
        <f t="shared" si="9"/>
        <v>8.680555555555558E-2</v>
      </c>
      <c r="J78" s="23" t="s">
        <v>51</v>
      </c>
      <c r="K78" s="14" t="s">
        <v>34</v>
      </c>
      <c r="L78" s="14">
        <f t="shared" si="7"/>
        <v>156</v>
      </c>
      <c r="M78" s="14" t="str">
        <f t="shared" si="8"/>
        <v>KWI</v>
      </c>
      <c r="N78" s="14" t="s">
        <v>19</v>
      </c>
    </row>
    <row r="79" spans="1:14" x14ac:dyDescent="0.2">
      <c r="A79" s="14" t="s">
        <v>14</v>
      </c>
      <c r="B79" s="14" t="s">
        <v>156</v>
      </c>
      <c r="C79" s="14" t="s">
        <v>152</v>
      </c>
      <c r="D79" s="24">
        <v>0.67708333333333337</v>
      </c>
      <c r="E79" s="15">
        <v>0.80208333333333337</v>
      </c>
      <c r="F79" s="14" t="s">
        <v>498</v>
      </c>
      <c r="G79" s="24">
        <v>0.76388888888888884</v>
      </c>
      <c r="H79" s="15">
        <v>0.88888888888888884</v>
      </c>
      <c r="I79" s="15">
        <f t="shared" si="9"/>
        <v>8.6805555555555469E-2</v>
      </c>
      <c r="J79" s="23" t="s">
        <v>51</v>
      </c>
      <c r="K79" s="14" t="s">
        <v>34</v>
      </c>
      <c r="L79" s="14">
        <f t="shared" si="7"/>
        <v>156</v>
      </c>
      <c r="M79" s="14" t="str">
        <f t="shared" si="8"/>
        <v>NUM</v>
      </c>
      <c r="N79" s="14" t="s">
        <v>19</v>
      </c>
    </row>
    <row r="80" spans="1:14" x14ac:dyDescent="0.2">
      <c r="A80" s="14" t="s">
        <v>14</v>
      </c>
      <c r="B80" s="14" t="s">
        <v>157</v>
      </c>
      <c r="C80" s="14" t="s">
        <v>498</v>
      </c>
      <c r="D80" s="24">
        <v>0.18055555555555555</v>
      </c>
      <c r="E80" s="15">
        <v>0.30555555555555552</v>
      </c>
      <c r="F80" s="14" t="s">
        <v>158</v>
      </c>
      <c r="G80" s="24">
        <v>0.31944444444444448</v>
      </c>
      <c r="H80" s="15">
        <v>0.4861111111111111</v>
      </c>
      <c r="I80" s="15">
        <f t="shared" si="9"/>
        <v>0.13888888888888892</v>
      </c>
      <c r="J80" s="23" t="s">
        <v>494</v>
      </c>
      <c r="K80" s="14" t="s">
        <v>34</v>
      </c>
      <c r="L80" s="14">
        <f t="shared" si="7"/>
        <v>156</v>
      </c>
      <c r="M80" s="14" t="str">
        <f t="shared" si="8"/>
        <v>MCT</v>
      </c>
      <c r="N80" s="14" t="s">
        <v>19</v>
      </c>
    </row>
    <row r="81" spans="1:14" x14ac:dyDescent="0.2">
      <c r="A81" s="14" t="s">
        <v>14</v>
      </c>
      <c r="B81" s="14" t="s">
        <v>159</v>
      </c>
      <c r="C81" s="14" t="s">
        <v>158</v>
      </c>
      <c r="D81" s="24">
        <v>0.36805555555555558</v>
      </c>
      <c r="E81" s="15">
        <v>0.53472222222222221</v>
      </c>
      <c r="F81" s="14" t="s">
        <v>498</v>
      </c>
      <c r="G81" s="24">
        <v>0.50694444444444442</v>
      </c>
      <c r="H81" s="15">
        <v>0.63194444444444442</v>
      </c>
      <c r="I81" s="15">
        <f t="shared" si="9"/>
        <v>0.13888888888888884</v>
      </c>
      <c r="J81" s="23" t="s">
        <v>494</v>
      </c>
      <c r="K81" s="14" t="s">
        <v>34</v>
      </c>
      <c r="L81" s="14">
        <f t="shared" si="7"/>
        <v>156</v>
      </c>
      <c r="M81" s="14" t="str">
        <f t="shared" si="8"/>
        <v>NUM</v>
      </c>
      <c r="N81" s="14" t="s">
        <v>19</v>
      </c>
    </row>
    <row r="82" spans="1:14" x14ac:dyDescent="0.2">
      <c r="A82" s="14" t="s">
        <v>14</v>
      </c>
      <c r="B82" s="14" t="s">
        <v>160</v>
      </c>
      <c r="C82" s="14" t="s">
        <v>498</v>
      </c>
      <c r="D82" s="24">
        <v>0.81944444444444453</v>
      </c>
      <c r="E82" s="15">
        <v>0.94444444444444453</v>
      </c>
      <c r="F82" s="14" t="s">
        <v>158</v>
      </c>
      <c r="G82" s="24">
        <v>0.95833333333333337</v>
      </c>
      <c r="H82" s="15">
        <v>0.125</v>
      </c>
      <c r="I82" s="15">
        <f t="shared" si="9"/>
        <v>0.13888888888888884</v>
      </c>
      <c r="J82" s="23" t="s">
        <v>93</v>
      </c>
      <c r="K82" s="14" t="s">
        <v>34</v>
      </c>
      <c r="L82" s="14">
        <f t="shared" si="7"/>
        <v>156</v>
      </c>
      <c r="M82" s="14" t="str">
        <f t="shared" si="8"/>
        <v>MCT</v>
      </c>
      <c r="N82" s="14" t="s">
        <v>19</v>
      </c>
    </row>
    <row r="83" spans="1:14" x14ac:dyDescent="0.2">
      <c r="A83" s="14" t="s">
        <v>14</v>
      </c>
      <c r="B83" s="14" t="s">
        <v>161</v>
      </c>
      <c r="C83" s="14" t="s">
        <v>158</v>
      </c>
      <c r="D83" s="24">
        <v>0.99652777777777779</v>
      </c>
      <c r="E83" s="15">
        <v>0.16319444444444445</v>
      </c>
      <c r="F83" s="14" t="s">
        <v>498</v>
      </c>
      <c r="G83" s="24">
        <v>0.13541666666666666</v>
      </c>
      <c r="H83" s="15">
        <v>0.26041666666666669</v>
      </c>
      <c r="I83" s="15">
        <v>0.1388888888888889</v>
      </c>
      <c r="J83" s="23" t="s">
        <v>93</v>
      </c>
      <c r="K83" s="14" t="s">
        <v>34</v>
      </c>
      <c r="L83" s="14">
        <f t="shared" si="7"/>
        <v>156</v>
      </c>
      <c r="M83" s="14" t="str">
        <f t="shared" si="8"/>
        <v>NUM</v>
      </c>
      <c r="N83" s="14" t="s">
        <v>19</v>
      </c>
    </row>
    <row r="84" spans="1:14" x14ac:dyDescent="0.2">
      <c r="A84" s="14" t="s">
        <v>14</v>
      </c>
      <c r="B84" s="14" t="s">
        <v>162</v>
      </c>
      <c r="C84" s="14" t="s">
        <v>498</v>
      </c>
      <c r="D84" s="24">
        <v>0.21875</v>
      </c>
      <c r="E84" s="15">
        <v>0.34375</v>
      </c>
      <c r="F84" s="14" t="s">
        <v>163</v>
      </c>
      <c r="G84" s="24">
        <v>0.41666666666666669</v>
      </c>
      <c r="H84" s="15">
        <v>0.45833333333333331</v>
      </c>
      <c r="I84" s="15">
        <v>0.19791666666666666</v>
      </c>
      <c r="J84" s="23" t="s">
        <v>28</v>
      </c>
      <c r="K84" s="14" t="s">
        <v>34</v>
      </c>
      <c r="L84" s="14">
        <v>156</v>
      </c>
      <c r="M84" s="14" t="str">
        <f t="shared" si="8"/>
        <v>ZRH</v>
      </c>
      <c r="N84" s="14" t="s">
        <v>19</v>
      </c>
    </row>
    <row r="85" spans="1:14" x14ac:dyDescent="0.2">
      <c r="A85" s="14" t="s">
        <v>14</v>
      </c>
      <c r="B85" s="14" t="s">
        <v>164</v>
      </c>
      <c r="C85" s="14" t="s">
        <v>163</v>
      </c>
      <c r="D85" s="24">
        <v>0.55208333333333337</v>
      </c>
      <c r="E85" s="15">
        <v>0.59375</v>
      </c>
      <c r="F85" s="14" t="s">
        <v>498</v>
      </c>
      <c r="G85" s="24">
        <v>0.75</v>
      </c>
      <c r="H85" s="15">
        <v>0.875</v>
      </c>
      <c r="I85" s="15">
        <v>0.19791666666666666</v>
      </c>
      <c r="J85" s="23" t="s">
        <v>28</v>
      </c>
      <c r="K85" s="14" t="s">
        <v>34</v>
      </c>
      <c r="L85" s="14">
        <v>156</v>
      </c>
      <c r="M85" s="14" t="str">
        <f t="shared" si="8"/>
        <v>NUM</v>
      </c>
      <c r="N85" s="14" t="s">
        <v>19</v>
      </c>
    </row>
  </sheetData>
  <autoFilter ref="A1:N91" xr:uid="{4D744365-BA84-454E-9B9E-7995EE5A2E2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ECE3-7FB1-4240-83F9-A1C86352E43F}">
  <dimension ref="A1:AK399"/>
  <sheetViews>
    <sheetView tabSelected="1" workbookViewId="0">
      <selection activeCell="K36" sqref="K36"/>
    </sheetView>
  </sheetViews>
  <sheetFormatPr baseColWidth="10" defaultColWidth="8.83203125" defaultRowHeight="15" x14ac:dyDescent="0.2"/>
  <cols>
    <col min="1" max="1" width="9.5" customWidth="1"/>
    <col min="2" max="2" width="10.1640625" customWidth="1"/>
    <col min="3" max="3" width="9.33203125" customWidth="1"/>
  </cols>
  <sheetData>
    <row r="1" spans="1:37" x14ac:dyDescent="0.2">
      <c r="A1" s="20" t="s">
        <v>455</v>
      </c>
      <c r="B1" s="20" t="s">
        <v>355</v>
      </c>
      <c r="C1" s="20" t="s">
        <v>169</v>
      </c>
      <c r="D1" s="20" t="s">
        <v>456</v>
      </c>
      <c r="E1" s="20" t="s">
        <v>457</v>
      </c>
      <c r="F1" s="20" t="s">
        <v>458</v>
      </c>
      <c r="G1" s="20" t="s">
        <v>459</v>
      </c>
      <c r="H1" s="20" t="s">
        <v>460</v>
      </c>
      <c r="I1" s="20" t="s">
        <v>461</v>
      </c>
      <c r="J1" s="20" t="s">
        <v>462</v>
      </c>
      <c r="K1" s="20" t="s">
        <v>463</v>
      </c>
      <c r="L1" s="20" t="s">
        <v>464</v>
      </c>
      <c r="M1" s="20" t="s">
        <v>465</v>
      </c>
      <c r="N1" s="20" t="s">
        <v>466</v>
      </c>
      <c r="O1" s="20" t="s">
        <v>467</v>
      </c>
      <c r="P1" s="20" t="s">
        <v>468</v>
      </c>
      <c r="Q1" s="20" t="s">
        <v>469</v>
      </c>
      <c r="R1" s="20" t="s">
        <v>470</v>
      </c>
      <c r="S1" s="20" t="s">
        <v>471</v>
      </c>
      <c r="T1" s="20" t="s">
        <v>472</v>
      </c>
      <c r="U1" s="20" t="s">
        <v>473</v>
      </c>
      <c r="V1" s="20" t="s">
        <v>474</v>
      </c>
      <c r="W1" s="20" t="s">
        <v>475</v>
      </c>
      <c r="X1" s="20" t="s">
        <v>476</v>
      </c>
      <c r="Y1" s="20" t="s">
        <v>477</v>
      </c>
      <c r="Z1" s="20" t="s">
        <v>478</v>
      </c>
      <c r="AA1" s="20" t="s">
        <v>479</v>
      </c>
      <c r="AB1" s="20" t="s">
        <v>480</v>
      </c>
      <c r="AC1" s="20" t="s">
        <v>481</v>
      </c>
      <c r="AD1" s="20" t="s">
        <v>482</v>
      </c>
      <c r="AE1" s="20" t="s">
        <v>483</v>
      </c>
      <c r="AF1" s="20" t="s">
        <v>484</v>
      </c>
      <c r="AG1" s="20" t="s">
        <v>485</v>
      </c>
      <c r="AH1" s="20" t="s">
        <v>486</v>
      </c>
      <c r="AI1" s="20" t="s">
        <v>487</v>
      </c>
      <c r="AJ1" s="20" t="s">
        <v>488</v>
      </c>
      <c r="AK1" s="20" t="s">
        <v>453</v>
      </c>
    </row>
    <row r="2" spans="1:37" x14ac:dyDescent="0.2">
      <c r="A2" t="s">
        <v>186</v>
      </c>
      <c r="B2" t="s">
        <v>356</v>
      </c>
      <c r="C2" t="s">
        <v>357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t="s">
        <v>454</v>
      </c>
    </row>
    <row r="3" spans="1:37" x14ac:dyDescent="0.2">
      <c r="A3" t="s">
        <v>187</v>
      </c>
      <c r="B3" t="s">
        <v>358</v>
      </c>
      <c r="C3" t="s">
        <v>359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1.9047123540879876</v>
      </c>
      <c r="AH3" s="10">
        <v>2.2500573903884744</v>
      </c>
      <c r="AI3" s="10">
        <v>2.5427168930823312</v>
      </c>
      <c r="AJ3" s="10">
        <v>3.0856737331875248</v>
      </c>
      <c r="AK3" t="s">
        <v>454</v>
      </c>
    </row>
    <row r="4" spans="1:37" x14ac:dyDescent="0.2">
      <c r="A4" t="s">
        <v>188</v>
      </c>
      <c r="B4" t="s">
        <v>360</v>
      </c>
      <c r="C4" t="s">
        <v>359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2.2655025594428415</v>
      </c>
      <c r="AG4" s="10">
        <v>2.2655025594428415</v>
      </c>
      <c r="AH4" s="10">
        <v>2.622528147809807</v>
      </c>
      <c r="AI4" s="10">
        <v>2.9276124291283314</v>
      </c>
      <c r="AJ4" s="10">
        <v>3.4878144916699161</v>
      </c>
      <c r="AK4" t="s">
        <v>454</v>
      </c>
    </row>
    <row r="5" spans="1:37" x14ac:dyDescent="0.2">
      <c r="A5" t="s">
        <v>189</v>
      </c>
      <c r="B5" t="s">
        <v>361</v>
      </c>
      <c r="C5" t="s">
        <v>362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t="s">
        <v>454</v>
      </c>
    </row>
    <row r="6" spans="1:37" x14ac:dyDescent="0.2">
      <c r="A6" t="s">
        <v>190</v>
      </c>
      <c r="B6" t="s">
        <v>363</v>
      </c>
      <c r="C6" t="s">
        <v>364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1.9728463264548812</v>
      </c>
      <c r="Z6" s="10">
        <v>2.1383121923004067</v>
      </c>
      <c r="AA6" s="10">
        <v>2.5268062840978804</v>
      </c>
      <c r="AB6" s="10">
        <v>2.8408473287615132</v>
      </c>
      <c r="AC6" s="10">
        <v>3.1936899010473381</v>
      </c>
      <c r="AD6" s="10">
        <v>3.4832424782994216</v>
      </c>
      <c r="AE6" s="10">
        <v>3.70773725932608</v>
      </c>
      <c r="AF6" s="10">
        <v>3.7991361325026083</v>
      </c>
      <c r="AG6" s="10">
        <v>3.7991361325026083</v>
      </c>
      <c r="AH6" s="10">
        <v>4.4189520510245597</v>
      </c>
      <c r="AI6" s="10">
        <v>4.9623552403178142</v>
      </c>
      <c r="AJ6" s="10">
        <v>5.9815592425522794</v>
      </c>
      <c r="AK6" t="s">
        <v>454</v>
      </c>
    </row>
    <row r="7" spans="1:37" x14ac:dyDescent="0.2">
      <c r="A7" t="s">
        <v>191</v>
      </c>
      <c r="B7" t="s">
        <v>365</v>
      </c>
      <c r="C7" t="s">
        <v>366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t="s">
        <v>454</v>
      </c>
    </row>
    <row r="8" spans="1:37" x14ac:dyDescent="0.2">
      <c r="A8" t="s">
        <v>192</v>
      </c>
      <c r="B8" t="s">
        <v>356</v>
      </c>
      <c r="C8" t="s">
        <v>357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t="s">
        <v>454</v>
      </c>
    </row>
    <row r="9" spans="1:37" x14ac:dyDescent="0.2">
      <c r="A9" t="s">
        <v>193</v>
      </c>
      <c r="B9" t="s">
        <v>356</v>
      </c>
      <c r="C9" t="s">
        <v>357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t="s">
        <v>454</v>
      </c>
    </row>
    <row r="10" spans="1:37" x14ac:dyDescent="0.2">
      <c r="A10" t="s">
        <v>194</v>
      </c>
      <c r="B10" t="s">
        <v>367</v>
      </c>
      <c r="C10" t="s">
        <v>368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2.856751251037037</v>
      </c>
      <c r="AF10" s="10">
        <v>2.9005376668319349</v>
      </c>
      <c r="AG10" s="10">
        <v>2.9005376668319349</v>
      </c>
      <c r="AH10" s="10">
        <v>3.303925889948351</v>
      </c>
      <c r="AI10" s="10">
        <v>3.6313958636038111</v>
      </c>
      <c r="AJ10" s="10">
        <v>4.2216084896891335</v>
      </c>
      <c r="AK10" t="s">
        <v>454</v>
      </c>
    </row>
    <row r="11" spans="1:37" x14ac:dyDescent="0.2">
      <c r="A11" t="s">
        <v>195</v>
      </c>
      <c r="B11" t="s">
        <v>369</v>
      </c>
      <c r="C11" t="s">
        <v>370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2.8576597825226484</v>
      </c>
      <c r="Y11" s="10">
        <v>3.261778132736592</v>
      </c>
      <c r="Z11" s="10">
        <v>3.5646087925753518</v>
      </c>
      <c r="AA11" s="10">
        <v>4.2038691767228586</v>
      </c>
      <c r="AB11" s="10">
        <v>4.7168372249403356</v>
      </c>
      <c r="AC11" s="10">
        <v>5.300646127074133</v>
      </c>
      <c r="AD11" s="10">
        <v>5.7760427928683864</v>
      </c>
      <c r="AE11" s="10">
        <v>6.1489008180965774</v>
      </c>
      <c r="AF11" s="10">
        <v>6.2948312065414118</v>
      </c>
      <c r="AG11" s="10">
        <v>6.2948312065414118</v>
      </c>
      <c r="AH11" s="10">
        <v>7.3402218184879864</v>
      </c>
      <c r="AI11" s="10">
        <v>8.2509038098694329</v>
      </c>
      <c r="AJ11" s="10">
        <v>9.9261274936225607</v>
      </c>
      <c r="AK11" t="s">
        <v>454</v>
      </c>
    </row>
    <row r="12" spans="1:37" x14ac:dyDescent="0.2">
      <c r="A12" t="s">
        <v>196</v>
      </c>
      <c r="B12" t="s">
        <v>371</v>
      </c>
      <c r="C12" t="s">
        <v>372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2.3260035578672675</v>
      </c>
      <c r="X12" s="10">
        <v>2.6945457559898123</v>
      </c>
      <c r="Y12" s="10">
        <v>3.0614151363226676</v>
      </c>
      <c r="Z12" s="10">
        <v>3.3423004987099034</v>
      </c>
      <c r="AA12" s="10">
        <v>3.9137674703779206</v>
      </c>
      <c r="AB12" s="10">
        <v>4.3702785578844239</v>
      </c>
      <c r="AC12" s="10">
        <v>4.8889524412133945</v>
      </c>
      <c r="AD12" s="10">
        <v>5.3123401044607359</v>
      </c>
      <c r="AE12" s="10">
        <v>5.6409811880540328</v>
      </c>
      <c r="AF12" s="10">
        <v>5.768253311090664</v>
      </c>
      <c r="AG12" s="10">
        <v>5.768253311090664</v>
      </c>
      <c r="AH12" s="10">
        <v>6.7069904032033456</v>
      </c>
      <c r="AI12" s="10">
        <v>7.5135098539974114</v>
      </c>
      <c r="AJ12" s="10">
        <v>8.9877827463532789</v>
      </c>
      <c r="AK12" t="s">
        <v>454</v>
      </c>
    </row>
    <row r="13" spans="1:37" x14ac:dyDescent="0.2">
      <c r="A13" t="s">
        <v>197</v>
      </c>
      <c r="B13" t="s">
        <v>373</v>
      </c>
      <c r="C13" t="s">
        <v>374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t="s">
        <v>454</v>
      </c>
    </row>
    <row r="14" spans="1:37" x14ac:dyDescent="0.2">
      <c r="A14" t="s">
        <v>125</v>
      </c>
      <c r="B14" t="s">
        <v>375</v>
      </c>
      <c r="C14" t="s">
        <v>366</v>
      </c>
      <c r="D14" s="10">
        <v>0</v>
      </c>
      <c r="E14" s="10">
        <v>0</v>
      </c>
      <c r="F14" s="10">
        <v>0</v>
      </c>
      <c r="G14" s="10">
        <v>0</v>
      </c>
      <c r="H14" s="10">
        <v>2.305190697589286</v>
      </c>
      <c r="I14" s="10">
        <v>2.6487101878175654</v>
      </c>
      <c r="J14" s="10">
        <v>3.2135230392952887</v>
      </c>
      <c r="K14" s="10">
        <v>3.302374291783913</v>
      </c>
      <c r="L14" s="10">
        <v>3.302374291783913</v>
      </c>
      <c r="M14" s="10">
        <v>3.302374291783913</v>
      </c>
      <c r="N14" s="10">
        <v>3.302374291783913</v>
      </c>
      <c r="O14" s="10">
        <v>3.58061224265722</v>
      </c>
      <c r="P14" s="10">
        <v>3.9009586347046783</v>
      </c>
      <c r="Q14" s="10">
        <v>4.423369129869692</v>
      </c>
      <c r="R14" s="10">
        <v>4.9892427060208764</v>
      </c>
      <c r="S14" s="10">
        <v>5.3449167165175604</v>
      </c>
      <c r="T14" s="10">
        <v>5.6248682085441111</v>
      </c>
      <c r="U14" s="10">
        <v>6.4429239018014766</v>
      </c>
      <c r="V14" s="10">
        <v>7.1980797885952565</v>
      </c>
      <c r="W14" s="10">
        <v>8.1726362508023254</v>
      </c>
      <c r="X14" s="10">
        <v>9.5343720893749069</v>
      </c>
      <c r="Y14" s="10">
        <v>10.896848154869019</v>
      </c>
      <c r="Z14" s="10">
        <v>11.915794051887941</v>
      </c>
      <c r="AA14" s="10">
        <v>14.030720610495813</v>
      </c>
      <c r="AB14" s="10">
        <v>15.730866658954209</v>
      </c>
      <c r="AC14" s="10">
        <v>17.650979380599882</v>
      </c>
      <c r="AD14" s="10">
        <v>19.220815955787216</v>
      </c>
      <c r="AE14" s="10">
        <v>20.439984182954539</v>
      </c>
      <c r="AF14" s="10">
        <v>20.925460364378385</v>
      </c>
      <c r="AG14" s="10">
        <v>20.925460364378385</v>
      </c>
      <c r="AH14" s="10">
        <v>24.338787845641416</v>
      </c>
      <c r="AI14" s="10">
        <v>27.318334228381339</v>
      </c>
      <c r="AJ14" s="10">
        <v>32.857877459417629</v>
      </c>
      <c r="AK14" t="s">
        <v>454</v>
      </c>
    </row>
    <row r="15" spans="1:37" x14ac:dyDescent="0.2">
      <c r="A15" t="s">
        <v>33</v>
      </c>
      <c r="B15" t="s">
        <v>376</v>
      </c>
      <c r="C15" t="s">
        <v>362</v>
      </c>
      <c r="D15" s="10">
        <v>0</v>
      </c>
      <c r="E15" s="10">
        <v>0</v>
      </c>
      <c r="F15" s="10">
        <v>0</v>
      </c>
      <c r="G15" s="10">
        <v>0</v>
      </c>
      <c r="H15" s="10">
        <v>4.5075084336500426</v>
      </c>
      <c r="I15" s="10">
        <v>5.1655015241928544</v>
      </c>
      <c r="J15" s="10">
        <v>5.8842324361094658</v>
      </c>
      <c r="K15" s="10">
        <v>6.1403053826653755</v>
      </c>
      <c r="L15" s="10">
        <v>6.1403053826653755</v>
      </c>
      <c r="M15" s="10">
        <v>6.1403053826653755</v>
      </c>
      <c r="N15" s="10">
        <v>6.1403053826653755</v>
      </c>
      <c r="O15" s="10">
        <v>6.6906299672557079</v>
      </c>
      <c r="P15" s="10">
        <v>7.8759411654703184</v>
      </c>
      <c r="Q15" s="10">
        <v>8.6045322591222639</v>
      </c>
      <c r="R15" s="10">
        <v>9.3766862059916996</v>
      </c>
      <c r="S15" s="10">
        <v>9.9965249176372293</v>
      </c>
      <c r="T15" s="10">
        <v>10.707919254408022</v>
      </c>
      <c r="U15" s="10">
        <v>11.856400750517791</v>
      </c>
      <c r="V15" s="10">
        <v>13.026214312300251</v>
      </c>
      <c r="W15" s="10">
        <v>14.558752535073371</v>
      </c>
      <c r="X15" s="10">
        <v>16.044832115251012</v>
      </c>
      <c r="Y15" s="10">
        <v>17.670721289247993</v>
      </c>
      <c r="Z15" s="10">
        <v>19.056279598317161</v>
      </c>
      <c r="AA15" s="10">
        <v>21.296845617327943</v>
      </c>
      <c r="AB15" s="10">
        <v>22.996378792587958</v>
      </c>
      <c r="AC15" s="10">
        <v>24.906112334294235</v>
      </c>
      <c r="AD15" s="10">
        <v>26.465082870506009</v>
      </c>
      <c r="AE15" s="10">
        <v>27.559994129280842</v>
      </c>
      <c r="AF15" s="10">
        <v>27.913534211180085</v>
      </c>
      <c r="AG15" s="10">
        <v>27.913534211180085</v>
      </c>
      <c r="AH15" s="10">
        <v>31.736149833564614</v>
      </c>
      <c r="AI15" s="10">
        <v>34.70206557074399</v>
      </c>
      <c r="AJ15" s="10">
        <v>39.813482331115679</v>
      </c>
      <c r="AK15" t="s">
        <v>454</v>
      </c>
    </row>
    <row r="16" spans="1:37" x14ac:dyDescent="0.2">
      <c r="A16" t="s">
        <v>198</v>
      </c>
      <c r="B16" t="s">
        <v>356</v>
      </c>
      <c r="C16" t="s">
        <v>357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t="s">
        <v>454</v>
      </c>
    </row>
    <row r="17" spans="1:37" x14ac:dyDescent="0.2">
      <c r="A17" t="s">
        <v>199</v>
      </c>
      <c r="B17" t="s">
        <v>377</v>
      </c>
      <c r="C17" t="s">
        <v>362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2.6311552728421148</v>
      </c>
      <c r="S17" s="10">
        <v>2.8057918875127164</v>
      </c>
      <c r="T17" s="10">
        <v>3.0061733516857752</v>
      </c>
      <c r="U17" s="10">
        <v>3.3290408059058589</v>
      </c>
      <c r="V17" s="10">
        <v>3.658119484161936</v>
      </c>
      <c r="W17" s="10">
        <v>4.0890444356266942</v>
      </c>
      <c r="X17" s="10">
        <v>4.507048216190646</v>
      </c>
      <c r="Y17" s="10">
        <v>4.964293899308525</v>
      </c>
      <c r="Z17" s="10">
        <v>5.3543001410469948</v>
      </c>
      <c r="AA17" s="10">
        <v>5.9843565077718344</v>
      </c>
      <c r="AB17" s="10">
        <v>6.4623774285313491</v>
      </c>
      <c r="AC17" s="10">
        <v>6.9995561754238258</v>
      </c>
      <c r="AD17" s="10">
        <v>7.4380590999075178</v>
      </c>
      <c r="AE17" s="10">
        <v>7.7460791067336467</v>
      </c>
      <c r="AF17" s="10">
        <v>7.8456968404944272</v>
      </c>
      <c r="AG17" s="10">
        <v>7.8456968404944272</v>
      </c>
      <c r="AH17" s="10">
        <v>8.9202795229719651</v>
      </c>
      <c r="AI17" s="10">
        <v>9.7539792466159465</v>
      </c>
      <c r="AJ17" s="10">
        <v>11.190605964755346</v>
      </c>
      <c r="AK17" t="s">
        <v>454</v>
      </c>
    </row>
    <row r="18" spans="1:37" x14ac:dyDescent="0.2">
      <c r="A18" t="s">
        <v>200</v>
      </c>
      <c r="B18" t="s">
        <v>378</v>
      </c>
      <c r="C18" t="s">
        <v>370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t="s">
        <v>454</v>
      </c>
    </row>
    <row r="19" spans="1:37" x14ac:dyDescent="0.2">
      <c r="A19" t="s">
        <v>201</v>
      </c>
      <c r="B19" t="s">
        <v>379</v>
      </c>
      <c r="C19" t="s">
        <v>364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t="s">
        <v>454</v>
      </c>
    </row>
    <row r="20" spans="1:37" x14ac:dyDescent="0.2">
      <c r="A20" t="s">
        <v>202</v>
      </c>
      <c r="B20" t="s">
        <v>380</v>
      </c>
      <c r="C20" t="s">
        <v>362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2.6988251473501088</v>
      </c>
      <c r="U20" s="10">
        <v>3.0686694146515063</v>
      </c>
      <c r="V20" s="10">
        <v>3.4272837515362231</v>
      </c>
      <c r="W20" s="10">
        <v>3.8951715228318013</v>
      </c>
      <c r="X20" s="10">
        <v>4.3911851355995246</v>
      </c>
      <c r="Y20" s="10">
        <v>4.9072732881811953</v>
      </c>
      <c r="Z20" s="10">
        <v>5.3232932285930259</v>
      </c>
      <c r="AA20" s="10">
        <v>6.0827105377070847</v>
      </c>
      <c r="AB20" s="10">
        <v>6.6762395568145418</v>
      </c>
      <c r="AC20" s="10">
        <v>7.347294953022212</v>
      </c>
      <c r="AD20" s="10">
        <v>7.8946205280544364</v>
      </c>
      <c r="AE20" s="10">
        <v>8.3024546495887162</v>
      </c>
      <c r="AF20" s="10">
        <v>8.4499860984524542</v>
      </c>
      <c r="AG20" s="10">
        <v>8.4499860984524542</v>
      </c>
      <c r="AH20" s="10">
        <v>9.7174020094455003</v>
      </c>
      <c r="AI20" s="10">
        <v>10.759434604697967</v>
      </c>
      <c r="AJ20" s="10">
        <v>12.617895369170109</v>
      </c>
      <c r="AK20" t="s">
        <v>454</v>
      </c>
    </row>
    <row r="21" spans="1:37" x14ac:dyDescent="0.2">
      <c r="A21" t="s">
        <v>203</v>
      </c>
      <c r="B21" t="s">
        <v>381</v>
      </c>
      <c r="C21" t="s">
        <v>382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2.9396888610935985</v>
      </c>
      <c r="Y21" s="10">
        <v>3.2425731819461561</v>
      </c>
      <c r="Z21" s="10">
        <v>3.4941621873237625</v>
      </c>
      <c r="AA21" s="10">
        <v>3.8948324101925498</v>
      </c>
      <c r="AB21" s="10">
        <v>4.1984492550529504</v>
      </c>
      <c r="AC21" s="10">
        <v>4.5333930366422708</v>
      </c>
      <c r="AD21" s="10">
        <v>4.8083944985471341</v>
      </c>
      <c r="AE21" s="10">
        <v>4.9959553191247741</v>
      </c>
      <c r="AF21" s="10">
        <v>5.0582764644261697</v>
      </c>
      <c r="AG21" s="10">
        <v>5.0582764644261697</v>
      </c>
      <c r="AH21" s="10">
        <v>5.7234273069144983</v>
      </c>
      <c r="AI21" s="10">
        <v>6.2435135099359531</v>
      </c>
      <c r="AJ21" s="10">
        <v>7.1619755181280231</v>
      </c>
      <c r="AK21" t="s">
        <v>454</v>
      </c>
    </row>
    <row r="22" spans="1:37" x14ac:dyDescent="0.2">
      <c r="A22" t="s">
        <v>204</v>
      </c>
      <c r="B22" t="s">
        <v>373</v>
      </c>
      <c r="C22" t="s">
        <v>374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t="s">
        <v>454</v>
      </c>
    </row>
    <row r="23" spans="1:37" x14ac:dyDescent="0.2">
      <c r="A23" t="s">
        <v>205</v>
      </c>
      <c r="B23" t="s">
        <v>383</v>
      </c>
      <c r="C23" t="s">
        <v>366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3.2853025086756635</v>
      </c>
      <c r="M23" s="10">
        <v>3.2853025086756635</v>
      </c>
      <c r="N23" s="10">
        <v>3.3172696523808365</v>
      </c>
      <c r="O23" s="10">
        <v>3.6678702212433647</v>
      </c>
      <c r="P23" s="10">
        <v>4.2414543221226619</v>
      </c>
      <c r="Q23" s="10">
        <v>4.6362355256488224</v>
      </c>
      <c r="R23" s="10">
        <v>5.063751455116944</v>
      </c>
      <c r="S23" s="10">
        <v>5.3955402486239255</v>
      </c>
      <c r="T23" s="10">
        <v>5.7688058402724858</v>
      </c>
      <c r="U23" s="10">
        <v>6.4266044009404899</v>
      </c>
      <c r="V23" s="10">
        <v>7.0844108809029951</v>
      </c>
      <c r="W23" s="10">
        <v>7.9480978490409422</v>
      </c>
      <c r="X23" s="10">
        <v>8.8174782108265344</v>
      </c>
      <c r="Y23" s="10">
        <v>9.7455907907378485</v>
      </c>
      <c r="Z23" s="10">
        <v>10.515579016308088</v>
      </c>
      <c r="AA23" s="10">
        <v>11.837322964276675</v>
      </c>
      <c r="AB23" s="10">
        <v>12.848206200450818</v>
      </c>
      <c r="AC23" s="10">
        <v>13.98958718176587</v>
      </c>
      <c r="AD23" s="10">
        <v>14.920490639193703</v>
      </c>
      <c r="AE23" s="10">
        <v>15.590367339373028</v>
      </c>
      <c r="AF23" s="10">
        <v>15.815289245730586</v>
      </c>
      <c r="AG23" s="10">
        <v>15.815289245730586</v>
      </c>
      <c r="AH23" s="10">
        <v>18.058427671844893</v>
      </c>
      <c r="AI23" s="10">
        <v>19.845168885796106</v>
      </c>
      <c r="AJ23" s="10">
        <v>22.972483614462647</v>
      </c>
      <c r="AK23" t="s">
        <v>454</v>
      </c>
    </row>
    <row r="24" spans="1:37" x14ac:dyDescent="0.2">
      <c r="A24" t="s">
        <v>128</v>
      </c>
      <c r="B24" t="s">
        <v>384</v>
      </c>
      <c r="C24" t="s">
        <v>366</v>
      </c>
      <c r="D24" s="10">
        <v>0</v>
      </c>
      <c r="E24" s="10">
        <v>0</v>
      </c>
      <c r="F24" s="10">
        <v>0</v>
      </c>
      <c r="G24" s="10">
        <v>0</v>
      </c>
      <c r="H24" s="10">
        <v>5.7366633518727008</v>
      </c>
      <c r="I24" s="10">
        <v>7.6716500473355707</v>
      </c>
      <c r="J24" s="10">
        <v>9.3987517965091101</v>
      </c>
      <c r="K24" s="10">
        <v>10.194971097689242</v>
      </c>
      <c r="L24" s="10">
        <v>10.194971097689242</v>
      </c>
      <c r="M24" s="10">
        <v>10.194971097689242</v>
      </c>
      <c r="N24" s="10">
        <v>10.194971097689242</v>
      </c>
      <c r="O24" s="10">
        <v>10.580062460335277</v>
      </c>
      <c r="P24" s="10">
        <v>12.082547752499325</v>
      </c>
      <c r="Q24" s="10">
        <v>12.900352927250406</v>
      </c>
      <c r="R24" s="10">
        <v>13.755482686338073</v>
      </c>
      <c r="S24" s="10">
        <v>14.356946392652604</v>
      </c>
      <c r="T24" s="10">
        <v>15.351063923638183</v>
      </c>
      <c r="U24" s="10">
        <v>17.042696170636027</v>
      </c>
      <c r="V24" s="10">
        <v>18.806629012718219</v>
      </c>
      <c r="W24" s="10">
        <v>21.063588308042988</v>
      </c>
      <c r="X24" s="10">
        <v>23.310881690825962</v>
      </c>
      <c r="Y24" s="10">
        <v>25.772822210137669</v>
      </c>
      <c r="Z24" s="10">
        <v>27.816967124144892</v>
      </c>
      <c r="AA24" s="10">
        <v>31.209093914053678</v>
      </c>
      <c r="AB24" s="10">
        <v>33.801249246772258</v>
      </c>
      <c r="AC24" s="10">
        <v>36.695384681284693</v>
      </c>
      <c r="AD24" s="10">
        <v>39.06646880127515</v>
      </c>
      <c r="AE24" s="10">
        <v>40.737486846720586</v>
      </c>
      <c r="AF24" s="10">
        <v>41.304450079078336</v>
      </c>
      <c r="AG24" s="10">
        <v>41.304450079078336</v>
      </c>
      <c r="AH24" s="10">
        <v>46.98804053170997</v>
      </c>
      <c r="AI24" s="10">
        <v>51.486593025479579</v>
      </c>
      <c r="AJ24" s="10">
        <v>59.414454212710893</v>
      </c>
      <c r="AK24" t="s">
        <v>454</v>
      </c>
    </row>
    <row r="25" spans="1:37" x14ac:dyDescent="0.2">
      <c r="A25" t="s">
        <v>206</v>
      </c>
      <c r="B25" t="s">
        <v>385</v>
      </c>
      <c r="C25" t="s">
        <v>362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2.8935237434412313</v>
      </c>
      <c r="N25" s="10">
        <v>2.9839442402790413</v>
      </c>
      <c r="O25" s="10">
        <v>3.2951786501053189</v>
      </c>
      <c r="P25" s="10">
        <v>3.8752657451267871</v>
      </c>
      <c r="Q25" s="10">
        <v>4.2342908275731839</v>
      </c>
      <c r="R25" s="10">
        <v>4.5136390886833802</v>
      </c>
      <c r="S25" s="10">
        <v>4.6519469789832444</v>
      </c>
      <c r="T25" s="10">
        <v>4.784942781321198</v>
      </c>
      <c r="U25" s="10">
        <v>5.299054682360687</v>
      </c>
      <c r="V25" s="10">
        <v>5.8033950484426624</v>
      </c>
      <c r="W25" s="10">
        <v>6.4014371016759606</v>
      </c>
      <c r="X25" s="10">
        <v>6.9705427867402658</v>
      </c>
      <c r="Y25" s="10">
        <v>7.6937789098513356</v>
      </c>
      <c r="Z25" s="10">
        <v>8.2993362096165058</v>
      </c>
      <c r="AA25" s="10">
        <v>9.2824193624108631</v>
      </c>
      <c r="AB25" s="10">
        <v>10.030462904854412</v>
      </c>
      <c r="AC25" s="10">
        <v>10.863968484936093</v>
      </c>
      <c r="AD25" s="10">
        <v>11.546429603721482</v>
      </c>
      <c r="AE25" s="10">
        <v>12.022252540756872</v>
      </c>
      <c r="AF25" s="10">
        <v>12.180610280133262</v>
      </c>
      <c r="AG25" s="10">
        <v>12.180610280133262</v>
      </c>
      <c r="AH25" s="10">
        <v>13.830817590479617</v>
      </c>
      <c r="AI25" s="10">
        <v>15.124183999481316</v>
      </c>
      <c r="AJ25" s="10">
        <v>17.38969953490874</v>
      </c>
      <c r="AK25" t="s">
        <v>454</v>
      </c>
    </row>
    <row r="26" spans="1:37" x14ac:dyDescent="0.2">
      <c r="A26" t="s">
        <v>207</v>
      </c>
      <c r="B26" t="s">
        <v>386</v>
      </c>
      <c r="C26" t="s">
        <v>362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2.3116798518113493</v>
      </c>
      <c r="T26" s="10">
        <v>2.4798384440247108</v>
      </c>
      <c r="U26" s="10">
        <v>2.7635081242467505</v>
      </c>
      <c r="V26" s="10">
        <v>3.0502211025201387</v>
      </c>
      <c r="W26" s="10">
        <v>3.425267209265245</v>
      </c>
      <c r="X26" s="10">
        <v>3.7994366817762733</v>
      </c>
      <c r="Y26" s="10">
        <v>4.2022027376751243</v>
      </c>
      <c r="Z26" s="10">
        <v>4.5397585774089144</v>
      </c>
      <c r="AA26" s="10">
        <v>5.1066685051993721</v>
      </c>
      <c r="AB26" s="10">
        <v>5.5410416089996977</v>
      </c>
      <c r="AC26" s="10">
        <v>6.0301745521870949</v>
      </c>
      <c r="AD26" s="10">
        <v>6.4293346396006363</v>
      </c>
      <c r="AE26" s="10">
        <v>6.7154793630764349</v>
      </c>
      <c r="AF26" s="10">
        <v>6.8118493241032789</v>
      </c>
      <c r="AG26" s="10">
        <v>6.8118493241032789</v>
      </c>
      <c r="AH26" s="10">
        <v>7.7719246083564091</v>
      </c>
      <c r="AI26" s="10">
        <v>8.5312720059803109</v>
      </c>
      <c r="AJ26" s="10">
        <v>9.8552632769281061</v>
      </c>
      <c r="AK26" t="s">
        <v>454</v>
      </c>
    </row>
    <row r="27" spans="1:37" x14ac:dyDescent="0.2">
      <c r="A27" t="s">
        <v>208</v>
      </c>
      <c r="B27" t="s">
        <v>387</v>
      </c>
      <c r="C27" t="s">
        <v>366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2.0734323262328509</v>
      </c>
      <c r="O27" s="10">
        <v>2.4075369857276518</v>
      </c>
      <c r="P27" s="10">
        <v>2.587780705864136</v>
      </c>
      <c r="Q27" s="10">
        <v>2.9373075764185681</v>
      </c>
      <c r="R27" s="10">
        <v>3.2542161605577631</v>
      </c>
      <c r="S27" s="10">
        <v>3.3776950520272373</v>
      </c>
      <c r="T27" s="10">
        <v>3.6499401996814638</v>
      </c>
      <c r="U27" s="10">
        <v>4.2380338865334179</v>
      </c>
      <c r="V27" s="10">
        <v>4.8802145023921222</v>
      </c>
      <c r="W27" s="10">
        <v>5.6992921201265228</v>
      </c>
      <c r="X27" s="10">
        <v>6.6685440940952816</v>
      </c>
      <c r="Y27" s="10">
        <v>7.6321472751736286</v>
      </c>
      <c r="Z27" s="10">
        <v>8.3429761166241274</v>
      </c>
      <c r="AA27" s="10">
        <v>9.850960221056166</v>
      </c>
      <c r="AB27" s="10">
        <v>11.063953043344755</v>
      </c>
      <c r="AC27" s="10">
        <v>12.434931179133994</v>
      </c>
      <c r="AD27" s="10">
        <v>13.554967097072945</v>
      </c>
      <c r="AE27" s="10">
        <v>14.427926525660528</v>
      </c>
      <c r="AF27" s="10">
        <v>14.776701508704168</v>
      </c>
      <c r="AG27" s="10">
        <v>14.776701508704168</v>
      </c>
      <c r="AH27" s="10">
        <v>17.20522328793081</v>
      </c>
      <c r="AI27" s="10">
        <v>19.341186017540984</v>
      </c>
      <c r="AJ27" s="10">
        <v>23.329863971088091</v>
      </c>
      <c r="AK27" t="s">
        <v>454</v>
      </c>
    </row>
    <row r="28" spans="1:37" x14ac:dyDescent="0.2">
      <c r="A28" t="s">
        <v>209</v>
      </c>
      <c r="B28" t="s">
        <v>388</v>
      </c>
      <c r="C28" t="s">
        <v>366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2.6607832516889767</v>
      </c>
      <c r="AD28" s="10">
        <v>2.9198602499496085</v>
      </c>
      <c r="AE28" s="10">
        <v>3.126165324459409</v>
      </c>
      <c r="AF28" s="10">
        <v>3.2098530973062469</v>
      </c>
      <c r="AG28" s="10">
        <v>3.2098530973062469</v>
      </c>
      <c r="AH28" s="10">
        <v>3.7645449502513446</v>
      </c>
      <c r="AI28" s="10">
        <v>4.2541311705534444</v>
      </c>
      <c r="AJ28" s="10">
        <v>5.1620315760289763</v>
      </c>
      <c r="AK28" t="s">
        <v>454</v>
      </c>
    </row>
    <row r="29" spans="1:37" x14ac:dyDescent="0.2">
      <c r="A29" t="s">
        <v>210</v>
      </c>
      <c r="B29" t="s">
        <v>356</v>
      </c>
      <c r="C29" t="s">
        <v>357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t="s">
        <v>454</v>
      </c>
    </row>
    <row r="30" spans="1:37" x14ac:dyDescent="0.2">
      <c r="A30" t="s">
        <v>211</v>
      </c>
      <c r="B30" t="s">
        <v>389</v>
      </c>
      <c r="C30" t="s">
        <v>362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2.6143363210212067</v>
      </c>
      <c r="Q30" s="10">
        <v>2.8775776698603583</v>
      </c>
      <c r="R30" s="10">
        <v>3.1658907398455089</v>
      </c>
      <c r="S30" s="10">
        <v>3.3904965476972575</v>
      </c>
      <c r="T30" s="10">
        <v>3.6404447554281205</v>
      </c>
      <c r="U30" s="10">
        <v>4.0852168369982493</v>
      </c>
      <c r="V30" s="10">
        <v>4.5302805574320963</v>
      </c>
      <c r="W30" s="10">
        <v>5.1119830091247138</v>
      </c>
      <c r="X30" s="10">
        <v>5.7089959051622747</v>
      </c>
      <c r="Y30" s="10">
        <v>6.3409783181353214</v>
      </c>
      <c r="Z30" s="10">
        <v>6.8604502373782799</v>
      </c>
      <c r="AA30" s="10">
        <v>7.7695867951921223</v>
      </c>
      <c r="AB30" s="10">
        <v>8.4722481146748549</v>
      </c>
      <c r="AC30" s="10">
        <v>9.2652895765007894</v>
      </c>
      <c r="AD30" s="10">
        <v>9.9120756282363836</v>
      </c>
      <c r="AE30" s="10">
        <v>10.38445781743483</v>
      </c>
      <c r="AF30" s="10">
        <v>10.548926855616507</v>
      </c>
      <c r="AG30" s="10">
        <v>10.548926855616507</v>
      </c>
      <c r="AH30" s="10">
        <v>12.078711270301621</v>
      </c>
      <c r="AI30" s="10">
        <v>13.311925522409593</v>
      </c>
      <c r="AJ30" s="10">
        <v>15.48622452647184</v>
      </c>
      <c r="AK30" t="s">
        <v>454</v>
      </c>
    </row>
    <row r="31" spans="1:37" x14ac:dyDescent="0.2">
      <c r="A31" t="s">
        <v>212</v>
      </c>
      <c r="B31" t="s">
        <v>390</v>
      </c>
      <c r="C31" t="s">
        <v>391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2.4054487806498535</v>
      </c>
      <c r="Y31" s="10">
        <v>2.7821303076322996</v>
      </c>
      <c r="Z31" s="10">
        <v>3.052040106064799</v>
      </c>
      <c r="AA31" s="10">
        <v>3.6492079878046875</v>
      </c>
      <c r="AB31" s="10">
        <v>4.1341232144591071</v>
      </c>
      <c r="AC31" s="10">
        <v>4.6809919350471167</v>
      </c>
      <c r="AD31" s="10">
        <v>5.1279540827821588</v>
      </c>
      <c r="AE31" s="10">
        <v>5.479881888365667</v>
      </c>
      <c r="AF31" s="10">
        <v>5.6246857443416944</v>
      </c>
      <c r="AG31" s="10">
        <v>5.6246857443416944</v>
      </c>
      <c r="AH31" s="10">
        <v>6.5717918635565145</v>
      </c>
      <c r="AI31" s="10">
        <v>7.4223131747616025</v>
      </c>
      <c r="AJ31" s="10">
        <v>9.0352522059011804</v>
      </c>
      <c r="AK31" t="s">
        <v>454</v>
      </c>
    </row>
    <row r="32" spans="1:37" x14ac:dyDescent="0.2">
      <c r="A32" t="s">
        <v>213</v>
      </c>
      <c r="B32" t="s">
        <v>392</v>
      </c>
      <c r="C32" t="s">
        <v>362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3.8879396172153218</v>
      </c>
      <c r="Z32" s="10">
        <v>4.2080806676451177</v>
      </c>
      <c r="AA32" s="10">
        <v>4.7901348132336103</v>
      </c>
      <c r="AB32" s="10">
        <v>5.2421082722478625</v>
      </c>
      <c r="AC32" s="10">
        <v>5.753568378243699</v>
      </c>
      <c r="AD32" s="10">
        <v>6.1702558557760341</v>
      </c>
      <c r="AE32" s="10">
        <v>6.478628430253532</v>
      </c>
      <c r="AF32" s="10">
        <v>6.5879206096669183</v>
      </c>
      <c r="AG32" s="10">
        <v>6.5879206096669183</v>
      </c>
      <c r="AH32" s="10">
        <v>7.5639843690183932</v>
      </c>
      <c r="AI32" s="10">
        <v>8.3631119939999472</v>
      </c>
      <c r="AJ32" s="10">
        <v>9.7840550683126803</v>
      </c>
      <c r="AK32" t="s">
        <v>454</v>
      </c>
    </row>
    <row r="33" spans="1:37" x14ac:dyDescent="0.2">
      <c r="A33" t="s">
        <v>83</v>
      </c>
      <c r="B33" t="s">
        <v>373</v>
      </c>
      <c r="C33" t="s">
        <v>374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2.9759460823842545</v>
      </c>
      <c r="L33" s="10">
        <v>2.9759460823842545</v>
      </c>
      <c r="M33" s="10">
        <v>2.9759460823842545</v>
      </c>
      <c r="N33" s="10">
        <v>2.9759460823842545</v>
      </c>
      <c r="O33" s="10">
        <v>3.1202222187403192</v>
      </c>
      <c r="P33" s="10">
        <v>3.5920756731608301</v>
      </c>
      <c r="Q33" s="10">
        <v>3.9650595394132209</v>
      </c>
      <c r="R33" s="10">
        <v>4.2724774500137519</v>
      </c>
      <c r="S33" s="10">
        <v>4.4310064551595882</v>
      </c>
      <c r="T33" s="10">
        <v>4.6258649690591511</v>
      </c>
      <c r="U33" s="10">
        <v>5.0787206867288024</v>
      </c>
      <c r="V33" s="10">
        <v>5.5210659689340424</v>
      </c>
      <c r="W33" s="10">
        <v>6.2583794729343616</v>
      </c>
      <c r="X33" s="10">
        <v>7.0386354330949512</v>
      </c>
      <c r="Y33" s="10">
        <v>7.8651247953589536</v>
      </c>
      <c r="Z33" s="10">
        <v>8.525681374316866</v>
      </c>
      <c r="AA33" s="10">
        <v>9.7160374889295635</v>
      </c>
      <c r="AB33" s="10">
        <v>10.645141904178274</v>
      </c>
      <c r="AC33" s="10">
        <v>11.686643778609627</v>
      </c>
      <c r="AD33" s="10">
        <v>12.539321201872355</v>
      </c>
      <c r="AE33" s="10">
        <v>13.165476774289468</v>
      </c>
      <c r="AF33" s="10">
        <v>13.394649111016776</v>
      </c>
      <c r="AG33" s="10">
        <v>13.394649111016776</v>
      </c>
      <c r="AH33" s="10">
        <v>15.356869639192741</v>
      </c>
      <c r="AI33" s="10">
        <v>16.973170572942173</v>
      </c>
      <c r="AJ33" s="10">
        <v>19.888825261063126</v>
      </c>
      <c r="AK33" t="s">
        <v>454</v>
      </c>
    </row>
    <row r="34" spans="1:37" x14ac:dyDescent="0.2">
      <c r="A34" t="s">
        <v>214</v>
      </c>
      <c r="B34" t="s">
        <v>393</v>
      </c>
      <c r="C34" t="s">
        <v>368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2.5344648930016853</v>
      </c>
      <c r="AC34" s="10">
        <v>2.7502140466797518</v>
      </c>
      <c r="AD34" s="10">
        <v>2.9270402875095556</v>
      </c>
      <c r="AE34" s="10">
        <v>3.0505729048921677</v>
      </c>
      <c r="AF34" s="10">
        <v>3.0933334272347364</v>
      </c>
      <c r="AG34" s="10">
        <v>3.0933334272347364</v>
      </c>
      <c r="AH34" s="10">
        <v>3.5126030923325109</v>
      </c>
      <c r="AI34" s="10">
        <v>3.8473189956519294</v>
      </c>
      <c r="AJ34" s="10">
        <v>4.4452084546171404</v>
      </c>
      <c r="AK34" t="s">
        <v>454</v>
      </c>
    </row>
    <row r="35" spans="1:37" x14ac:dyDescent="0.2">
      <c r="A35" t="s">
        <v>86</v>
      </c>
      <c r="B35" t="s">
        <v>373</v>
      </c>
      <c r="C35" t="s">
        <v>374</v>
      </c>
      <c r="D35" s="10">
        <v>0</v>
      </c>
      <c r="E35" s="10">
        <v>0</v>
      </c>
      <c r="F35" s="10">
        <v>0</v>
      </c>
      <c r="G35" s="10">
        <v>4.3724745445136728</v>
      </c>
      <c r="H35" s="10">
        <v>8.0878945750198366</v>
      </c>
      <c r="I35" s="10">
        <v>9.1317807024241464</v>
      </c>
      <c r="J35" s="10">
        <v>10.474655458244595</v>
      </c>
      <c r="K35" s="10">
        <v>10.532731558873088</v>
      </c>
      <c r="L35" s="10">
        <v>10.532731558873088</v>
      </c>
      <c r="M35" s="10">
        <v>10.532731558873088</v>
      </c>
      <c r="N35" s="10">
        <v>10.532731558873088</v>
      </c>
      <c r="O35" s="10">
        <v>10.737986707440571</v>
      </c>
      <c r="P35" s="10">
        <v>12.185578653663878</v>
      </c>
      <c r="Q35" s="10">
        <v>12.973071720719823</v>
      </c>
      <c r="R35" s="10">
        <v>13.673445859197791</v>
      </c>
      <c r="S35" s="10">
        <v>13.673445859197791</v>
      </c>
      <c r="T35" s="10">
        <v>13.885978410632219</v>
      </c>
      <c r="U35" s="10">
        <v>15.610415764140164</v>
      </c>
      <c r="V35" s="10">
        <v>17.438758382103835</v>
      </c>
      <c r="W35" s="10">
        <v>19.727339315014817</v>
      </c>
      <c r="X35" s="10">
        <v>22.126133144116075</v>
      </c>
      <c r="Y35" s="10">
        <v>24.721172162796655</v>
      </c>
      <c r="Z35" s="10">
        <v>26.799670305069842</v>
      </c>
      <c r="AA35" s="10">
        <v>30.441082588215188</v>
      </c>
      <c r="AB35" s="10">
        <v>33.281596031324312</v>
      </c>
      <c r="AC35" s="10">
        <v>36.437797585787372</v>
      </c>
      <c r="AD35" s="10">
        <v>39.031250280971307</v>
      </c>
      <c r="AE35" s="10">
        <v>40.905583596926292</v>
      </c>
      <c r="AF35" s="10">
        <v>41.597988541347995</v>
      </c>
      <c r="AG35" s="10">
        <v>41.597988541347995</v>
      </c>
      <c r="AH35" s="10">
        <v>47.537879434667779</v>
      </c>
      <c r="AI35" s="10">
        <v>52.408001905637065</v>
      </c>
      <c r="AJ35" s="10">
        <v>61.245550672726644</v>
      </c>
      <c r="AK35" t="s">
        <v>454</v>
      </c>
    </row>
    <row r="36" spans="1:37" x14ac:dyDescent="0.2">
      <c r="A36" t="s">
        <v>215</v>
      </c>
      <c r="B36" t="s">
        <v>381</v>
      </c>
      <c r="C36" t="s">
        <v>382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3.1980246209971912</v>
      </c>
      <c r="T36" s="10">
        <v>3.4142170159278789</v>
      </c>
      <c r="U36" s="10">
        <v>3.759042186682017</v>
      </c>
      <c r="V36" s="10">
        <v>4.1370154383329911</v>
      </c>
      <c r="W36" s="10">
        <v>4.6078984161133718</v>
      </c>
      <c r="X36" s="10">
        <v>5.0596544717384626</v>
      </c>
      <c r="Y36" s="10">
        <v>5.5744586635075546</v>
      </c>
      <c r="Z36" s="10">
        <v>6.0064684178897219</v>
      </c>
      <c r="AA36" s="10">
        <v>6.678941945907253</v>
      </c>
      <c r="AB36" s="10">
        <v>7.1869523455664348</v>
      </c>
      <c r="AC36" s="10">
        <v>7.7460993774169529</v>
      </c>
      <c r="AD36" s="10">
        <v>8.2056409870305806</v>
      </c>
      <c r="AE36" s="10">
        <v>8.515725999851929</v>
      </c>
      <c r="AF36" s="10">
        <v>8.6173047160441492</v>
      </c>
      <c r="AG36" s="10">
        <v>8.6173047160441492</v>
      </c>
      <c r="AH36" s="10">
        <v>9.7357338708943058</v>
      </c>
      <c r="AI36" s="10">
        <v>10.600950942981775</v>
      </c>
      <c r="AJ36" s="10">
        <v>12.120023040908357</v>
      </c>
      <c r="AK36" t="s">
        <v>454</v>
      </c>
    </row>
    <row r="37" spans="1:37" x14ac:dyDescent="0.2">
      <c r="A37" t="s">
        <v>216</v>
      </c>
      <c r="B37" t="s">
        <v>394</v>
      </c>
      <c r="C37" t="s">
        <v>362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3.2880859186645903</v>
      </c>
      <c r="Q37" s="10">
        <v>3.6039611125569411</v>
      </c>
      <c r="R37" s="10">
        <v>3.9426079850762852</v>
      </c>
      <c r="S37" s="10">
        <v>4.2129719793842195</v>
      </c>
      <c r="T37" s="10">
        <v>4.519837525604121</v>
      </c>
      <c r="U37" s="10">
        <v>5.0301751018082914</v>
      </c>
      <c r="V37" s="10">
        <v>5.5474473811043676</v>
      </c>
      <c r="W37" s="10">
        <v>6.2240197062294778</v>
      </c>
      <c r="X37" s="10">
        <v>6.8946329519826053</v>
      </c>
      <c r="Y37" s="10">
        <v>7.6194612649931894</v>
      </c>
      <c r="Z37" s="10">
        <v>8.2299252108901353</v>
      </c>
      <c r="AA37" s="10">
        <v>9.2445685867201242</v>
      </c>
      <c r="AB37" s="10">
        <v>10.020636610178551</v>
      </c>
      <c r="AC37" s="10">
        <v>10.893951715106832</v>
      </c>
      <c r="AD37" s="10">
        <v>11.606816103712749</v>
      </c>
      <c r="AE37" s="10">
        <v>12.115574097068198</v>
      </c>
      <c r="AF37" s="10">
        <v>12.285699289979929</v>
      </c>
      <c r="AG37" s="10">
        <v>12.285699289979929</v>
      </c>
      <c r="AH37" s="10">
        <v>14.006188959330453</v>
      </c>
      <c r="AI37" s="10">
        <v>15.360556043910792</v>
      </c>
      <c r="AJ37" s="10">
        <v>17.715528219563815</v>
      </c>
      <c r="AK37" t="s">
        <v>454</v>
      </c>
    </row>
    <row r="38" spans="1:37" x14ac:dyDescent="0.2">
      <c r="A38" t="s">
        <v>217</v>
      </c>
      <c r="B38" t="s">
        <v>388</v>
      </c>
      <c r="C38" t="s">
        <v>366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t="s">
        <v>454</v>
      </c>
    </row>
    <row r="39" spans="1:37" x14ac:dyDescent="0.2">
      <c r="A39" t="s">
        <v>218</v>
      </c>
      <c r="B39" t="s">
        <v>395</v>
      </c>
      <c r="C39" t="s">
        <v>396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2.7340433853382384</v>
      </c>
      <c r="S39" s="10">
        <v>2.9409335289995706</v>
      </c>
      <c r="T39" s="10">
        <v>3.1644415828352574</v>
      </c>
      <c r="U39" s="10">
        <v>3.5977382258331927</v>
      </c>
      <c r="V39" s="10">
        <v>4.024882081656032</v>
      </c>
      <c r="W39" s="10">
        <v>4.5830759086301862</v>
      </c>
      <c r="X39" s="10">
        <v>5.1831782617394317</v>
      </c>
      <c r="Y39" s="10">
        <v>5.8024458313530749</v>
      </c>
      <c r="Z39" s="10">
        <v>6.2981673287557758</v>
      </c>
      <c r="AA39" s="10">
        <v>7.2195887652516575</v>
      </c>
      <c r="AB39" s="10">
        <v>7.9417149700396914</v>
      </c>
      <c r="AC39" s="10">
        <v>8.7592503928163197</v>
      </c>
      <c r="AD39" s="10">
        <v>9.4268497182993443</v>
      </c>
      <c r="AE39" s="10">
        <v>9.9275045682696437</v>
      </c>
      <c r="AF39" s="10">
        <v>10.110652397066126</v>
      </c>
      <c r="AG39" s="10">
        <v>10.110652397066126</v>
      </c>
      <c r="AH39" s="10">
        <v>11.646984125544206</v>
      </c>
      <c r="AI39" s="10">
        <v>12.918492623966731</v>
      </c>
      <c r="AJ39" s="10">
        <v>15.19575237455126</v>
      </c>
      <c r="AK39" t="s">
        <v>454</v>
      </c>
    </row>
    <row r="40" spans="1:37" x14ac:dyDescent="0.2">
      <c r="A40" t="s">
        <v>120</v>
      </c>
      <c r="B40" t="s">
        <v>397</v>
      </c>
      <c r="C40" t="s">
        <v>372</v>
      </c>
      <c r="D40" s="10">
        <v>0</v>
      </c>
      <c r="E40" s="10">
        <v>0</v>
      </c>
      <c r="F40" s="10">
        <v>0</v>
      </c>
      <c r="G40" s="10">
        <v>7.307986617870081</v>
      </c>
      <c r="H40" s="10">
        <v>8.661129753612375</v>
      </c>
      <c r="I40" s="10">
        <v>8.661129753612375</v>
      </c>
      <c r="J40" s="10">
        <v>8.9138715207725134</v>
      </c>
      <c r="K40" s="10">
        <v>8.9138715207725134</v>
      </c>
      <c r="L40" s="10">
        <v>8.9138715207725134</v>
      </c>
      <c r="M40" s="10">
        <v>8.9138715207725134</v>
      </c>
      <c r="N40" s="10">
        <v>8.9138715207725134</v>
      </c>
      <c r="O40" s="10">
        <v>8.9138715207725134</v>
      </c>
      <c r="P40" s="10">
        <v>8.9138715207725134</v>
      </c>
      <c r="Q40" s="10">
        <v>9.7798718504833584</v>
      </c>
      <c r="R40" s="10">
        <v>10.950488910710394</v>
      </c>
      <c r="S40" s="10">
        <v>11.651521729707421</v>
      </c>
      <c r="T40" s="10">
        <v>12.373419592620024</v>
      </c>
      <c r="U40" s="10">
        <v>14.476669526189804</v>
      </c>
      <c r="V40" s="10">
        <v>16.401517778914407</v>
      </c>
      <c r="W40" s="10">
        <v>18.793561037556007</v>
      </c>
      <c r="X40" s="10">
        <v>21.150171093656677</v>
      </c>
      <c r="Y40" s="10">
        <v>23.489970651467573</v>
      </c>
      <c r="Z40" s="10">
        <v>25.5809396666588</v>
      </c>
      <c r="AA40" s="10">
        <v>30.157244858805978</v>
      </c>
      <c r="AB40" s="10">
        <v>33.817025504392888</v>
      </c>
      <c r="AC40" s="10">
        <v>37.968735090881907</v>
      </c>
      <c r="AD40" s="10">
        <v>41.353680610288883</v>
      </c>
      <c r="AE40" s="10">
        <v>43.994977811365317</v>
      </c>
      <c r="AF40" s="10">
        <v>45.035894013049486</v>
      </c>
      <c r="AG40" s="10">
        <v>45.035894013049486</v>
      </c>
      <c r="AH40" s="10">
        <v>52.446452248813557</v>
      </c>
      <c r="AI40" s="10">
        <v>58.998075834142689</v>
      </c>
      <c r="AJ40" s="10">
        <v>71.245416471623898</v>
      </c>
      <c r="AK40" t="s">
        <v>454</v>
      </c>
    </row>
    <row r="41" spans="1:37" x14ac:dyDescent="0.2">
      <c r="A41" t="s">
        <v>166</v>
      </c>
      <c r="B41" t="s">
        <v>398</v>
      </c>
      <c r="C41" t="s">
        <v>399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2.5036144980407924</v>
      </c>
      <c r="J41" s="10">
        <v>2.9389236737178064</v>
      </c>
      <c r="K41" s="10">
        <v>3.0608115540574232</v>
      </c>
      <c r="L41" s="10">
        <v>3.0608115540574232</v>
      </c>
      <c r="M41" s="10">
        <v>3.0608115540574232</v>
      </c>
      <c r="N41" s="10">
        <v>3.0608115540574232</v>
      </c>
      <c r="O41" s="10">
        <v>3.2978008593337944</v>
      </c>
      <c r="P41" s="10">
        <v>3.8993676174208201</v>
      </c>
      <c r="Q41" s="10">
        <v>4.2344390521152739</v>
      </c>
      <c r="R41" s="10">
        <v>4.5814310529732589</v>
      </c>
      <c r="S41" s="10">
        <v>4.6596283156149898</v>
      </c>
      <c r="T41" s="10">
        <v>4.9575879942467127</v>
      </c>
      <c r="U41" s="10">
        <v>5.4339620935864525</v>
      </c>
      <c r="V41" s="10">
        <v>5.9722719225258265</v>
      </c>
      <c r="W41" s="10">
        <v>6.6427130484329275</v>
      </c>
      <c r="X41" s="10">
        <v>7.2805793823755032</v>
      </c>
      <c r="Y41" s="10">
        <v>8.0109180585063449</v>
      </c>
      <c r="Z41" s="10">
        <v>8.6258982554091919</v>
      </c>
      <c r="AA41" s="10">
        <v>9.5736980753962744</v>
      </c>
      <c r="AB41" s="10">
        <v>10.286950819498259</v>
      </c>
      <c r="AC41" s="10">
        <v>11.071384383441019</v>
      </c>
      <c r="AD41" s="10">
        <v>11.715958309447435</v>
      </c>
      <c r="AE41" s="10">
        <v>12.147513844585948</v>
      </c>
      <c r="AF41" s="10">
        <v>12.286556332812259</v>
      </c>
      <c r="AG41" s="10">
        <v>12.286556332812259</v>
      </c>
      <c r="AH41" s="10">
        <v>13.866544442645379</v>
      </c>
      <c r="AI41" s="10">
        <v>15.08190664723676</v>
      </c>
      <c r="AJ41" s="10">
        <v>17.208405884463478</v>
      </c>
      <c r="AK41" t="s">
        <v>454</v>
      </c>
    </row>
    <row r="42" spans="1:37" x14ac:dyDescent="0.2">
      <c r="A42" t="s">
        <v>219</v>
      </c>
      <c r="B42" t="s">
        <v>373</v>
      </c>
      <c r="C42" t="s">
        <v>374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t="s">
        <v>454</v>
      </c>
    </row>
    <row r="43" spans="1:37" x14ac:dyDescent="0.2">
      <c r="A43" t="s">
        <v>220</v>
      </c>
      <c r="B43" t="s">
        <v>373</v>
      </c>
      <c r="C43" t="s">
        <v>374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t="s">
        <v>454</v>
      </c>
    </row>
    <row r="44" spans="1:37" x14ac:dyDescent="0.2">
      <c r="A44" t="s">
        <v>37</v>
      </c>
      <c r="B44" t="s">
        <v>400</v>
      </c>
      <c r="C44" t="s">
        <v>362</v>
      </c>
      <c r="D44" s="10">
        <v>0</v>
      </c>
      <c r="E44" s="10">
        <v>0</v>
      </c>
      <c r="F44" s="10">
        <v>5.3781683302299097</v>
      </c>
      <c r="G44" s="10">
        <v>6.124976495859574</v>
      </c>
      <c r="H44" s="10">
        <v>11.206751956106244</v>
      </c>
      <c r="I44" s="10">
        <v>12.718950511823275</v>
      </c>
      <c r="J44" s="10">
        <v>14.454333494683674</v>
      </c>
      <c r="K44" s="10">
        <v>15.055494279014287</v>
      </c>
      <c r="L44" s="10">
        <v>15.055494279014287</v>
      </c>
      <c r="M44" s="10">
        <v>15.055494279014287</v>
      </c>
      <c r="N44" s="10">
        <v>15.055494279014287</v>
      </c>
      <c r="O44" s="10">
        <v>16.317396037519185</v>
      </c>
      <c r="P44" s="10">
        <v>19.21849964235788</v>
      </c>
      <c r="Q44" s="10">
        <v>20.966635151576909</v>
      </c>
      <c r="R44" s="10">
        <v>22.81054046386668</v>
      </c>
      <c r="S44" s="10">
        <v>23.900806402551375</v>
      </c>
      <c r="T44" s="10">
        <v>25.553138718098179</v>
      </c>
      <c r="U44" s="10">
        <v>28.229191454317842</v>
      </c>
      <c r="V44" s="10">
        <v>31.028355800246654</v>
      </c>
      <c r="W44" s="10">
        <v>34.626109563976065</v>
      </c>
      <c r="X44" s="10">
        <v>37.098162137584815</v>
      </c>
      <c r="Y44" s="10">
        <v>40.452366930427189</v>
      </c>
      <c r="Z44" s="10">
        <v>43.268016097637016</v>
      </c>
      <c r="AA44" s="10">
        <v>48.272351735616787</v>
      </c>
      <c r="AB44" s="10">
        <v>52.064336673748372</v>
      </c>
      <c r="AC44" s="10">
        <v>56.282054109380674</v>
      </c>
      <c r="AD44" s="10">
        <v>59.736587335815678</v>
      </c>
      <c r="AE44" s="10">
        <v>62.121720510757349</v>
      </c>
      <c r="AF44" s="10">
        <v>62.903256639951643</v>
      </c>
      <c r="AG44" s="10">
        <v>62.903256639951643</v>
      </c>
      <c r="AH44" s="10">
        <v>71.315408440865554</v>
      </c>
      <c r="AI44" s="10">
        <v>77.864646048111979</v>
      </c>
      <c r="AJ44" s="10">
        <v>89.301887154917367</v>
      </c>
      <c r="AK44" t="s">
        <v>454</v>
      </c>
    </row>
    <row r="45" spans="1:37" x14ac:dyDescent="0.2">
      <c r="A45" t="s">
        <v>221</v>
      </c>
      <c r="B45" t="s">
        <v>401</v>
      </c>
      <c r="C45" t="s">
        <v>391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t="s">
        <v>454</v>
      </c>
    </row>
    <row r="46" spans="1:37" x14ac:dyDescent="0.2">
      <c r="A46" t="s">
        <v>222</v>
      </c>
      <c r="B46" t="s">
        <v>402</v>
      </c>
      <c r="C46" t="s">
        <v>391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2.9013441354983276</v>
      </c>
      <c r="AC46" s="10">
        <v>3.2798846175707506</v>
      </c>
      <c r="AD46" s="10">
        <v>3.5887475247422911</v>
      </c>
      <c r="AE46" s="10">
        <v>3.8317421898942507</v>
      </c>
      <c r="AF46" s="10">
        <v>3.9307277787368733</v>
      </c>
      <c r="AG46" s="10">
        <v>3.9307277787368733</v>
      </c>
      <c r="AH46" s="10">
        <v>4.5901696269244558</v>
      </c>
      <c r="AI46" s="10">
        <v>5.1838866154463963</v>
      </c>
      <c r="AJ46" s="10">
        <v>6.3103347260448723</v>
      </c>
      <c r="AK46" t="s">
        <v>454</v>
      </c>
    </row>
    <row r="47" spans="1:37" x14ac:dyDescent="0.2">
      <c r="A47" t="s">
        <v>223</v>
      </c>
      <c r="B47" t="s">
        <v>398</v>
      </c>
      <c r="C47" t="s">
        <v>399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t="s">
        <v>454</v>
      </c>
    </row>
    <row r="48" spans="1:37" x14ac:dyDescent="0.2">
      <c r="A48" t="s">
        <v>224</v>
      </c>
      <c r="B48" t="s">
        <v>403</v>
      </c>
      <c r="C48" t="s">
        <v>374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t="s">
        <v>454</v>
      </c>
    </row>
    <row r="49" spans="1:37" x14ac:dyDescent="0.2">
      <c r="A49" t="s">
        <v>225</v>
      </c>
      <c r="B49" t="s">
        <v>404</v>
      </c>
      <c r="C49" t="s">
        <v>374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2.8272483933921295</v>
      </c>
      <c r="AK49" t="s">
        <v>454</v>
      </c>
    </row>
    <row r="50" spans="1:37" x14ac:dyDescent="0.2">
      <c r="A50" t="s">
        <v>226</v>
      </c>
      <c r="B50" t="s">
        <v>405</v>
      </c>
      <c r="C50" t="s">
        <v>372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2.8946977389346591</v>
      </c>
      <c r="AC50" s="10">
        <v>3.2803881189167794</v>
      </c>
      <c r="AD50" s="10">
        <v>3.5949447028434145</v>
      </c>
      <c r="AE50" s="10">
        <v>3.8451659579089186</v>
      </c>
      <c r="AF50" s="10">
        <v>3.9455355527557385</v>
      </c>
      <c r="AG50" s="10">
        <v>3.9455355527557385</v>
      </c>
      <c r="AH50" s="10">
        <v>4.6247935754800471</v>
      </c>
      <c r="AI50" s="10">
        <v>5.2256115679679302</v>
      </c>
      <c r="AJ50" s="10">
        <v>6.3402757756573571</v>
      </c>
      <c r="AK50" t="s">
        <v>454</v>
      </c>
    </row>
    <row r="51" spans="1:37" x14ac:dyDescent="0.2">
      <c r="A51" t="s">
        <v>227</v>
      </c>
      <c r="B51" t="s">
        <v>373</v>
      </c>
      <c r="C51" t="s">
        <v>374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2.377932907089698</v>
      </c>
      <c r="S51" s="10">
        <v>2.4080763209477949</v>
      </c>
      <c r="T51" s="10">
        <v>2.4728405408619931</v>
      </c>
      <c r="U51" s="10">
        <v>2.7246202086576696</v>
      </c>
      <c r="V51" s="10">
        <v>2.9318040884692382</v>
      </c>
      <c r="W51" s="10">
        <v>3.2392106845137265</v>
      </c>
      <c r="X51" s="10">
        <v>3.6330304667224547</v>
      </c>
      <c r="Y51" s="10">
        <v>4.0585119298251024</v>
      </c>
      <c r="Z51" s="10">
        <v>4.3985642787755985</v>
      </c>
      <c r="AA51" s="10">
        <v>4.9966285801864005</v>
      </c>
      <c r="AB51" s="10">
        <v>5.4629563018251268</v>
      </c>
      <c r="AC51" s="10">
        <v>5.9813309589133521</v>
      </c>
      <c r="AD51" s="10">
        <v>6.407138963737391</v>
      </c>
      <c r="AE51" s="10">
        <v>6.7150441247393893</v>
      </c>
      <c r="AF51" s="10">
        <v>6.8286610138165242</v>
      </c>
      <c r="AG51" s="10">
        <v>6.8286610138165242</v>
      </c>
      <c r="AH51" s="10">
        <v>7.8045058782960375</v>
      </c>
      <c r="AI51" s="10">
        <v>8.6055987923248551</v>
      </c>
      <c r="AJ51" s="10">
        <v>10.060051587200538</v>
      </c>
      <c r="AK51" t="s">
        <v>454</v>
      </c>
    </row>
    <row r="52" spans="1:37" x14ac:dyDescent="0.2">
      <c r="A52" t="s">
        <v>228</v>
      </c>
      <c r="B52" t="s">
        <v>406</v>
      </c>
      <c r="C52" t="s">
        <v>362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2.8680026302655892</v>
      </c>
      <c r="R52" s="10">
        <v>3.1255142128522175</v>
      </c>
      <c r="S52" s="10">
        <v>3.3329266764092731</v>
      </c>
      <c r="T52" s="10">
        <v>3.5710748433625996</v>
      </c>
      <c r="U52" s="10">
        <v>3.953602708618531</v>
      </c>
      <c r="V52" s="10">
        <v>4.3437398101751992</v>
      </c>
      <c r="W52" s="10">
        <v>4.8546063091922669</v>
      </c>
      <c r="X52" s="10">
        <v>5.3494392873378311</v>
      </c>
      <c r="Y52" s="10">
        <v>5.8912304815343397</v>
      </c>
      <c r="Z52" s="10">
        <v>6.3538508177678654</v>
      </c>
      <c r="AA52" s="10">
        <v>7.099476027066558</v>
      </c>
      <c r="AB52" s="10">
        <v>7.6649585397889828</v>
      </c>
      <c r="AC52" s="10">
        <v>8.3003163754266289</v>
      </c>
      <c r="AD52" s="10">
        <v>8.8189978499605601</v>
      </c>
      <c r="AE52" s="10">
        <v>9.1829565061122569</v>
      </c>
      <c r="AF52" s="10">
        <v>9.3004566437151333</v>
      </c>
      <c r="AG52" s="10">
        <v>9.3004566437151333</v>
      </c>
      <c r="AH52" s="10">
        <v>10.572499501781467</v>
      </c>
      <c r="AI52" s="10">
        <v>11.558314682387659</v>
      </c>
      <c r="AJ52" s="10">
        <v>13.2559537404602</v>
      </c>
      <c r="AK52" t="s">
        <v>454</v>
      </c>
    </row>
    <row r="53" spans="1:37" x14ac:dyDescent="0.2">
      <c r="A53" t="s">
        <v>229</v>
      </c>
      <c r="B53" t="s">
        <v>407</v>
      </c>
      <c r="C53" t="s">
        <v>408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2.097624790515634</v>
      </c>
      <c r="AH53" s="10">
        <v>2.4434499596188051</v>
      </c>
      <c r="AI53" s="10">
        <v>2.7132426644556777</v>
      </c>
      <c r="AJ53" s="10">
        <v>3.2104518456166242</v>
      </c>
      <c r="AK53" t="s">
        <v>454</v>
      </c>
    </row>
    <row r="54" spans="1:37" x14ac:dyDescent="0.2">
      <c r="A54" t="s">
        <v>230</v>
      </c>
      <c r="B54" t="s">
        <v>401</v>
      </c>
      <c r="C54" t="s">
        <v>391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t="s">
        <v>454</v>
      </c>
    </row>
    <row r="55" spans="1:37" x14ac:dyDescent="0.2">
      <c r="A55" t="s">
        <v>231</v>
      </c>
      <c r="B55" t="s">
        <v>398</v>
      </c>
      <c r="C55" t="s">
        <v>399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2.7459447533946526</v>
      </c>
      <c r="P55" s="10">
        <v>3.2467491813219049</v>
      </c>
      <c r="Q55" s="10">
        <v>3.5356063850132573</v>
      </c>
      <c r="R55" s="10">
        <v>3.8370675869884332</v>
      </c>
      <c r="S55" s="10">
        <v>3.912596087086873</v>
      </c>
      <c r="T55" s="10">
        <v>4.1728619997960363</v>
      </c>
      <c r="U55" s="10">
        <v>4.5901602333219325</v>
      </c>
      <c r="V55" s="10">
        <v>5.0471151008998643</v>
      </c>
      <c r="W55" s="10">
        <v>5.6165385463581901</v>
      </c>
      <c r="X55" s="10">
        <v>6.1613909949995112</v>
      </c>
      <c r="Y55" s="10">
        <v>6.7827056086072668</v>
      </c>
      <c r="Z55" s="10">
        <v>7.3035389755540443</v>
      </c>
      <c r="AA55" s="10">
        <v>8.1143892688019736</v>
      </c>
      <c r="AB55" s="10">
        <v>8.7254123339452292</v>
      </c>
      <c r="AC55" s="10">
        <v>9.398114515846725</v>
      </c>
      <c r="AD55" s="10">
        <v>9.9506247491462609</v>
      </c>
      <c r="AE55" s="10">
        <v>10.322348832599586</v>
      </c>
      <c r="AF55" s="10">
        <v>10.442909881842038</v>
      </c>
      <c r="AG55" s="10">
        <v>10.442909881842038</v>
      </c>
      <c r="AH55" s="10">
        <v>11.793527176300351</v>
      </c>
      <c r="AI55" s="10">
        <v>12.837459732650954</v>
      </c>
      <c r="AJ55" s="10">
        <v>14.668871544039995</v>
      </c>
      <c r="AK55" t="s">
        <v>454</v>
      </c>
    </row>
    <row r="56" spans="1:37" x14ac:dyDescent="0.2">
      <c r="A56" t="s">
        <v>232</v>
      </c>
      <c r="B56" t="s">
        <v>371</v>
      </c>
      <c r="C56" t="s">
        <v>372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t="s">
        <v>454</v>
      </c>
    </row>
    <row r="57" spans="1:37" x14ac:dyDescent="0.2">
      <c r="A57" t="s">
        <v>233</v>
      </c>
      <c r="B57" t="s">
        <v>403</v>
      </c>
      <c r="C57" t="s">
        <v>374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2.5249510078450452</v>
      </c>
      <c r="Z57" s="10">
        <v>2.7606103806081799</v>
      </c>
      <c r="AA57" s="10">
        <v>3.2915142972786922</v>
      </c>
      <c r="AB57" s="10">
        <v>3.7204851468247577</v>
      </c>
      <c r="AC57" s="10">
        <v>4.2052341464665606</v>
      </c>
      <c r="AD57" s="10">
        <v>4.6009348647399042</v>
      </c>
      <c r="AE57" s="10">
        <v>4.9121457479491353</v>
      </c>
      <c r="AF57" s="10">
        <v>5.038847892908616</v>
      </c>
      <c r="AG57" s="10">
        <v>5.038847892908616</v>
      </c>
      <c r="AH57" s="10">
        <v>5.8841766721950126</v>
      </c>
      <c r="AI57" s="10">
        <v>6.644976272414084</v>
      </c>
      <c r="AJ57" s="10">
        <v>8.0884017801763228</v>
      </c>
      <c r="AK57" t="s">
        <v>454</v>
      </c>
    </row>
    <row r="58" spans="1:37" x14ac:dyDescent="0.2">
      <c r="A58" t="s">
        <v>234</v>
      </c>
      <c r="B58" t="s">
        <v>409</v>
      </c>
      <c r="C58" t="s">
        <v>364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t="s">
        <v>454</v>
      </c>
    </row>
    <row r="59" spans="1:37" x14ac:dyDescent="0.2">
      <c r="A59" t="s">
        <v>91</v>
      </c>
      <c r="B59" t="s">
        <v>373</v>
      </c>
      <c r="C59" t="s">
        <v>374</v>
      </c>
      <c r="D59" s="10">
        <v>0</v>
      </c>
      <c r="E59" s="10">
        <v>0</v>
      </c>
      <c r="F59" s="10">
        <v>0</v>
      </c>
      <c r="G59" s="10">
        <v>3.6649680105394227</v>
      </c>
      <c r="H59" s="10">
        <v>5.9244564684255341</v>
      </c>
      <c r="I59" s="10">
        <v>6.6131221783989016</v>
      </c>
      <c r="J59" s="10">
        <v>7.5721258843589059</v>
      </c>
      <c r="K59" s="10">
        <v>7.5841225269339798</v>
      </c>
      <c r="L59" s="10">
        <v>7.5841225269339798</v>
      </c>
      <c r="M59" s="10">
        <v>7.5841225269339798</v>
      </c>
      <c r="N59" s="10">
        <v>7.5841225269339798</v>
      </c>
      <c r="O59" s="10">
        <v>7.9430888876374857</v>
      </c>
      <c r="P59" s="10">
        <v>8.9847438142182341</v>
      </c>
      <c r="Q59" s="10">
        <v>9.6853297051958958</v>
      </c>
      <c r="R59" s="10">
        <v>10.446386358448382</v>
      </c>
      <c r="S59" s="10">
        <v>10.591458730993141</v>
      </c>
      <c r="T59" s="10">
        <v>10.823678856620782</v>
      </c>
      <c r="U59" s="10">
        <v>12.176922767646264</v>
      </c>
      <c r="V59" s="10">
        <v>13.605966216896103</v>
      </c>
      <c r="W59" s="10">
        <v>15.395872718729949</v>
      </c>
      <c r="X59" s="10">
        <v>17.280712509092893</v>
      </c>
      <c r="Y59" s="10">
        <v>19.312038967530636</v>
      </c>
      <c r="Z59" s="10">
        <v>20.930492476492702</v>
      </c>
      <c r="AA59" s="10">
        <v>23.795163138052772</v>
      </c>
      <c r="AB59" s="10">
        <v>26.030152788219219</v>
      </c>
      <c r="AC59" s="10">
        <v>28.515957044145971</v>
      </c>
      <c r="AD59" s="10">
        <v>30.55729127909321</v>
      </c>
      <c r="AE59" s="10">
        <v>32.036633458116604</v>
      </c>
      <c r="AF59" s="10">
        <v>32.583615812274367</v>
      </c>
      <c r="AG59" s="10">
        <v>32.583615812274367</v>
      </c>
      <c r="AH59" s="10">
        <v>37.255980576280635</v>
      </c>
      <c r="AI59" s="10">
        <v>41.101401245291747</v>
      </c>
      <c r="AJ59" s="10">
        <v>48.091812826858309</v>
      </c>
      <c r="AK59" t="s">
        <v>454</v>
      </c>
    </row>
    <row r="60" spans="1:37" x14ac:dyDescent="0.2">
      <c r="A60" t="s">
        <v>235</v>
      </c>
      <c r="B60" t="s">
        <v>381</v>
      </c>
      <c r="C60" t="s">
        <v>382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2.6679784988002675</v>
      </c>
      <c r="T60" s="10">
        <v>2.8482028290107482</v>
      </c>
      <c r="U60" s="10">
        <v>3.1356627701189415</v>
      </c>
      <c r="V60" s="10">
        <v>3.4507591806603299</v>
      </c>
      <c r="W60" s="10">
        <v>3.8433139920843926</v>
      </c>
      <c r="X60" s="10">
        <v>4.219835509526483</v>
      </c>
      <c r="Y60" s="10">
        <v>4.6489503266598948</v>
      </c>
      <c r="Z60" s="10">
        <v>5.0090663631730212</v>
      </c>
      <c r="AA60" s="10">
        <v>5.5695267313683265</v>
      </c>
      <c r="AB60" s="10">
        <v>5.9928549580682562</v>
      </c>
      <c r="AC60" s="10">
        <v>6.4587932744976753</v>
      </c>
      <c r="AD60" s="10">
        <v>6.8417236970521111</v>
      </c>
      <c r="AE60" s="10">
        <v>7.1000528764864432</v>
      </c>
      <c r="AF60" s="10">
        <v>7.184625392142217</v>
      </c>
      <c r="AG60" s="10">
        <v>7.184625392142217</v>
      </c>
      <c r="AH60" s="10">
        <v>8.1168485513309019</v>
      </c>
      <c r="AI60" s="10">
        <v>8.837920803460749</v>
      </c>
      <c r="AJ60" s="10">
        <v>10.103804205500818</v>
      </c>
      <c r="AK60" t="s">
        <v>454</v>
      </c>
    </row>
    <row r="61" spans="1:37" x14ac:dyDescent="0.2">
      <c r="A61" t="s">
        <v>236</v>
      </c>
      <c r="B61" t="s">
        <v>410</v>
      </c>
      <c r="C61" t="s">
        <v>396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3.6442574451321601</v>
      </c>
      <c r="M61" s="10">
        <v>3.6442574451321601</v>
      </c>
      <c r="N61" s="10">
        <v>3.6442574451321601</v>
      </c>
      <c r="O61" s="10">
        <v>3.7122333481817864</v>
      </c>
      <c r="P61" s="10">
        <v>3.898479880445004</v>
      </c>
      <c r="Q61" s="10">
        <v>4.0884120456203492</v>
      </c>
      <c r="R61" s="10">
        <v>4.2897705855279806</v>
      </c>
      <c r="S61" s="10">
        <v>4.6254656645297425</v>
      </c>
      <c r="T61" s="10">
        <v>4.977610522318856</v>
      </c>
      <c r="U61" s="10">
        <v>5.7337163961682336</v>
      </c>
      <c r="V61" s="10">
        <v>6.4665034594036888</v>
      </c>
      <c r="W61" s="10">
        <v>7.4238874608243215</v>
      </c>
      <c r="X61" s="10">
        <v>8.4938958611927866</v>
      </c>
      <c r="Y61" s="10">
        <v>9.5725653539843574</v>
      </c>
      <c r="Z61" s="10">
        <v>10.409577376318829</v>
      </c>
      <c r="AA61" s="10">
        <v>12.063814610023023</v>
      </c>
      <c r="AB61" s="10">
        <v>13.372041993971303</v>
      </c>
      <c r="AC61" s="10">
        <v>14.857879049647238</v>
      </c>
      <c r="AD61" s="10">
        <v>16.069609344511633</v>
      </c>
      <c r="AE61" s="10">
        <v>16.997130443767734</v>
      </c>
      <c r="AF61" s="10">
        <v>17.346226845090349</v>
      </c>
      <c r="AG61" s="10">
        <v>17.346226845090349</v>
      </c>
      <c r="AH61" s="10">
        <v>20.084937946266361</v>
      </c>
      <c r="AI61" s="10">
        <v>22.406600854743047</v>
      </c>
      <c r="AJ61" s="10">
        <v>26.617597144114555</v>
      </c>
      <c r="AK61" t="s">
        <v>454</v>
      </c>
    </row>
    <row r="62" spans="1:37" x14ac:dyDescent="0.2">
      <c r="A62" t="s">
        <v>237</v>
      </c>
      <c r="B62" t="s">
        <v>356</v>
      </c>
      <c r="C62" t="s">
        <v>357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t="s">
        <v>454</v>
      </c>
    </row>
    <row r="63" spans="1:37" x14ac:dyDescent="0.2">
      <c r="A63" t="s">
        <v>135</v>
      </c>
      <c r="B63" t="s">
        <v>411</v>
      </c>
      <c r="C63" t="s">
        <v>366</v>
      </c>
      <c r="D63" s="10">
        <v>0</v>
      </c>
      <c r="E63" s="10">
        <v>0</v>
      </c>
      <c r="F63" s="10">
        <v>5.5073046374457242</v>
      </c>
      <c r="G63" s="10">
        <v>5.5073046374457242</v>
      </c>
      <c r="H63" s="10">
        <v>9.8528731969739773</v>
      </c>
      <c r="I63" s="10">
        <v>11.827320209300989</v>
      </c>
      <c r="J63" s="10">
        <v>13.952871696540418</v>
      </c>
      <c r="K63" s="10">
        <v>14.608725725113864</v>
      </c>
      <c r="L63" s="10">
        <v>14.608725725113864</v>
      </c>
      <c r="M63" s="10">
        <v>14.608725725113864</v>
      </c>
      <c r="N63" s="10">
        <v>14.608725725113864</v>
      </c>
      <c r="O63" s="10">
        <v>15.095380628404653</v>
      </c>
      <c r="P63" s="10">
        <v>17.525076073436782</v>
      </c>
      <c r="Q63" s="10">
        <v>18.866046158681073</v>
      </c>
      <c r="R63" s="10">
        <v>20.260281978670655</v>
      </c>
      <c r="S63" s="10">
        <v>21.095800535405509</v>
      </c>
      <c r="T63" s="10">
        <v>22.230232542064918</v>
      </c>
      <c r="U63" s="10">
        <v>24.216941280680921</v>
      </c>
      <c r="V63" s="10">
        <v>25.897066874900528</v>
      </c>
      <c r="W63" s="10">
        <v>28.521440981891086</v>
      </c>
      <c r="X63" s="10">
        <v>30.219192451575132</v>
      </c>
      <c r="Y63" s="10">
        <v>33.325846500183339</v>
      </c>
      <c r="Z63" s="10">
        <v>35.928974540827646</v>
      </c>
      <c r="AA63" s="10">
        <v>40.116109302870498</v>
      </c>
      <c r="AB63" s="10">
        <v>43.294128078849553</v>
      </c>
      <c r="AC63" s="10">
        <v>46.825799882078428</v>
      </c>
      <c r="AD63" s="10">
        <v>49.723563340842404</v>
      </c>
      <c r="AE63" s="10">
        <v>51.726305738878509</v>
      </c>
      <c r="AF63" s="10">
        <v>52.390452098849821</v>
      </c>
      <c r="AG63" s="10">
        <v>52.390452098849821</v>
      </c>
      <c r="AH63" s="10">
        <v>59.411325972530641</v>
      </c>
      <c r="AI63" s="10">
        <v>64.896124383676522</v>
      </c>
      <c r="AJ63" s="10">
        <v>74.517318817604547</v>
      </c>
      <c r="AK63" t="s">
        <v>454</v>
      </c>
    </row>
    <row r="64" spans="1:37" x14ac:dyDescent="0.2">
      <c r="A64" t="s">
        <v>238</v>
      </c>
      <c r="B64" t="s">
        <v>402</v>
      </c>
      <c r="C64" t="s">
        <v>391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t="s">
        <v>454</v>
      </c>
    </row>
    <row r="65" spans="1:37" x14ac:dyDescent="0.2">
      <c r="A65" t="s">
        <v>239</v>
      </c>
      <c r="B65" t="s">
        <v>412</v>
      </c>
      <c r="C65" t="s">
        <v>362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2.634591535321122</v>
      </c>
      <c r="N65" s="10">
        <v>2.7627937102180136</v>
      </c>
      <c r="O65" s="10">
        <v>3.1016603440027031</v>
      </c>
      <c r="P65" s="10">
        <v>3.7051445583731493</v>
      </c>
      <c r="Q65" s="10">
        <v>4.1127338314311013</v>
      </c>
      <c r="R65" s="10">
        <v>4.5532184703320615</v>
      </c>
      <c r="S65" s="10">
        <v>4.5532184703320615</v>
      </c>
      <c r="T65" s="10">
        <v>4.5532184703320615</v>
      </c>
      <c r="U65" s="10">
        <v>4.8353437134369104</v>
      </c>
      <c r="V65" s="10">
        <v>5.3193939880209875</v>
      </c>
      <c r="W65" s="10">
        <v>5.952985828433274</v>
      </c>
      <c r="X65" s="10">
        <v>6.5717683210458988</v>
      </c>
      <c r="Y65" s="10">
        <v>7.2461311790007121</v>
      </c>
      <c r="Z65" s="10">
        <v>7.8191293839164837</v>
      </c>
      <c r="AA65" s="10">
        <v>8.7529087492109348</v>
      </c>
      <c r="AB65" s="10">
        <v>9.4632560757001478</v>
      </c>
      <c r="AC65" s="10">
        <v>10.261833951578375</v>
      </c>
      <c r="AD65" s="10">
        <v>10.913732399985271</v>
      </c>
      <c r="AE65" s="10">
        <v>11.3740052114282</v>
      </c>
      <c r="AF65" s="10">
        <v>11.524543622706606</v>
      </c>
      <c r="AG65" s="10">
        <v>11.524543622706606</v>
      </c>
      <c r="AH65" s="10">
        <v>13.11410864628335</v>
      </c>
      <c r="AI65" s="10">
        <v>14.352994830308754</v>
      </c>
      <c r="AJ65" s="10">
        <v>16.493976969388367</v>
      </c>
      <c r="AK65" t="s">
        <v>454</v>
      </c>
    </row>
    <row r="66" spans="1:37" x14ac:dyDescent="0.2">
      <c r="A66" t="s">
        <v>47</v>
      </c>
      <c r="B66" t="s">
        <v>386</v>
      </c>
      <c r="C66" t="s">
        <v>362</v>
      </c>
      <c r="D66" s="10">
        <v>0</v>
      </c>
      <c r="E66" s="10">
        <v>0</v>
      </c>
      <c r="F66" s="10">
        <v>0</v>
      </c>
      <c r="G66" s="10">
        <v>0</v>
      </c>
      <c r="H66" s="10">
        <v>4.0164940810445255</v>
      </c>
      <c r="I66" s="10">
        <v>5.2058784401349234</v>
      </c>
      <c r="J66" s="10">
        <v>6.1475763640874765</v>
      </c>
      <c r="K66" s="10">
        <v>6.4274205379128198</v>
      </c>
      <c r="L66" s="10">
        <v>6.4274205379128198</v>
      </c>
      <c r="M66" s="10">
        <v>6.4274205379128198</v>
      </c>
      <c r="N66" s="10">
        <v>6.4274205379128198</v>
      </c>
      <c r="O66" s="10">
        <v>7.0316164686073632</v>
      </c>
      <c r="P66" s="10">
        <v>8.3041718347837463</v>
      </c>
      <c r="Q66" s="10">
        <v>9.0668841531184015</v>
      </c>
      <c r="R66" s="10">
        <v>9.8705872931349372</v>
      </c>
      <c r="S66" s="10">
        <v>10.52061236510543</v>
      </c>
      <c r="T66" s="10">
        <v>11.269733672423456</v>
      </c>
      <c r="U66" s="10">
        <v>12.457667124204551</v>
      </c>
      <c r="V66" s="10">
        <v>13.67220057860942</v>
      </c>
      <c r="W66" s="10">
        <v>15.262977861865767</v>
      </c>
      <c r="X66" s="10">
        <v>16.791925977016835</v>
      </c>
      <c r="Y66" s="10">
        <v>18.473618070678569</v>
      </c>
      <c r="Z66" s="10">
        <v>19.916608505941777</v>
      </c>
      <c r="AA66" s="10">
        <v>22.21711802745352</v>
      </c>
      <c r="AB66" s="10">
        <v>23.957186144820994</v>
      </c>
      <c r="AC66" s="10">
        <v>25.910966241203376</v>
      </c>
      <c r="AD66" s="10">
        <v>27.50615509766947</v>
      </c>
      <c r="AE66" s="10">
        <v>28.619004712730746</v>
      </c>
      <c r="AF66" s="10">
        <v>28.973999599709014</v>
      </c>
      <c r="AG66" s="10">
        <v>28.973999599709014</v>
      </c>
      <c r="AH66" s="10">
        <v>32.906184902328079</v>
      </c>
      <c r="AI66" s="10">
        <v>35.936814306540178</v>
      </c>
      <c r="AJ66" s="10">
        <v>41.137937845686899</v>
      </c>
      <c r="AK66" t="s">
        <v>454</v>
      </c>
    </row>
    <row r="67" spans="1:37" x14ac:dyDescent="0.2">
      <c r="A67" t="s">
        <v>140</v>
      </c>
      <c r="B67" t="s">
        <v>383</v>
      </c>
      <c r="C67" t="s">
        <v>366</v>
      </c>
      <c r="D67" s="10">
        <v>0</v>
      </c>
      <c r="E67" s="10">
        <v>0</v>
      </c>
      <c r="F67" s="10">
        <v>11.255749026537748</v>
      </c>
      <c r="G67" s="10">
        <v>12.891892650171785</v>
      </c>
      <c r="H67" s="10">
        <v>17.880485999946117</v>
      </c>
      <c r="I67" s="10">
        <v>19.605298714678245</v>
      </c>
      <c r="J67" s="10">
        <v>22.692348339433433</v>
      </c>
      <c r="K67" s="10">
        <v>23.412446086005616</v>
      </c>
      <c r="L67" s="10">
        <v>23.412446086005616</v>
      </c>
      <c r="M67" s="10">
        <v>23.412446086005616</v>
      </c>
      <c r="N67" s="10">
        <v>23.412446086005616</v>
      </c>
      <c r="O67" s="10">
        <v>23.581427457432248</v>
      </c>
      <c r="P67" s="10">
        <v>26.219586817794262</v>
      </c>
      <c r="Q67" s="10">
        <v>27.891209953959461</v>
      </c>
      <c r="R67" s="10">
        <v>30.70966580935788</v>
      </c>
      <c r="S67" s="10">
        <v>31.529929764524823</v>
      </c>
      <c r="T67" s="10">
        <v>33.265111417298371</v>
      </c>
      <c r="U67" s="10">
        <v>37.010686643429409</v>
      </c>
      <c r="V67" s="10">
        <v>40.791358792931639</v>
      </c>
      <c r="W67" s="10">
        <v>45.596230790263448</v>
      </c>
      <c r="X67" s="10">
        <v>50.635626304488568</v>
      </c>
      <c r="Y67" s="10">
        <v>55.913227656789786</v>
      </c>
      <c r="Z67" s="10">
        <v>59.819416937262126</v>
      </c>
      <c r="AA67" s="10">
        <v>68.144006310572038</v>
      </c>
      <c r="AB67" s="10">
        <v>74.629857131057022</v>
      </c>
      <c r="AC67" s="10">
        <v>81.868755329238653</v>
      </c>
      <c r="AD67" s="10">
        <v>87.799885616287412</v>
      </c>
      <c r="AE67" s="10">
        <v>92.129061038268972</v>
      </c>
      <c r="AF67" s="10">
        <v>93.72556941769821</v>
      </c>
      <c r="AG67" s="10">
        <v>93.72556941769821</v>
      </c>
      <c r="AH67" s="10">
        <v>107.31670619588635</v>
      </c>
      <c r="AI67" s="10">
        <v>118.63497800106796</v>
      </c>
      <c r="AJ67" s="10">
        <v>139.31816373396597</v>
      </c>
      <c r="AK67" t="s">
        <v>454</v>
      </c>
    </row>
    <row r="68" spans="1:37" x14ac:dyDescent="0.2">
      <c r="A68" t="s">
        <v>240</v>
      </c>
      <c r="B68" t="s">
        <v>413</v>
      </c>
      <c r="C68" t="s">
        <v>370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t="s">
        <v>454</v>
      </c>
    </row>
    <row r="69" spans="1:37" x14ac:dyDescent="0.2">
      <c r="A69" t="s">
        <v>241</v>
      </c>
      <c r="B69" t="s">
        <v>356</v>
      </c>
      <c r="C69" t="s">
        <v>357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t="s">
        <v>454</v>
      </c>
    </row>
    <row r="70" spans="1:37" x14ac:dyDescent="0.2">
      <c r="A70" t="s">
        <v>242</v>
      </c>
      <c r="B70" t="s">
        <v>414</v>
      </c>
      <c r="C70" t="s">
        <v>364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3.2630885069901634</v>
      </c>
      <c r="AF70" s="10">
        <v>3.3425447182487553</v>
      </c>
      <c r="AG70" s="10">
        <v>3.3425447182487553</v>
      </c>
      <c r="AH70" s="10">
        <v>3.9003471606341313</v>
      </c>
      <c r="AI70" s="10">
        <v>4.3844242062642875</v>
      </c>
      <c r="AJ70" s="10">
        <v>5.2744662516547471</v>
      </c>
      <c r="AK70" t="s">
        <v>454</v>
      </c>
    </row>
    <row r="71" spans="1:37" x14ac:dyDescent="0.2">
      <c r="A71" t="s">
        <v>243</v>
      </c>
      <c r="B71" t="s">
        <v>388</v>
      </c>
      <c r="C71" t="s">
        <v>366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t="s">
        <v>454</v>
      </c>
    </row>
    <row r="72" spans="1:37" x14ac:dyDescent="0.2">
      <c r="A72" t="s">
        <v>244</v>
      </c>
      <c r="B72" t="s">
        <v>356</v>
      </c>
      <c r="C72" t="s">
        <v>357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t="s">
        <v>454</v>
      </c>
    </row>
    <row r="73" spans="1:37" x14ac:dyDescent="0.2">
      <c r="A73" t="s">
        <v>245</v>
      </c>
      <c r="B73" t="s">
        <v>361</v>
      </c>
      <c r="C73" t="s">
        <v>362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3.3743506203259006</v>
      </c>
      <c r="AK73" t="s">
        <v>454</v>
      </c>
    </row>
    <row r="74" spans="1:37" x14ac:dyDescent="0.2">
      <c r="A74" t="s">
        <v>246</v>
      </c>
      <c r="B74" t="s">
        <v>415</v>
      </c>
      <c r="C74" t="s">
        <v>396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t="s">
        <v>454</v>
      </c>
    </row>
    <row r="75" spans="1:37" x14ac:dyDescent="0.2">
      <c r="A75" t="s">
        <v>247</v>
      </c>
      <c r="B75" t="s">
        <v>381</v>
      </c>
      <c r="C75" t="s">
        <v>382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t="s">
        <v>454</v>
      </c>
    </row>
    <row r="76" spans="1:37" x14ac:dyDescent="0.2">
      <c r="A76" t="s">
        <v>42</v>
      </c>
      <c r="B76" t="s">
        <v>392</v>
      </c>
      <c r="C76" t="s">
        <v>362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2.879743195574576</v>
      </c>
      <c r="K76" s="10">
        <v>2.9958632579455151</v>
      </c>
      <c r="L76" s="10">
        <v>2.9958632579455151</v>
      </c>
      <c r="M76" s="10">
        <v>2.9958632579455151</v>
      </c>
      <c r="N76" s="10">
        <v>2.9958632579455151</v>
      </c>
      <c r="O76" s="10">
        <v>3.2543235649575593</v>
      </c>
      <c r="P76" s="10">
        <v>3.7846636807750329</v>
      </c>
      <c r="Q76" s="10">
        <v>4.1372094485865718</v>
      </c>
      <c r="R76" s="10">
        <v>4.4117116201287914</v>
      </c>
      <c r="S76" s="10">
        <v>4.4556383109616551</v>
      </c>
      <c r="T76" s="10">
        <v>4.6757333687058784</v>
      </c>
      <c r="U76" s="10">
        <v>5.2249084236610672</v>
      </c>
      <c r="V76" s="10">
        <v>5.722777133739398</v>
      </c>
      <c r="W76" s="10">
        <v>6.293233580819753</v>
      </c>
      <c r="X76" s="10">
        <v>7.0154977538859624</v>
      </c>
      <c r="Y76" s="10">
        <v>7.8042634285763208</v>
      </c>
      <c r="Z76" s="10">
        <v>8.4393040125024221</v>
      </c>
      <c r="AA76" s="10">
        <v>9.5311680688141855</v>
      </c>
      <c r="AB76" s="10">
        <v>10.3751965864403</v>
      </c>
      <c r="AC76" s="10">
        <v>11.312052228488376</v>
      </c>
      <c r="AD76" s="10">
        <v>12.080719489606839</v>
      </c>
      <c r="AE76" s="10">
        <v>12.628407999472923</v>
      </c>
      <c r="AF76" s="10">
        <v>12.824734763646918</v>
      </c>
      <c r="AG76" s="10">
        <v>12.824734763646918</v>
      </c>
      <c r="AH76" s="10">
        <v>14.614930197682821</v>
      </c>
      <c r="AI76" s="10">
        <v>16.068183437058032</v>
      </c>
      <c r="AJ76" s="10">
        <v>18.689193273247902</v>
      </c>
      <c r="AK76" t="s">
        <v>454</v>
      </c>
    </row>
    <row r="77" spans="1:37" x14ac:dyDescent="0.2">
      <c r="A77" t="s">
        <v>50</v>
      </c>
      <c r="B77" t="s">
        <v>386</v>
      </c>
      <c r="C77" t="s">
        <v>362</v>
      </c>
      <c r="D77" s="10">
        <v>0</v>
      </c>
      <c r="E77" s="10">
        <v>0</v>
      </c>
      <c r="F77" s="10">
        <v>3.4228982086780841</v>
      </c>
      <c r="G77" s="10">
        <v>3.8770020181726221</v>
      </c>
      <c r="H77" s="10">
        <v>7.2538711671012006</v>
      </c>
      <c r="I77" s="10">
        <v>8.3408517808387952</v>
      </c>
      <c r="J77" s="10">
        <v>9.4942971175982933</v>
      </c>
      <c r="K77" s="10">
        <v>9.9119003059001436</v>
      </c>
      <c r="L77" s="10">
        <v>9.9119003059001436</v>
      </c>
      <c r="M77" s="10">
        <v>9.9119003059001436</v>
      </c>
      <c r="N77" s="10">
        <v>9.9119003059001436</v>
      </c>
      <c r="O77" s="10">
        <v>10.804604097054012</v>
      </c>
      <c r="P77" s="10">
        <v>12.746603028171059</v>
      </c>
      <c r="Q77" s="10">
        <v>13.913125265167773</v>
      </c>
      <c r="R77" s="10">
        <v>15.142742952894789</v>
      </c>
      <c r="S77" s="10">
        <v>15.896611858394825</v>
      </c>
      <c r="T77" s="10">
        <v>17.006078027666813</v>
      </c>
      <c r="U77" s="10">
        <v>18.792062268161125</v>
      </c>
      <c r="V77" s="10">
        <v>20.658662108685526</v>
      </c>
      <c r="W77" s="10">
        <v>23.060736546959625</v>
      </c>
      <c r="X77" s="10">
        <v>25.383143542515619</v>
      </c>
      <c r="Y77" s="10">
        <v>27.959327486376136</v>
      </c>
      <c r="Z77" s="10">
        <v>30.142728164680275</v>
      </c>
      <c r="AA77" s="10">
        <v>33.629532124057263</v>
      </c>
      <c r="AB77" s="10">
        <v>36.270754816305818</v>
      </c>
      <c r="AC77" s="10">
        <v>39.218321764723086</v>
      </c>
      <c r="AD77" s="10">
        <v>41.630037652516208</v>
      </c>
      <c r="AE77" s="10">
        <v>43.301718582345238</v>
      </c>
      <c r="AF77" s="10">
        <v>43.84468391451432</v>
      </c>
      <c r="AG77" s="10">
        <v>43.84468391451432</v>
      </c>
      <c r="AH77" s="10">
        <v>49.740952913894517</v>
      </c>
      <c r="AI77" s="10">
        <v>54.31341826952228</v>
      </c>
      <c r="AJ77" s="10">
        <v>62.247252847621517</v>
      </c>
      <c r="AK77" t="s">
        <v>454</v>
      </c>
    </row>
    <row r="78" spans="1:37" x14ac:dyDescent="0.2">
      <c r="A78" t="s">
        <v>248</v>
      </c>
      <c r="B78" t="s">
        <v>416</v>
      </c>
      <c r="C78" t="s">
        <v>370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t="s">
        <v>454</v>
      </c>
    </row>
    <row r="79" spans="1:37" x14ac:dyDescent="0.2">
      <c r="A79" t="s">
        <v>249</v>
      </c>
      <c r="B79" t="s">
        <v>356</v>
      </c>
      <c r="C79" t="s">
        <v>357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t="s">
        <v>454</v>
      </c>
    </row>
    <row r="80" spans="1:37" x14ac:dyDescent="0.2">
      <c r="A80" t="s">
        <v>250</v>
      </c>
      <c r="B80" t="s">
        <v>389</v>
      </c>
      <c r="C80" t="s">
        <v>362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3.0830256786209058</v>
      </c>
      <c r="Y80" s="10">
        <v>3.4344156603281322</v>
      </c>
      <c r="Z80" s="10">
        <v>3.7177311449924608</v>
      </c>
      <c r="AA80" s="10">
        <v>4.2334405294281243</v>
      </c>
      <c r="AB80" s="10">
        <v>4.6341164516302822</v>
      </c>
      <c r="AC80" s="10">
        <v>5.0874981638482044</v>
      </c>
      <c r="AD80" s="10">
        <v>5.4568681838462023</v>
      </c>
      <c r="AE80" s="10">
        <v>5.7304344882210883</v>
      </c>
      <c r="AF80" s="10">
        <v>5.8275585369427896</v>
      </c>
      <c r="AG80" s="10">
        <v>5.8275585369427896</v>
      </c>
      <c r="AH80" s="10">
        <v>6.6920307842119859</v>
      </c>
      <c r="AI80" s="10">
        <v>7.4002228001949533</v>
      </c>
      <c r="AJ80" s="10">
        <v>8.6599471120920715</v>
      </c>
      <c r="AK80" t="s">
        <v>454</v>
      </c>
    </row>
    <row r="81" spans="1:37" x14ac:dyDescent="0.2">
      <c r="A81" t="s">
        <v>251</v>
      </c>
      <c r="B81" t="s">
        <v>373</v>
      </c>
      <c r="C81" t="s">
        <v>374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t="s">
        <v>454</v>
      </c>
    </row>
    <row r="82" spans="1:37" x14ac:dyDescent="0.2">
      <c r="A82" t="s">
        <v>252</v>
      </c>
      <c r="B82" t="s">
        <v>417</v>
      </c>
      <c r="C82" t="s">
        <v>418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2.4395716193454953</v>
      </c>
      <c r="V82" s="10">
        <v>2.7415793397716572</v>
      </c>
      <c r="W82" s="10">
        <v>3.1199071268257672</v>
      </c>
      <c r="X82" s="10">
        <v>3.5293808810612504</v>
      </c>
      <c r="Y82" s="10">
        <v>3.9622729457329382</v>
      </c>
      <c r="Z82" s="10">
        <v>4.2976117214253096</v>
      </c>
      <c r="AA82" s="10">
        <v>4.9233848537907896</v>
      </c>
      <c r="AB82" s="10">
        <v>5.4149163126176356</v>
      </c>
      <c r="AC82" s="10">
        <v>5.9636270143452217</v>
      </c>
      <c r="AD82" s="10">
        <v>6.4123713342278048</v>
      </c>
      <c r="AE82" s="10">
        <v>6.7438897887580964</v>
      </c>
      <c r="AF82" s="10">
        <v>6.8687868227482021</v>
      </c>
      <c r="AG82" s="10">
        <v>6.8687868227482021</v>
      </c>
      <c r="AH82" s="10">
        <v>7.8830639273189087</v>
      </c>
      <c r="AI82" s="10">
        <v>8.7366264868530177</v>
      </c>
      <c r="AJ82" s="10">
        <v>10.304178732426944</v>
      </c>
      <c r="AK82" t="s">
        <v>454</v>
      </c>
    </row>
    <row r="83" spans="1:37" x14ac:dyDescent="0.2">
      <c r="A83" t="s">
        <v>253</v>
      </c>
      <c r="B83" t="s">
        <v>419</v>
      </c>
      <c r="C83" t="s">
        <v>362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2.3692333411612436</v>
      </c>
      <c r="AB83" s="10">
        <v>2.6829778147806311</v>
      </c>
      <c r="AC83" s="10">
        <v>3.0385113581348282</v>
      </c>
      <c r="AD83" s="10">
        <v>3.3285736591784123</v>
      </c>
      <c r="AE83" s="10">
        <v>3.5580302458438102</v>
      </c>
      <c r="AF83" s="10">
        <v>3.6512573072030152</v>
      </c>
      <c r="AG83" s="10">
        <v>3.6512573072030152</v>
      </c>
      <c r="AH83" s="10">
        <v>4.2716062402071184</v>
      </c>
      <c r="AI83" s="10">
        <v>4.8255159888144927</v>
      </c>
      <c r="AJ83" s="10">
        <v>5.8661198831332504</v>
      </c>
      <c r="AK83" t="s">
        <v>454</v>
      </c>
    </row>
    <row r="84" spans="1:37" x14ac:dyDescent="0.2">
      <c r="A84" t="s">
        <v>254</v>
      </c>
      <c r="B84" t="s">
        <v>420</v>
      </c>
      <c r="C84" t="s">
        <v>396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1.9379879248343774</v>
      </c>
      <c r="X84" s="10">
        <v>2.2661656557821739</v>
      </c>
      <c r="Y84" s="10">
        <v>2.5892724407187777</v>
      </c>
      <c r="Z84" s="10">
        <v>2.8328537475725506</v>
      </c>
      <c r="AA84" s="10">
        <v>3.3432661196341806</v>
      </c>
      <c r="AB84" s="10">
        <v>3.7533680575804902</v>
      </c>
      <c r="AC84" s="10">
        <v>4.2197954733293077</v>
      </c>
      <c r="AD84" s="10">
        <v>4.6003373371624026</v>
      </c>
      <c r="AE84" s="10">
        <v>4.8987054324703756</v>
      </c>
      <c r="AF84" s="10">
        <v>5.0160201490862342</v>
      </c>
      <c r="AG84" s="10">
        <v>5.0160201490862342</v>
      </c>
      <c r="AH84" s="10">
        <v>5.8504368511074221</v>
      </c>
      <c r="AI84" s="10">
        <v>6.5757149414654394</v>
      </c>
      <c r="AJ84" s="10">
        <v>7.9094062557414313</v>
      </c>
      <c r="AK84" t="s">
        <v>454</v>
      </c>
    </row>
    <row r="85" spans="1:37" x14ac:dyDescent="0.2">
      <c r="A85" t="s">
        <v>255</v>
      </c>
      <c r="B85" t="s">
        <v>386</v>
      </c>
      <c r="C85" t="s">
        <v>362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4.4836030038923917</v>
      </c>
      <c r="M85" s="10">
        <v>4.4861716383046764</v>
      </c>
      <c r="N85" s="10">
        <v>4.6368204641392934</v>
      </c>
      <c r="O85" s="10">
        <v>5.1163649228470174</v>
      </c>
      <c r="P85" s="10">
        <v>6.0465688243099915</v>
      </c>
      <c r="Q85" s="10">
        <v>6.6040549014467365</v>
      </c>
      <c r="R85" s="10">
        <v>7.1916967537440248</v>
      </c>
      <c r="S85" s="10">
        <v>7.6679960681111607</v>
      </c>
      <c r="T85" s="10">
        <v>8.2167826940896465</v>
      </c>
      <c r="U85" s="10">
        <v>9.0856955961362225</v>
      </c>
      <c r="V85" s="10">
        <v>9.9746274246822146</v>
      </c>
      <c r="W85" s="10">
        <v>11.138632711058428</v>
      </c>
      <c r="X85" s="10">
        <v>12.258328662611046</v>
      </c>
      <c r="Y85" s="10">
        <v>13.489830251633428</v>
      </c>
      <c r="Z85" s="10">
        <v>14.546830160406035</v>
      </c>
      <c r="AA85" s="10">
        <v>16.23165856613829</v>
      </c>
      <c r="AB85" s="10">
        <v>17.507082092047177</v>
      </c>
      <c r="AC85" s="10">
        <v>18.93892894278072</v>
      </c>
      <c r="AD85" s="10">
        <v>20.108212370576823</v>
      </c>
      <c r="AE85" s="10">
        <v>20.924587843246062</v>
      </c>
      <c r="AF85" s="10">
        <v>21.185859186349894</v>
      </c>
      <c r="AG85" s="10">
        <v>21.185859186349894</v>
      </c>
      <c r="AH85" s="10">
        <v>24.064119235626073</v>
      </c>
      <c r="AI85" s="10">
        <v>26.282968493003736</v>
      </c>
      <c r="AJ85" s="10">
        <v>30.091871386966961</v>
      </c>
      <c r="AK85" t="s">
        <v>454</v>
      </c>
    </row>
    <row r="86" spans="1:37" x14ac:dyDescent="0.2">
      <c r="A86" t="s">
        <v>256</v>
      </c>
      <c r="B86" t="s">
        <v>421</v>
      </c>
      <c r="C86" t="s">
        <v>391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t="s">
        <v>454</v>
      </c>
    </row>
    <row r="87" spans="1:37" x14ac:dyDescent="0.2">
      <c r="A87" t="s">
        <v>257</v>
      </c>
      <c r="B87" t="s">
        <v>356</v>
      </c>
      <c r="C87" t="s">
        <v>357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t="s">
        <v>454</v>
      </c>
    </row>
    <row r="88" spans="1:37" x14ac:dyDescent="0.2">
      <c r="A88" t="s">
        <v>258</v>
      </c>
      <c r="B88" t="s">
        <v>397</v>
      </c>
      <c r="C88" t="s">
        <v>372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2.9296048497009739</v>
      </c>
      <c r="AC88" s="10">
        <v>3.2985007599323666</v>
      </c>
      <c r="AD88" s="10">
        <v>3.5993316625179621</v>
      </c>
      <c r="AE88" s="10">
        <v>3.8360337609956381</v>
      </c>
      <c r="AF88" s="10">
        <v>3.9292639073030888</v>
      </c>
      <c r="AG88" s="10">
        <v>3.9292639073030888</v>
      </c>
      <c r="AH88" s="10">
        <v>4.5880033261835784</v>
      </c>
      <c r="AI88" s="10">
        <v>5.1636246399245076</v>
      </c>
      <c r="AJ88" s="10">
        <v>6.2247801674121694</v>
      </c>
      <c r="AK88" t="s">
        <v>454</v>
      </c>
    </row>
    <row r="89" spans="1:37" x14ac:dyDescent="0.2">
      <c r="A89" t="s">
        <v>259</v>
      </c>
      <c r="B89" t="s">
        <v>422</v>
      </c>
      <c r="C89" t="s">
        <v>362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2.7644190077905977</v>
      </c>
      <c r="Y89" s="10">
        <v>3.0505886262070039</v>
      </c>
      <c r="Z89" s="10">
        <v>3.2929509830104466</v>
      </c>
      <c r="AA89" s="10">
        <v>3.6908094207778879</v>
      </c>
      <c r="AB89" s="10">
        <v>3.9940754367490294</v>
      </c>
      <c r="AC89" s="10">
        <v>4.3351360211082328</v>
      </c>
      <c r="AD89" s="10">
        <v>4.6135439367841418</v>
      </c>
      <c r="AE89" s="10">
        <v>4.8109031780524054</v>
      </c>
      <c r="AF89" s="10">
        <v>4.8759901700252435</v>
      </c>
      <c r="AG89" s="10">
        <v>4.8759901700252435</v>
      </c>
      <c r="AH89" s="10">
        <v>5.5522921831856813</v>
      </c>
      <c r="AI89" s="10">
        <v>6.081351262335291</v>
      </c>
      <c r="AJ89" s="10">
        <v>6.9977432610448744</v>
      </c>
      <c r="AK89" t="s">
        <v>454</v>
      </c>
    </row>
    <row r="90" spans="1:37" x14ac:dyDescent="0.2">
      <c r="A90" t="s">
        <v>100</v>
      </c>
      <c r="B90" t="s">
        <v>423</v>
      </c>
      <c r="C90" t="s">
        <v>399</v>
      </c>
      <c r="D90" s="10">
        <v>0</v>
      </c>
      <c r="E90" s="10">
        <v>0</v>
      </c>
      <c r="F90" s="10">
        <v>0</v>
      </c>
      <c r="G90" s="10">
        <v>0</v>
      </c>
      <c r="H90" s="10">
        <v>3.9098104435898544</v>
      </c>
      <c r="I90" s="10">
        <v>5.1451657906983197</v>
      </c>
      <c r="J90" s="10">
        <v>6.1058497104868783</v>
      </c>
      <c r="K90" s="10">
        <v>6.4385753485610602</v>
      </c>
      <c r="L90" s="10">
        <v>6.4385753485610602</v>
      </c>
      <c r="M90" s="10">
        <v>6.4385753485610602</v>
      </c>
      <c r="N90" s="10">
        <v>6.5630251740381942</v>
      </c>
      <c r="O90" s="10">
        <v>7.2630748444431541</v>
      </c>
      <c r="P90" s="10">
        <v>8.7057423619553269</v>
      </c>
      <c r="Q90" s="10">
        <v>9.5470671576007398</v>
      </c>
      <c r="R90" s="10">
        <v>10.426754088937709</v>
      </c>
      <c r="S90" s="10">
        <v>10.712288592677568</v>
      </c>
      <c r="T90" s="10">
        <v>11.515752559974432</v>
      </c>
      <c r="U90" s="10">
        <v>12.730008175810619</v>
      </c>
      <c r="V90" s="10">
        <v>13.972515264441187</v>
      </c>
      <c r="W90" s="10">
        <v>15.519023909803305</v>
      </c>
      <c r="X90" s="10">
        <v>16.973814359433124</v>
      </c>
      <c r="Y90" s="10">
        <v>18.651672926001535</v>
      </c>
      <c r="Z90" s="10">
        <v>20.074377407255366</v>
      </c>
      <c r="AA90" s="10">
        <v>22.230030811189597</v>
      </c>
      <c r="AB90" s="10">
        <v>23.845717969329669</v>
      </c>
      <c r="AC90" s="10">
        <v>25.619786661184545</v>
      </c>
      <c r="AD90" s="10">
        <v>27.078196663005535</v>
      </c>
      <c r="AE90" s="10">
        <v>28.044420770045217</v>
      </c>
      <c r="AF90" s="10">
        <v>28.349914287991322</v>
      </c>
      <c r="AG90" s="10">
        <v>28.349914287991322</v>
      </c>
      <c r="AH90" s="10">
        <v>31.952203367185742</v>
      </c>
      <c r="AI90" s="10">
        <v>34.698713173773257</v>
      </c>
      <c r="AJ90" s="10">
        <v>39.479499541113881</v>
      </c>
      <c r="AK90" t="s">
        <v>454</v>
      </c>
    </row>
    <row r="91" spans="1:37" x14ac:dyDescent="0.2">
      <c r="A91" t="s">
        <v>260</v>
      </c>
      <c r="B91" t="s">
        <v>390</v>
      </c>
      <c r="C91" t="s">
        <v>391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t="s">
        <v>454</v>
      </c>
    </row>
    <row r="92" spans="1:37" x14ac:dyDescent="0.2">
      <c r="A92" t="s">
        <v>261</v>
      </c>
      <c r="B92" t="s">
        <v>397</v>
      </c>
      <c r="C92" t="s">
        <v>372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t="s">
        <v>454</v>
      </c>
    </row>
    <row r="93" spans="1:37" x14ac:dyDescent="0.2">
      <c r="A93" t="s">
        <v>103</v>
      </c>
      <c r="B93" t="s">
        <v>424</v>
      </c>
      <c r="C93" t="s">
        <v>399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3.6829560377473554</v>
      </c>
      <c r="J93" s="10">
        <v>4.3367683374466885</v>
      </c>
      <c r="K93" s="10">
        <v>4.528459853121527</v>
      </c>
      <c r="L93" s="10">
        <v>4.528459853121527</v>
      </c>
      <c r="M93" s="10">
        <v>4.528459853121527</v>
      </c>
      <c r="N93" s="10">
        <v>4.528459853121527</v>
      </c>
      <c r="O93" s="10">
        <v>4.9321204805633325</v>
      </c>
      <c r="P93" s="10">
        <v>5.8419435655143257</v>
      </c>
      <c r="Q93" s="10">
        <v>6.1767012240307944</v>
      </c>
      <c r="R93" s="10">
        <v>6.5018318990052055</v>
      </c>
      <c r="S93" s="10">
        <v>6.5018318990052055</v>
      </c>
      <c r="T93" s="10">
        <v>6.8559343620169946</v>
      </c>
      <c r="U93" s="10">
        <v>7.5416954728994066</v>
      </c>
      <c r="V93" s="10">
        <v>8.1598776393716257</v>
      </c>
      <c r="W93" s="10">
        <v>8.9328521691055816</v>
      </c>
      <c r="X93" s="10">
        <v>9.7991528719733427</v>
      </c>
      <c r="Y93" s="10">
        <v>10.788643831845349</v>
      </c>
      <c r="Z93" s="10">
        <v>11.619258794374472</v>
      </c>
      <c r="AA93" s="10">
        <v>12.908077278640611</v>
      </c>
      <c r="AB93" s="10">
        <v>13.879735505779273</v>
      </c>
      <c r="AC93" s="10">
        <v>14.948738201859957</v>
      </c>
      <c r="AD93" s="10">
        <v>15.827196148386605</v>
      </c>
      <c r="AE93" s="10">
        <v>16.417766130521553</v>
      </c>
      <c r="AF93" s="10">
        <v>16.609429192842054</v>
      </c>
      <c r="AG93" s="10">
        <v>16.609429192842054</v>
      </c>
      <c r="AH93" s="10">
        <v>18.7558363753786</v>
      </c>
      <c r="AI93" s="10">
        <v>20.412392769704887</v>
      </c>
      <c r="AJ93" s="10">
        <v>23.316862206974669</v>
      </c>
      <c r="AK93" t="s">
        <v>454</v>
      </c>
    </row>
    <row r="94" spans="1:37" x14ac:dyDescent="0.2">
      <c r="A94" t="s">
        <v>262</v>
      </c>
      <c r="B94" t="s">
        <v>356</v>
      </c>
      <c r="C94" t="s">
        <v>357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t="s">
        <v>454</v>
      </c>
    </row>
    <row r="95" spans="1:37" x14ac:dyDescent="0.2">
      <c r="A95" t="s">
        <v>263</v>
      </c>
      <c r="B95" t="s">
        <v>361</v>
      </c>
      <c r="C95" t="s">
        <v>362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t="s">
        <v>454</v>
      </c>
    </row>
    <row r="96" spans="1:37" x14ac:dyDescent="0.2">
      <c r="A96" t="s">
        <v>264</v>
      </c>
      <c r="B96" t="s">
        <v>373</v>
      </c>
      <c r="C96" t="s">
        <v>374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3.521459491034137</v>
      </c>
      <c r="U96" s="10">
        <v>3.8670416355973649</v>
      </c>
      <c r="V96" s="10">
        <v>4.2425641237066793</v>
      </c>
      <c r="W96" s="10">
        <v>4.6913253020855068</v>
      </c>
      <c r="X96" s="10">
        <v>5.1568001951534068</v>
      </c>
      <c r="Y96" s="10">
        <v>5.6886798162997447</v>
      </c>
      <c r="Z96" s="10">
        <v>6.1142362653119671</v>
      </c>
      <c r="AA96" s="10">
        <v>6.9375921020833635</v>
      </c>
      <c r="AB96" s="10">
        <v>7.577384087682737</v>
      </c>
      <c r="AC96" s="10">
        <v>8.2924443955662834</v>
      </c>
      <c r="AD96" s="10">
        <v>8.8784715464725785</v>
      </c>
      <c r="AE96" s="10">
        <v>9.3036251727274006</v>
      </c>
      <c r="AF96" s="10">
        <v>9.4573515831656358</v>
      </c>
      <c r="AG96" s="10">
        <v>9.4573515831656358</v>
      </c>
      <c r="AH96" s="10">
        <v>10.815764128880657</v>
      </c>
      <c r="AI96" s="10">
        <v>11.924275178462633</v>
      </c>
      <c r="AJ96" s="10">
        <v>13.917422102725681</v>
      </c>
      <c r="AK96" t="s">
        <v>454</v>
      </c>
    </row>
    <row r="97" spans="1:37" x14ac:dyDescent="0.2">
      <c r="A97" t="s">
        <v>16</v>
      </c>
      <c r="B97" t="s">
        <v>381</v>
      </c>
      <c r="C97" t="s">
        <v>382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3.7535279917503743</v>
      </c>
      <c r="J97" s="10">
        <v>4.4186620203472531</v>
      </c>
      <c r="K97" s="10">
        <v>4.6071192825818548</v>
      </c>
      <c r="L97" s="10">
        <v>4.6071192825818548</v>
      </c>
      <c r="M97" s="10">
        <v>4.6071192825818548</v>
      </c>
      <c r="N97" s="10">
        <v>4.6071192825818548</v>
      </c>
      <c r="O97" s="10">
        <v>5.0019545096981437</v>
      </c>
      <c r="P97" s="10">
        <v>5.9109461374927061</v>
      </c>
      <c r="Q97" s="10">
        <v>6.4414516908957911</v>
      </c>
      <c r="R97" s="10">
        <v>6.9967311654145732</v>
      </c>
      <c r="S97" s="10">
        <v>7.1385937183078303</v>
      </c>
      <c r="T97" s="10">
        <v>7.616492412611005</v>
      </c>
      <c r="U97" s="10">
        <v>8.3883622593650315</v>
      </c>
      <c r="V97" s="10">
        <v>9.2319301782004075</v>
      </c>
      <c r="W97" s="10">
        <v>10.283426708392019</v>
      </c>
      <c r="X97" s="10">
        <v>11.295691246043106</v>
      </c>
      <c r="Y97" s="10">
        <v>12.445887075934495</v>
      </c>
      <c r="Z97" s="10">
        <v>13.407457967134805</v>
      </c>
      <c r="AA97" s="10">
        <v>14.9159418506097</v>
      </c>
      <c r="AB97" s="10">
        <v>16.055640416305174</v>
      </c>
      <c r="AC97" s="10">
        <v>17.311175351934523</v>
      </c>
      <c r="AD97" s="10">
        <v>18.342497720857704</v>
      </c>
      <c r="AE97" s="10">
        <v>19.040209295774652</v>
      </c>
      <c r="AF97" s="10">
        <v>19.269053532061804</v>
      </c>
      <c r="AG97" s="10">
        <v>19.269053532061804</v>
      </c>
      <c r="AH97" s="10">
        <v>21.777836047922545</v>
      </c>
      <c r="AI97" s="10">
        <v>23.725101769733467</v>
      </c>
      <c r="AJ97" s="10">
        <v>27.149802009024071</v>
      </c>
      <c r="AK97" t="s">
        <v>454</v>
      </c>
    </row>
    <row r="98" spans="1:37" x14ac:dyDescent="0.2">
      <c r="A98" t="s">
        <v>265</v>
      </c>
      <c r="B98" t="s">
        <v>381</v>
      </c>
      <c r="C98" t="s">
        <v>382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3.4828537027668962</v>
      </c>
      <c r="P98" s="10">
        <v>4.1323512030598302</v>
      </c>
      <c r="Q98" s="10">
        <v>4.500201238852056</v>
      </c>
      <c r="R98" s="10">
        <v>4.8826326395171389</v>
      </c>
      <c r="S98" s="10">
        <v>4.9805526718472217</v>
      </c>
      <c r="T98" s="10">
        <v>5.3145896596308599</v>
      </c>
      <c r="U98" s="10">
        <v>5.8416307366981055</v>
      </c>
      <c r="V98" s="10">
        <v>6.4209447420718906</v>
      </c>
      <c r="W98" s="10">
        <v>7.1424707159262493</v>
      </c>
      <c r="X98" s="10">
        <v>7.8289597868005849</v>
      </c>
      <c r="Y98" s="10">
        <v>8.6151056669595025</v>
      </c>
      <c r="Z98" s="10">
        <v>9.2775932459474362</v>
      </c>
      <c r="AA98" s="10">
        <v>10.297586521051532</v>
      </c>
      <c r="AB98" s="10">
        <v>11.065418850453002</v>
      </c>
      <c r="AC98" s="10">
        <v>11.909770156819864</v>
      </c>
      <c r="AD98" s="10">
        <v>12.60376997867191</v>
      </c>
      <c r="AE98" s="10">
        <v>13.068461032878433</v>
      </c>
      <c r="AF98" s="10">
        <v>13.218370401419513</v>
      </c>
      <c r="AG98" s="10">
        <v>13.218370401419513</v>
      </c>
      <c r="AH98" s="10">
        <v>14.918487256208525</v>
      </c>
      <c r="AI98" s="10">
        <v>16.225866341633136</v>
      </c>
      <c r="AJ98" s="10">
        <v>18.513114840930303</v>
      </c>
      <c r="AK98" t="s">
        <v>454</v>
      </c>
    </row>
    <row r="99" spans="1:37" x14ac:dyDescent="0.2">
      <c r="A99" t="s">
        <v>266</v>
      </c>
      <c r="B99" t="s">
        <v>425</v>
      </c>
      <c r="C99" t="s">
        <v>399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3.8048028161227876</v>
      </c>
      <c r="M99" s="10">
        <v>3.8048028161227876</v>
      </c>
      <c r="N99" s="10">
        <v>3.9279360887786288</v>
      </c>
      <c r="O99" s="10">
        <v>4.3268925184280791</v>
      </c>
      <c r="P99" s="10">
        <v>5.1168240398254925</v>
      </c>
      <c r="Q99" s="10">
        <v>5.5807614154941785</v>
      </c>
      <c r="R99" s="10">
        <v>6.0672848606774386</v>
      </c>
      <c r="S99" s="10">
        <v>6.1945712597930589</v>
      </c>
      <c r="T99" s="10">
        <v>6.613288988816401</v>
      </c>
      <c r="U99" s="10">
        <v>7.2900319696996982</v>
      </c>
      <c r="V99" s="10">
        <v>8.0292810999271929</v>
      </c>
      <c r="W99" s="10">
        <v>8.9507372086115673</v>
      </c>
      <c r="X99" s="10">
        <v>9.8403353399897995</v>
      </c>
      <c r="Y99" s="10">
        <v>10.850027121047505</v>
      </c>
      <c r="Z99" s="10">
        <v>11.692867654727952</v>
      </c>
      <c r="AA99" s="10">
        <v>13.019402437663844</v>
      </c>
      <c r="AB99" s="10">
        <v>14.023674101248865</v>
      </c>
      <c r="AC99" s="10">
        <v>15.129898938274353</v>
      </c>
      <c r="AD99" s="10">
        <v>16.03877014961925</v>
      </c>
      <c r="AE99" s="10">
        <v>16.655579667262781</v>
      </c>
      <c r="AF99" s="10">
        <v>16.859391490401364</v>
      </c>
      <c r="AG99" s="10">
        <v>16.859391490401364</v>
      </c>
      <c r="AH99" s="10">
        <v>19.062844083360694</v>
      </c>
      <c r="AI99" s="10">
        <v>20.776348214139311</v>
      </c>
      <c r="AJ99" s="10">
        <v>23.793974664244558</v>
      </c>
      <c r="AK99" t="s">
        <v>454</v>
      </c>
    </row>
    <row r="100" spans="1:37" x14ac:dyDescent="0.2">
      <c r="A100" t="s">
        <v>267</v>
      </c>
      <c r="B100" t="s">
        <v>426</v>
      </c>
      <c r="C100" t="s">
        <v>374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3.0440611935649291</v>
      </c>
      <c r="AC100" s="10">
        <v>3.4453187923643518</v>
      </c>
      <c r="AD100" s="10">
        <v>3.773339312659389</v>
      </c>
      <c r="AE100" s="10">
        <v>4.0315031824827434</v>
      </c>
      <c r="AF100" s="10">
        <v>4.1375092488705096</v>
      </c>
      <c r="AG100" s="10">
        <v>4.1375092488705096</v>
      </c>
      <c r="AH100" s="10">
        <v>4.8337939245466455</v>
      </c>
      <c r="AI100" s="10">
        <v>5.4590894010600968</v>
      </c>
      <c r="AJ100" s="10">
        <v>6.6449691052706417</v>
      </c>
      <c r="AK100" t="s">
        <v>454</v>
      </c>
    </row>
    <row r="101" spans="1:37" x14ac:dyDescent="0.2">
      <c r="A101" t="s">
        <v>79</v>
      </c>
      <c r="B101" t="s">
        <v>361</v>
      </c>
      <c r="C101" t="s">
        <v>362</v>
      </c>
      <c r="D101" s="10">
        <v>0</v>
      </c>
      <c r="E101" s="10">
        <v>0</v>
      </c>
      <c r="F101" s="10">
        <v>2.2217354186345672</v>
      </c>
      <c r="G101" s="10">
        <v>2.9116235913036679</v>
      </c>
      <c r="H101" s="10">
        <v>4.2455171821773776</v>
      </c>
      <c r="I101" s="10">
        <v>4.4591685379893278</v>
      </c>
      <c r="J101" s="10">
        <v>5.1111390960172924</v>
      </c>
      <c r="K101" s="10">
        <v>5.1111390960172924</v>
      </c>
      <c r="L101" s="10">
        <v>5.1111390960172924</v>
      </c>
      <c r="M101" s="10">
        <v>5.1111390960172924</v>
      </c>
      <c r="N101" s="10">
        <v>5.1111390960172924</v>
      </c>
      <c r="O101" s="10">
        <v>5.1111390960172924</v>
      </c>
      <c r="P101" s="10">
        <v>5.1111390960172924</v>
      </c>
      <c r="Q101" s="10">
        <v>5.6551930997818776</v>
      </c>
      <c r="R101" s="10">
        <v>6.3000649052101858</v>
      </c>
      <c r="S101" s="10">
        <v>6.6178820740838464</v>
      </c>
      <c r="T101" s="10">
        <v>6.8968962033880876</v>
      </c>
      <c r="U101" s="10">
        <v>7.887056278237754</v>
      </c>
      <c r="V101" s="10">
        <v>8.8852811706619352</v>
      </c>
      <c r="W101" s="10">
        <v>10.156132781838428</v>
      </c>
      <c r="X101" s="10">
        <v>11.561417482057086</v>
      </c>
      <c r="Y101" s="10">
        <v>13.013147883546633</v>
      </c>
      <c r="Z101" s="10">
        <v>14.129716535823379</v>
      </c>
      <c r="AA101" s="10">
        <v>16.291923357841736</v>
      </c>
      <c r="AB101" s="10">
        <v>17.997496980160129</v>
      </c>
      <c r="AC101" s="10">
        <v>19.915890709532853</v>
      </c>
      <c r="AD101" s="10">
        <v>21.482980544454033</v>
      </c>
      <c r="AE101" s="10">
        <v>22.661850343316296</v>
      </c>
      <c r="AF101" s="10">
        <v>23.108555117919259</v>
      </c>
      <c r="AG101" s="10">
        <v>23.108555117919259</v>
      </c>
      <c r="AH101" s="10">
        <v>26.636463269123666</v>
      </c>
      <c r="AI101" s="10">
        <v>29.631220475714084</v>
      </c>
      <c r="AJ101" s="10">
        <v>35.124674193393901</v>
      </c>
      <c r="AK101" t="s">
        <v>454</v>
      </c>
    </row>
    <row r="102" spans="1:37" x14ac:dyDescent="0.2">
      <c r="A102" t="s">
        <v>268</v>
      </c>
      <c r="B102" t="s">
        <v>388</v>
      </c>
      <c r="C102" t="s">
        <v>366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t="s">
        <v>454</v>
      </c>
    </row>
    <row r="103" spans="1:37" x14ac:dyDescent="0.2">
      <c r="A103" t="s">
        <v>269</v>
      </c>
      <c r="B103" t="s">
        <v>373</v>
      </c>
      <c r="C103" t="s">
        <v>374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t="s">
        <v>454</v>
      </c>
    </row>
    <row r="104" spans="1:37" x14ac:dyDescent="0.2">
      <c r="A104" t="s">
        <v>270</v>
      </c>
      <c r="B104" t="s">
        <v>373</v>
      </c>
      <c r="C104" t="s">
        <v>374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t="s">
        <v>454</v>
      </c>
    </row>
    <row r="105" spans="1:37" x14ac:dyDescent="0.2">
      <c r="A105" t="s">
        <v>271</v>
      </c>
      <c r="B105" t="s">
        <v>373</v>
      </c>
      <c r="C105" t="s">
        <v>374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t="s">
        <v>454</v>
      </c>
    </row>
    <row r="106" spans="1:37" x14ac:dyDescent="0.2">
      <c r="A106" t="s">
        <v>272</v>
      </c>
      <c r="B106" t="s">
        <v>356</v>
      </c>
      <c r="C106" t="s">
        <v>357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t="s">
        <v>454</v>
      </c>
    </row>
    <row r="107" spans="1:37" x14ac:dyDescent="0.2">
      <c r="A107" t="s">
        <v>23</v>
      </c>
      <c r="B107" t="s">
        <v>381</v>
      </c>
      <c r="C107" t="s">
        <v>382</v>
      </c>
      <c r="D107" s="10">
        <v>0</v>
      </c>
      <c r="E107" s="10">
        <v>0</v>
      </c>
      <c r="F107" s="10">
        <v>0</v>
      </c>
      <c r="G107" s="10">
        <v>0</v>
      </c>
      <c r="H107" s="10">
        <v>6.635813588258201</v>
      </c>
      <c r="I107" s="10">
        <v>8.5600672191388245</v>
      </c>
      <c r="J107" s="10">
        <v>10.082600571998443</v>
      </c>
      <c r="K107" s="10">
        <v>10.518178505917287</v>
      </c>
      <c r="L107" s="10">
        <v>10.518178505917287</v>
      </c>
      <c r="M107" s="10">
        <v>10.518178505917287</v>
      </c>
      <c r="N107" s="10">
        <v>10.518178505917287</v>
      </c>
      <c r="O107" s="10">
        <v>11.436779906847919</v>
      </c>
      <c r="P107" s="10">
        <v>13.51571059540472</v>
      </c>
      <c r="Q107" s="10">
        <v>14.733480977825359</v>
      </c>
      <c r="R107" s="10">
        <v>16.009298663710155</v>
      </c>
      <c r="S107" s="10">
        <v>16.338204231730501</v>
      </c>
      <c r="T107" s="10">
        <v>17.435603534872737</v>
      </c>
      <c r="U107" s="10">
        <v>19.210896271049595</v>
      </c>
      <c r="V107" s="10">
        <v>21.150208363676672</v>
      </c>
      <c r="W107" s="10">
        <v>23.567538235691309</v>
      </c>
      <c r="X107" s="10">
        <v>25.899045705409794</v>
      </c>
      <c r="Y107" s="10">
        <v>28.545531039935462</v>
      </c>
      <c r="Z107" s="10">
        <v>30.756342377870979</v>
      </c>
      <c r="AA107" s="10">
        <v>34.232039918775847</v>
      </c>
      <c r="AB107" s="10">
        <v>36.860433396863463</v>
      </c>
      <c r="AC107" s="10">
        <v>39.756395884435058</v>
      </c>
      <c r="AD107" s="10">
        <v>42.135273813151528</v>
      </c>
      <c r="AE107" s="10">
        <v>43.747459032608873</v>
      </c>
      <c r="AF107" s="10">
        <v>44.278267837321259</v>
      </c>
      <c r="AG107" s="10">
        <v>44.278267837321259</v>
      </c>
      <c r="AH107" s="10">
        <v>50.055378397593024</v>
      </c>
      <c r="AI107" s="10">
        <v>54.545022808431696</v>
      </c>
      <c r="AJ107" s="10">
        <v>62.447028555630183</v>
      </c>
      <c r="AK107" t="s">
        <v>454</v>
      </c>
    </row>
    <row r="108" spans="1:37" x14ac:dyDescent="0.2">
      <c r="A108" t="s">
        <v>273</v>
      </c>
      <c r="B108" t="s">
        <v>407</v>
      </c>
      <c r="C108" t="s">
        <v>408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1.601321258346587</v>
      </c>
      <c r="U108" s="10">
        <v>1.845366893055888</v>
      </c>
      <c r="V108" s="10">
        <v>2.0971346713516335</v>
      </c>
      <c r="W108" s="10">
        <v>2.4125640539202391</v>
      </c>
      <c r="X108" s="10">
        <v>2.7649471213258554</v>
      </c>
      <c r="Y108" s="10">
        <v>3.1317582174477687</v>
      </c>
      <c r="Z108" s="10">
        <v>3.4126783821417459</v>
      </c>
      <c r="AA108" s="10">
        <v>3.9539456112782645</v>
      </c>
      <c r="AB108" s="10">
        <v>4.3847997692681329</v>
      </c>
      <c r="AC108" s="10">
        <v>4.8664286770988792</v>
      </c>
      <c r="AD108" s="10">
        <v>5.2608181206448457</v>
      </c>
      <c r="AE108" s="10">
        <v>5.5580021712438388</v>
      </c>
      <c r="AF108" s="10">
        <v>5.6742326250418014</v>
      </c>
      <c r="AG108" s="10">
        <v>5.6742326250418014</v>
      </c>
      <c r="AH108" s="10">
        <v>6.5438289041534636</v>
      </c>
      <c r="AI108" s="10">
        <v>7.2874289159644414</v>
      </c>
      <c r="AJ108" s="10">
        <v>8.6652083524108345</v>
      </c>
      <c r="AK108" t="s">
        <v>454</v>
      </c>
    </row>
    <row r="109" spans="1:37" x14ac:dyDescent="0.2">
      <c r="A109" t="s">
        <v>274</v>
      </c>
      <c r="B109" t="s">
        <v>358</v>
      </c>
      <c r="C109" t="s">
        <v>359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t="s">
        <v>454</v>
      </c>
    </row>
    <row r="110" spans="1:37" x14ac:dyDescent="0.2">
      <c r="A110" t="s">
        <v>275</v>
      </c>
      <c r="B110" t="s">
        <v>427</v>
      </c>
      <c r="C110" t="s">
        <v>374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t="s">
        <v>454</v>
      </c>
    </row>
    <row r="111" spans="1:37" x14ac:dyDescent="0.2">
      <c r="A111" t="s">
        <v>276</v>
      </c>
      <c r="B111" t="s">
        <v>428</v>
      </c>
      <c r="C111" t="s">
        <v>396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t="s">
        <v>454</v>
      </c>
    </row>
    <row r="112" spans="1:37" x14ac:dyDescent="0.2">
      <c r="A112" t="s">
        <v>277</v>
      </c>
      <c r="B112" t="s">
        <v>426</v>
      </c>
      <c r="C112" t="s">
        <v>374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2.7414738565710794</v>
      </c>
      <c r="AF112" s="10">
        <v>2.8150859563674513</v>
      </c>
      <c r="AG112" s="10">
        <v>2.8150859563674513</v>
      </c>
      <c r="AH112" s="10">
        <v>3.2904628340809192</v>
      </c>
      <c r="AI112" s="10">
        <v>3.7163454818060324</v>
      </c>
      <c r="AJ112" s="10">
        <v>4.5236885758093495</v>
      </c>
      <c r="AK112" t="s">
        <v>454</v>
      </c>
    </row>
    <row r="113" spans="1:37" x14ac:dyDescent="0.2">
      <c r="A113" t="s">
        <v>278</v>
      </c>
      <c r="B113" t="s">
        <v>424</v>
      </c>
      <c r="C113" t="s">
        <v>399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2.6559497014802762</v>
      </c>
      <c r="AA113" s="10">
        <v>2.9534299541957831</v>
      </c>
      <c r="AB113" s="10">
        <v>3.1779889187337411</v>
      </c>
      <c r="AC113" s="10">
        <v>3.4252845837149626</v>
      </c>
      <c r="AD113" s="10">
        <v>3.628414362561617</v>
      </c>
      <c r="AE113" s="10">
        <v>3.7655905390587305</v>
      </c>
      <c r="AF113" s="10">
        <v>3.8103809746539161</v>
      </c>
      <c r="AG113" s="10">
        <v>3.8103809746539161</v>
      </c>
      <c r="AH113" s="10">
        <v>4.3054363523544028</v>
      </c>
      <c r="AI113" s="10">
        <v>4.689217948237717</v>
      </c>
      <c r="AJ113" s="10">
        <v>5.3637586301512403</v>
      </c>
      <c r="AK113" t="s">
        <v>454</v>
      </c>
    </row>
    <row r="114" spans="1:37" x14ac:dyDescent="0.2">
      <c r="A114" t="s">
        <v>279</v>
      </c>
      <c r="B114" t="s">
        <v>402</v>
      </c>
      <c r="C114" t="s">
        <v>391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t="s">
        <v>454</v>
      </c>
    </row>
    <row r="115" spans="1:37" x14ac:dyDescent="0.2">
      <c r="A115" t="s">
        <v>280</v>
      </c>
      <c r="B115" t="s">
        <v>429</v>
      </c>
      <c r="C115" t="s">
        <v>372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2.5884613559393079</v>
      </c>
      <c r="AC115" s="10">
        <v>2.9247041876729116</v>
      </c>
      <c r="AD115" s="10">
        <v>3.1980452036343938</v>
      </c>
      <c r="AE115" s="10">
        <v>3.4151980719240687</v>
      </c>
      <c r="AF115" s="10">
        <v>3.5006033607481513</v>
      </c>
      <c r="AG115" s="10">
        <v>3.5006033607481513</v>
      </c>
      <c r="AH115" s="10">
        <v>4.0992391630517435</v>
      </c>
      <c r="AI115" s="10">
        <v>4.6312130489995482</v>
      </c>
      <c r="AJ115" s="10">
        <v>5.6189888986651146</v>
      </c>
      <c r="AK115" t="s">
        <v>454</v>
      </c>
    </row>
    <row r="116" spans="1:37" x14ac:dyDescent="0.2">
      <c r="A116" t="s">
        <v>281</v>
      </c>
      <c r="B116" t="s">
        <v>430</v>
      </c>
      <c r="C116" t="s">
        <v>374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2.6725645905014037</v>
      </c>
      <c r="AJ116" s="10">
        <v>3.2429682154250932</v>
      </c>
      <c r="AK116" t="s">
        <v>454</v>
      </c>
    </row>
    <row r="117" spans="1:37" x14ac:dyDescent="0.2">
      <c r="A117" t="s">
        <v>106</v>
      </c>
      <c r="B117" t="s">
        <v>431</v>
      </c>
      <c r="C117" t="s">
        <v>391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2.7444250139399453</v>
      </c>
      <c r="L117" s="10">
        <v>2.7444250139399453</v>
      </c>
      <c r="M117" s="10">
        <v>2.7444250139399453</v>
      </c>
      <c r="N117" s="10">
        <v>2.7444250139399453</v>
      </c>
      <c r="O117" s="10">
        <v>2.9872543875061672</v>
      </c>
      <c r="P117" s="10">
        <v>3.4897387280305785</v>
      </c>
      <c r="Q117" s="10">
        <v>3.6547292564053602</v>
      </c>
      <c r="R117" s="10">
        <v>3.8410064694905843</v>
      </c>
      <c r="S117" s="10">
        <v>3.8410064694905843</v>
      </c>
      <c r="T117" s="10">
        <v>3.8588425770973798</v>
      </c>
      <c r="U117" s="10">
        <v>4.1060982579322136</v>
      </c>
      <c r="V117" s="10">
        <v>4.3429912437502889</v>
      </c>
      <c r="W117" s="10">
        <v>4.6405115265192167</v>
      </c>
      <c r="X117" s="10">
        <v>5.1508031920333837</v>
      </c>
      <c r="Y117" s="10">
        <v>5.7128294448838055</v>
      </c>
      <c r="Z117" s="10">
        <v>6.1683043617744726</v>
      </c>
      <c r="AA117" s="10">
        <v>6.9378131429947665</v>
      </c>
      <c r="AB117" s="10">
        <v>7.5288020926100421</v>
      </c>
      <c r="AC117" s="10">
        <v>8.1841031366882913</v>
      </c>
      <c r="AD117" s="10">
        <v>8.721584745676342</v>
      </c>
      <c r="AE117" s="10">
        <v>9.1001760588981018</v>
      </c>
      <c r="AF117" s="10">
        <v>9.2328297983199796</v>
      </c>
      <c r="AG117" s="10">
        <v>9.2328297983199796</v>
      </c>
      <c r="AH117" s="10">
        <v>10.499983508188414</v>
      </c>
      <c r="AI117" s="10">
        <v>11.519254052366936</v>
      </c>
      <c r="AJ117" s="10">
        <v>13.347995797618539</v>
      </c>
      <c r="AK117" t="s">
        <v>454</v>
      </c>
    </row>
    <row r="118" spans="1:37" x14ac:dyDescent="0.2">
      <c r="A118" t="s">
        <v>152</v>
      </c>
      <c r="B118" t="s">
        <v>432</v>
      </c>
      <c r="C118" t="s">
        <v>366</v>
      </c>
      <c r="D118" s="10">
        <v>0</v>
      </c>
      <c r="E118" s="10">
        <v>0</v>
      </c>
      <c r="F118" s="10">
        <v>0</v>
      </c>
      <c r="G118" s="10">
        <v>3.7711025801598121</v>
      </c>
      <c r="H118" s="10">
        <v>7.1647118404006793</v>
      </c>
      <c r="I118" s="10">
        <v>9.4054629105003347</v>
      </c>
      <c r="J118" s="10">
        <v>11.390354127285272</v>
      </c>
      <c r="K118" s="10">
        <v>12.192666202585936</v>
      </c>
      <c r="L118" s="10">
        <v>12.192666202585936</v>
      </c>
      <c r="M118" s="10">
        <v>12.192666202585936</v>
      </c>
      <c r="N118" s="10">
        <v>12.192666202585936</v>
      </c>
      <c r="O118" s="10">
        <v>12.535806349815232</v>
      </c>
      <c r="P118" s="10">
        <v>14.266469206020933</v>
      </c>
      <c r="Q118" s="10">
        <v>15.240337059273569</v>
      </c>
      <c r="R118" s="10">
        <v>15.876426221804932</v>
      </c>
      <c r="S118" s="10">
        <v>15.990380269034246</v>
      </c>
      <c r="T118" s="10">
        <v>16.534544064370024</v>
      </c>
      <c r="U118" s="10">
        <v>17.938013278945018</v>
      </c>
      <c r="V118" s="10">
        <v>19.345014593389607</v>
      </c>
      <c r="W118" s="10">
        <v>21.185695698807347</v>
      </c>
      <c r="X118" s="10">
        <v>23.53829269271478</v>
      </c>
      <c r="Y118" s="10">
        <v>26.110871416478382</v>
      </c>
      <c r="Z118" s="10">
        <v>28.216850172185836</v>
      </c>
      <c r="AA118" s="10">
        <v>31.772919653249176</v>
      </c>
      <c r="AB118" s="10">
        <v>34.508870223124298</v>
      </c>
      <c r="AC118" s="10">
        <v>37.554602646580662</v>
      </c>
      <c r="AD118" s="10">
        <v>40.053605319849083</v>
      </c>
      <c r="AE118" s="10">
        <v>41.826385948752495</v>
      </c>
      <c r="AF118" s="10">
        <v>42.447588466681609</v>
      </c>
      <c r="AG118" s="10">
        <v>42.447588466681609</v>
      </c>
      <c r="AH118" s="10">
        <v>48.341538550678244</v>
      </c>
      <c r="AI118" s="10">
        <v>53.065599248278097</v>
      </c>
      <c r="AJ118" s="10">
        <v>61.490652630733329</v>
      </c>
      <c r="AK118" t="s">
        <v>454</v>
      </c>
    </row>
    <row r="119" spans="1:37" x14ac:dyDescent="0.2">
      <c r="A119" t="s">
        <v>282</v>
      </c>
      <c r="B119" t="s">
        <v>381</v>
      </c>
      <c r="C119" t="s">
        <v>382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3.4277093198171564</v>
      </c>
      <c r="M119" s="10">
        <v>3.7369931878580402</v>
      </c>
      <c r="N119" s="10">
        <v>3.8585800930452092</v>
      </c>
      <c r="O119" s="10">
        <v>4.2460739784464474</v>
      </c>
      <c r="P119" s="10">
        <v>5.0255525141527544</v>
      </c>
      <c r="Q119" s="10">
        <v>5.4771041227187318</v>
      </c>
      <c r="R119" s="10">
        <v>5.9490166595697866</v>
      </c>
      <c r="S119" s="10">
        <v>6.5767669158003192</v>
      </c>
      <c r="T119" s="10">
        <v>7.0189232090704374</v>
      </c>
      <c r="U119" s="10">
        <v>7.7280864132217841</v>
      </c>
      <c r="V119" s="10">
        <v>8.5043881585897942</v>
      </c>
      <c r="W119" s="10">
        <v>9.4717484832967038</v>
      </c>
      <c r="X119" s="10">
        <v>10.400862322192179</v>
      </c>
      <c r="Y119" s="10">
        <v>11.458447037695368</v>
      </c>
      <c r="Z119" s="10">
        <v>12.344491703340355</v>
      </c>
      <c r="AA119" s="10">
        <v>13.728107077716645</v>
      </c>
      <c r="AB119" s="10">
        <v>14.773110886179618</v>
      </c>
      <c r="AC119" s="10">
        <v>15.923753296235416</v>
      </c>
      <c r="AD119" s="10">
        <v>16.869161004193121</v>
      </c>
      <c r="AE119" s="10">
        <v>17.507571512660416</v>
      </c>
      <c r="AF119" s="10">
        <v>17.716590166697166</v>
      </c>
      <c r="AG119" s="10">
        <v>17.716590166697166</v>
      </c>
      <c r="AH119" s="10">
        <v>20.018113348753197</v>
      </c>
      <c r="AI119" s="10">
        <v>21.80083544622153</v>
      </c>
      <c r="AJ119" s="10">
        <v>24.932719933711571</v>
      </c>
      <c r="AK119" t="s">
        <v>454</v>
      </c>
    </row>
    <row r="120" spans="1:37" x14ac:dyDescent="0.2">
      <c r="A120" t="s">
        <v>283</v>
      </c>
      <c r="B120" t="s">
        <v>433</v>
      </c>
      <c r="C120" t="s">
        <v>362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3.3941997649168587</v>
      </c>
      <c r="AC120" s="10">
        <v>3.7162718941095885</v>
      </c>
      <c r="AD120" s="10">
        <v>3.9789156848021898</v>
      </c>
      <c r="AE120" s="10">
        <v>4.1715313776840066</v>
      </c>
      <c r="AF120" s="10">
        <v>4.2390794147001598</v>
      </c>
      <c r="AG120" s="10">
        <v>4.2390794147001598</v>
      </c>
      <c r="AH120" s="10">
        <v>4.8579232009007605</v>
      </c>
      <c r="AI120" s="10">
        <v>5.3589397781810684</v>
      </c>
      <c r="AJ120" s="10">
        <v>6.2444717243968277</v>
      </c>
      <c r="AK120" t="s">
        <v>454</v>
      </c>
    </row>
    <row r="121" spans="1:37" x14ac:dyDescent="0.2">
      <c r="A121" t="s">
        <v>284</v>
      </c>
      <c r="B121" t="s">
        <v>410</v>
      </c>
      <c r="C121" t="s">
        <v>396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t="s">
        <v>454</v>
      </c>
    </row>
    <row r="122" spans="1:37" x14ac:dyDescent="0.2">
      <c r="A122" t="s">
        <v>285</v>
      </c>
      <c r="B122" t="s">
        <v>389</v>
      </c>
      <c r="C122" t="s">
        <v>362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t="s">
        <v>454</v>
      </c>
    </row>
    <row r="123" spans="1:37" x14ac:dyDescent="0.2">
      <c r="A123" t="s">
        <v>286</v>
      </c>
      <c r="B123" t="s">
        <v>426</v>
      </c>
      <c r="C123" t="s">
        <v>374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2.8527912797884598</v>
      </c>
      <c r="AD123" s="10">
        <v>3.1251150877461815</v>
      </c>
      <c r="AE123" s="10">
        <v>3.3394773649323115</v>
      </c>
      <c r="AF123" s="10">
        <v>3.427664414408778</v>
      </c>
      <c r="AG123" s="10">
        <v>3.427664414408778</v>
      </c>
      <c r="AH123" s="10">
        <v>4.0048969863375428</v>
      </c>
      <c r="AI123" s="10">
        <v>4.523024208189482</v>
      </c>
      <c r="AJ123" s="10">
        <v>5.5055721144586061</v>
      </c>
      <c r="AK123" t="s">
        <v>454</v>
      </c>
    </row>
    <row r="124" spans="1:37" x14ac:dyDescent="0.2">
      <c r="A124" t="s">
        <v>56</v>
      </c>
      <c r="B124" t="s">
        <v>389</v>
      </c>
      <c r="C124" t="s">
        <v>362</v>
      </c>
      <c r="D124" s="10">
        <v>0</v>
      </c>
      <c r="E124" s="10">
        <v>0</v>
      </c>
      <c r="F124" s="10">
        <v>7.109260108640421</v>
      </c>
      <c r="G124" s="10">
        <v>8.5960553075302943</v>
      </c>
      <c r="H124" s="10">
        <v>14.4744479218667</v>
      </c>
      <c r="I124" s="10">
        <v>15.895288315389774</v>
      </c>
      <c r="J124" s="10">
        <v>18.231382941016086</v>
      </c>
      <c r="K124" s="10">
        <v>18.995412254658227</v>
      </c>
      <c r="L124" s="10">
        <v>18.995412254658227</v>
      </c>
      <c r="M124" s="10">
        <v>18.995412254658227</v>
      </c>
      <c r="N124" s="10">
        <v>18.995412254658227</v>
      </c>
      <c r="O124" s="10">
        <v>20.744243609961629</v>
      </c>
      <c r="P124" s="10">
        <v>23.810243848067554</v>
      </c>
      <c r="Q124" s="10">
        <v>26.198995405132671</v>
      </c>
      <c r="R124" s="10">
        <v>28.61948151480717</v>
      </c>
      <c r="S124" s="10">
        <v>29.801685978791262</v>
      </c>
      <c r="T124" s="10">
        <v>31.53206527634833</v>
      </c>
      <c r="U124" s="10">
        <v>34.893724852164375</v>
      </c>
      <c r="V124" s="10">
        <v>38.818254020650087</v>
      </c>
      <c r="W124" s="10">
        <v>42.710623345531232</v>
      </c>
      <c r="X124" s="10">
        <v>46.252755757087101</v>
      </c>
      <c r="Y124" s="10">
        <v>50.112610464069277</v>
      </c>
      <c r="Z124" s="10">
        <v>53.626424633375514</v>
      </c>
      <c r="AA124" s="10">
        <v>60.742781284309153</v>
      </c>
      <c r="AB124" s="10">
        <v>66.267151676118999</v>
      </c>
      <c r="AC124" s="10">
        <v>72.404053448464069</v>
      </c>
      <c r="AD124" s="10">
        <v>77.438818248510813</v>
      </c>
      <c r="AE124" s="10">
        <v>81.054828790148676</v>
      </c>
      <c r="AF124" s="10">
        <v>82.369229557488396</v>
      </c>
      <c r="AG124" s="10">
        <v>82.369229557488396</v>
      </c>
      <c r="AH124" s="10">
        <v>94.005022840191472</v>
      </c>
      <c r="AI124" s="10">
        <v>103.51396496538759</v>
      </c>
      <c r="AJ124" s="10">
        <v>120.72705288857658</v>
      </c>
      <c r="AK124" t="s">
        <v>454</v>
      </c>
    </row>
    <row r="125" spans="1:37" x14ac:dyDescent="0.2">
      <c r="A125" t="s">
        <v>287</v>
      </c>
      <c r="B125" t="s">
        <v>434</v>
      </c>
      <c r="C125" t="s">
        <v>362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2.2546395543063684</v>
      </c>
      <c r="O125" s="10">
        <v>2.5458757596604116</v>
      </c>
      <c r="P125" s="10">
        <v>3.0631268260435927</v>
      </c>
      <c r="Q125" s="10">
        <v>3.4189877278802885</v>
      </c>
      <c r="R125" s="10">
        <v>3.8048439395810272</v>
      </c>
      <c r="S125" s="10">
        <v>4.1404467920939032</v>
      </c>
      <c r="T125" s="10">
        <v>4.5248901881722112</v>
      </c>
      <c r="U125" s="10">
        <v>5.1107150123412497</v>
      </c>
      <c r="V125" s="10">
        <v>5.6178255766753447</v>
      </c>
      <c r="W125" s="10">
        <v>6.2817909626915513</v>
      </c>
      <c r="X125" s="10">
        <v>6.9271259617100425</v>
      </c>
      <c r="Y125" s="10">
        <v>7.6322921857661887</v>
      </c>
      <c r="Z125" s="10">
        <v>8.2331132629530366</v>
      </c>
      <c r="AA125" s="10">
        <v>9.2061512789343389</v>
      </c>
      <c r="AB125" s="10">
        <v>9.9449867057123118</v>
      </c>
      <c r="AC125" s="10">
        <v>10.775346379741913</v>
      </c>
      <c r="AD125" s="10">
        <v>11.453185683737878</v>
      </c>
      <c r="AE125" s="10">
        <v>11.930046704942667</v>
      </c>
      <c r="AF125" s="10">
        <v>12.084796255594288</v>
      </c>
      <c r="AG125" s="10">
        <v>12.084796255594288</v>
      </c>
      <c r="AH125" s="10">
        <v>13.743394462275948</v>
      </c>
      <c r="AI125" s="10">
        <v>15.031896018744025</v>
      </c>
      <c r="AJ125" s="10">
        <v>17.254097097162425</v>
      </c>
      <c r="AK125" t="s">
        <v>454</v>
      </c>
    </row>
    <row r="126" spans="1:37" x14ac:dyDescent="0.2">
      <c r="A126" t="s">
        <v>288</v>
      </c>
      <c r="B126" t="s">
        <v>373</v>
      </c>
      <c r="C126" t="s">
        <v>374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t="s">
        <v>454</v>
      </c>
    </row>
    <row r="127" spans="1:37" x14ac:dyDescent="0.2">
      <c r="A127" t="s">
        <v>289</v>
      </c>
      <c r="B127" t="s">
        <v>358</v>
      </c>
      <c r="C127" t="s">
        <v>359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2.7903691236811072</v>
      </c>
      <c r="AE127" s="10">
        <v>2.9838930531381482</v>
      </c>
      <c r="AF127" s="10">
        <v>3.0612540706230571</v>
      </c>
      <c r="AG127" s="10">
        <v>3.0612540706230571</v>
      </c>
      <c r="AH127" s="10">
        <v>3.5873697754274976</v>
      </c>
      <c r="AI127" s="10">
        <v>4.0537977360118029</v>
      </c>
      <c r="AJ127" s="10">
        <v>4.9193920028026756</v>
      </c>
      <c r="AK127" t="s">
        <v>454</v>
      </c>
    </row>
    <row r="128" spans="1:37" x14ac:dyDescent="0.2">
      <c r="A128" t="s">
        <v>290</v>
      </c>
      <c r="B128" t="s">
        <v>426</v>
      </c>
      <c r="C128" t="s">
        <v>374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t="s">
        <v>454</v>
      </c>
    </row>
    <row r="129" spans="1:37" x14ac:dyDescent="0.2">
      <c r="A129" t="s">
        <v>291</v>
      </c>
      <c r="B129" t="s">
        <v>400</v>
      </c>
      <c r="C129" t="s">
        <v>362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3.4253019847237591</v>
      </c>
      <c r="R129" s="10">
        <v>3.7443779802100838</v>
      </c>
      <c r="S129" s="10">
        <v>3.9997935539040692</v>
      </c>
      <c r="T129" s="10">
        <v>4.2914115193833355</v>
      </c>
      <c r="U129" s="10">
        <v>4.7718909794541613</v>
      </c>
      <c r="V129" s="10">
        <v>5.2470264451328665</v>
      </c>
      <c r="W129" s="10">
        <v>5.8698498480709658</v>
      </c>
      <c r="X129" s="10">
        <v>6.4807884490211567</v>
      </c>
      <c r="Y129" s="10">
        <v>7.143708494758207</v>
      </c>
      <c r="Z129" s="10">
        <v>7.7032881486765978</v>
      </c>
      <c r="AA129" s="10">
        <v>8.6268295632539083</v>
      </c>
      <c r="AB129" s="10">
        <v>9.3287295392629748</v>
      </c>
      <c r="AC129" s="10">
        <v>10.118925972823089</v>
      </c>
      <c r="AD129" s="10">
        <v>10.763322915661357</v>
      </c>
      <c r="AE129" s="10">
        <v>11.219437742058288</v>
      </c>
      <c r="AF129" s="10">
        <v>11.368280022286996</v>
      </c>
      <c r="AG129" s="10">
        <v>11.368280022286996</v>
      </c>
      <c r="AH129" s="10">
        <v>12.941395189784874</v>
      </c>
      <c r="AI129" s="10">
        <v>14.173106078130596</v>
      </c>
      <c r="AJ129" s="10">
        <v>16.306652026425901</v>
      </c>
      <c r="AK129" t="s">
        <v>454</v>
      </c>
    </row>
    <row r="130" spans="1:37" x14ac:dyDescent="0.2">
      <c r="A130" t="s">
        <v>292</v>
      </c>
      <c r="B130" t="s">
        <v>373</v>
      </c>
      <c r="C130" t="s">
        <v>374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2.4361531966403729</v>
      </c>
      <c r="S130" s="10">
        <v>2.5522377317055405</v>
      </c>
      <c r="T130" s="10">
        <v>2.7402972908577499</v>
      </c>
      <c r="U130" s="10">
        <v>3.0778281199433906</v>
      </c>
      <c r="V130" s="10">
        <v>3.4277246554568253</v>
      </c>
      <c r="W130" s="10">
        <v>3.8738252462876703</v>
      </c>
      <c r="X130" s="10">
        <v>4.3368893935675397</v>
      </c>
      <c r="Y130" s="10">
        <v>4.8339472447581366</v>
      </c>
      <c r="Z130" s="10">
        <v>5.237772582098577</v>
      </c>
      <c r="AA130" s="10">
        <v>5.9415877081671784</v>
      </c>
      <c r="AB130" s="10">
        <v>6.4887794302088881</v>
      </c>
      <c r="AC130" s="10">
        <v>7.1006409288167385</v>
      </c>
      <c r="AD130" s="10">
        <v>7.6022043765215823</v>
      </c>
      <c r="AE130" s="10">
        <v>7.9661507097354143</v>
      </c>
      <c r="AF130" s="10">
        <v>8.0975408479626179</v>
      </c>
      <c r="AG130" s="10">
        <v>8.0975408479626179</v>
      </c>
      <c r="AH130" s="10">
        <v>9.2612019205251244</v>
      </c>
      <c r="AI130" s="10">
        <v>10.206639729504921</v>
      </c>
      <c r="AJ130" s="10">
        <v>11.900042119398355</v>
      </c>
      <c r="AK130" t="s">
        <v>454</v>
      </c>
    </row>
    <row r="131" spans="1:37" x14ac:dyDescent="0.2">
      <c r="A131" t="s">
        <v>293</v>
      </c>
      <c r="B131" t="s">
        <v>385</v>
      </c>
      <c r="C131" t="s">
        <v>362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2.6353482195559206</v>
      </c>
      <c r="N131" s="10">
        <v>2.7166480427697857</v>
      </c>
      <c r="O131" s="10">
        <v>3.0114049857609286</v>
      </c>
      <c r="P131" s="10">
        <v>3.5232415385739446</v>
      </c>
      <c r="Q131" s="10">
        <v>3.8604735730646067</v>
      </c>
      <c r="R131" s="10">
        <v>4.160497725547609</v>
      </c>
      <c r="S131" s="10">
        <v>4.2520113199739829</v>
      </c>
      <c r="T131" s="10">
        <v>4.3906699668420837</v>
      </c>
      <c r="U131" s="10">
        <v>4.7932105221048165</v>
      </c>
      <c r="V131" s="10">
        <v>5.1604234360933026</v>
      </c>
      <c r="W131" s="10">
        <v>5.761242084807936</v>
      </c>
      <c r="X131" s="10">
        <v>6.2456023646782057</v>
      </c>
      <c r="Y131" s="10">
        <v>6.7525383883935017</v>
      </c>
      <c r="Z131" s="10">
        <v>7.1386083096760391</v>
      </c>
      <c r="AA131" s="10">
        <v>8.0271634467297375</v>
      </c>
      <c r="AB131" s="10">
        <v>8.7097287834959083</v>
      </c>
      <c r="AC131" s="10">
        <v>9.4677629131903576</v>
      </c>
      <c r="AD131" s="10">
        <v>10.089427039582459</v>
      </c>
      <c r="AE131" s="10">
        <v>10.527865531396039</v>
      </c>
      <c r="AF131" s="10">
        <v>10.680779646915257</v>
      </c>
      <c r="AG131" s="10">
        <v>10.680779646915257</v>
      </c>
      <c r="AH131" s="10">
        <v>12.149978620766179</v>
      </c>
      <c r="AI131" s="10">
        <v>13.325214862024758</v>
      </c>
      <c r="AJ131" s="10">
        <v>15.421433194818718</v>
      </c>
      <c r="AK131" t="s">
        <v>454</v>
      </c>
    </row>
    <row r="132" spans="1:37" x14ac:dyDescent="0.2">
      <c r="A132" t="s">
        <v>67</v>
      </c>
      <c r="B132" t="s">
        <v>389</v>
      </c>
      <c r="C132" t="s">
        <v>362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3.0930991054408574</v>
      </c>
      <c r="J132" s="10">
        <v>3.5478021526098598</v>
      </c>
      <c r="K132" s="10">
        <v>3.7042489828060043</v>
      </c>
      <c r="L132" s="10">
        <v>3.7042489828060043</v>
      </c>
      <c r="M132" s="10">
        <v>3.7042489828060043</v>
      </c>
      <c r="N132" s="10">
        <v>3.7042489828060043</v>
      </c>
      <c r="O132" s="10">
        <v>3.9131035985364759</v>
      </c>
      <c r="P132" s="10">
        <v>4.4745983432872505</v>
      </c>
      <c r="Q132" s="10">
        <v>4.8235234178853137</v>
      </c>
      <c r="R132" s="10">
        <v>5.1924603030221173</v>
      </c>
      <c r="S132" s="10">
        <v>5.5575777782451947</v>
      </c>
      <c r="T132" s="10">
        <v>5.966994245956414</v>
      </c>
      <c r="U132" s="10">
        <v>6.6763185711037911</v>
      </c>
      <c r="V132" s="10">
        <v>7.3898894210026027</v>
      </c>
      <c r="W132" s="10">
        <v>8.3226590062294381</v>
      </c>
      <c r="X132" s="10">
        <v>9.2683052353803959</v>
      </c>
      <c r="Y132" s="10">
        <v>10.277087502036094</v>
      </c>
      <c r="Z132" s="10">
        <v>11.114086249405259</v>
      </c>
      <c r="AA132" s="10">
        <v>12.550839150663974</v>
      </c>
      <c r="AB132" s="10">
        <v>13.657757547535626</v>
      </c>
      <c r="AC132" s="10">
        <v>14.905556506601066</v>
      </c>
      <c r="AD132" s="10">
        <v>15.923708009305063</v>
      </c>
      <c r="AE132" s="10">
        <v>16.661553180479263</v>
      </c>
      <c r="AF132" s="10">
        <v>16.915337662256483</v>
      </c>
      <c r="AG132" s="10">
        <v>16.915337662256483</v>
      </c>
      <c r="AH132" s="10">
        <v>19.338777213050005</v>
      </c>
      <c r="AI132" s="10">
        <v>21.275827035439363</v>
      </c>
      <c r="AJ132" s="10">
        <v>24.674588217514717</v>
      </c>
      <c r="AK132" t="s">
        <v>454</v>
      </c>
    </row>
    <row r="133" spans="1:37" x14ac:dyDescent="0.2">
      <c r="A133" t="s">
        <v>294</v>
      </c>
      <c r="B133" t="s">
        <v>381</v>
      </c>
      <c r="C133" t="s">
        <v>382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3.0469884252081241</v>
      </c>
      <c r="U133" s="10">
        <v>3.3610689972382199</v>
      </c>
      <c r="V133" s="10">
        <v>3.7028310533924644</v>
      </c>
      <c r="W133" s="10">
        <v>4.1290919849000991</v>
      </c>
      <c r="X133" s="10">
        <v>4.5431416890494214</v>
      </c>
      <c r="Y133" s="10">
        <v>5.0108375159103238</v>
      </c>
      <c r="Z133" s="10">
        <v>5.3994595136701848</v>
      </c>
      <c r="AA133" s="10">
        <v>6.0178458890480426</v>
      </c>
      <c r="AB133" s="10">
        <v>6.4863424270308778</v>
      </c>
      <c r="AC133" s="10">
        <v>7.0031412398814661</v>
      </c>
      <c r="AD133" s="10">
        <v>7.4274592910522532</v>
      </c>
      <c r="AE133" s="10">
        <v>7.7167142338227608</v>
      </c>
      <c r="AF133" s="10">
        <v>7.812739872548959</v>
      </c>
      <c r="AG133" s="10">
        <v>7.812739872548959</v>
      </c>
      <c r="AH133" s="10">
        <v>8.8394570071574492</v>
      </c>
      <c r="AI133" s="10">
        <v>9.6419145085571589</v>
      </c>
      <c r="AJ133" s="10">
        <v>11.058696347605405</v>
      </c>
      <c r="AK133" t="s">
        <v>454</v>
      </c>
    </row>
    <row r="134" spans="1:37" x14ac:dyDescent="0.2">
      <c r="A134" t="s">
        <v>158</v>
      </c>
      <c r="B134" t="s">
        <v>435</v>
      </c>
      <c r="C134" t="s">
        <v>366</v>
      </c>
      <c r="D134" s="10">
        <v>0</v>
      </c>
      <c r="E134" s="10">
        <v>0</v>
      </c>
      <c r="F134" s="10">
        <v>0</v>
      </c>
      <c r="G134" s="10">
        <v>0</v>
      </c>
      <c r="H134" s="10">
        <v>4.2664117190875883</v>
      </c>
      <c r="I134" s="10">
        <v>5.6551812542787854</v>
      </c>
      <c r="J134" s="10">
        <v>6.8485618400190997</v>
      </c>
      <c r="K134" s="10">
        <v>7.3484065268402041</v>
      </c>
      <c r="L134" s="10">
        <v>7.3484065268402041</v>
      </c>
      <c r="M134" s="10">
        <v>7.3484065268402041</v>
      </c>
      <c r="N134" s="10">
        <v>7.3484065268402041</v>
      </c>
      <c r="O134" s="10">
        <v>7.4522756433697204</v>
      </c>
      <c r="P134" s="10">
        <v>8.5163469580911979</v>
      </c>
      <c r="Q134" s="10">
        <v>9.0767090672796211</v>
      </c>
      <c r="R134" s="10">
        <v>9.4517910801725744</v>
      </c>
      <c r="S134" s="10">
        <v>9.5149636957194836</v>
      </c>
      <c r="T134" s="10">
        <v>9.9088774078969593</v>
      </c>
      <c r="U134" s="10">
        <v>10.847264459688638</v>
      </c>
      <c r="V134" s="10">
        <v>11.959625566889006</v>
      </c>
      <c r="W134" s="10">
        <v>13.382934911804101</v>
      </c>
      <c r="X134" s="10">
        <v>14.792661107925262</v>
      </c>
      <c r="Y134" s="10">
        <v>16.341872157674899</v>
      </c>
      <c r="Z134" s="10">
        <v>17.63228439262598</v>
      </c>
      <c r="AA134" s="10">
        <v>19.758006905168664</v>
      </c>
      <c r="AB134" s="10">
        <v>21.379330807677977</v>
      </c>
      <c r="AC134" s="10">
        <v>23.188689867575491</v>
      </c>
      <c r="AD134" s="10">
        <v>24.671183463458121</v>
      </c>
      <c r="AE134" s="10">
        <v>25.711778187030767</v>
      </c>
      <c r="AF134" s="10">
        <v>26.062219972676964</v>
      </c>
      <c r="AG134" s="10">
        <v>26.062219972676964</v>
      </c>
      <c r="AH134" s="10">
        <v>29.628596454821022</v>
      </c>
      <c r="AI134" s="10">
        <v>32.44117770829935</v>
      </c>
      <c r="AJ134" s="10">
        <v>37.387396707817167</v>
      </c>
      <c r="AK134" t="s">
        <v>454</v>
      </c>
    </row>
    <row r="135" spans="1:37" x14ac:dyDescent="0.2">
      <c r="A135" t="s">
        <v>295</v>
      </c>
      <c r="B135" t="s">
        <v>356</v>
      </c>
      <c r="C135" t="s">
        <v>357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t="s">
        <v>454</v>
      </c>
    </row>
    <row r="136" spans="1:37" x14ac:dyDescent="0.2">
      <c r="A136" t="s">
        <v>296</v>
      </c>
      <c r="B136" t="s">
        <v>393</v>
      </c>
      <c r="C136" t="s">
        <v>368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2.8064759373566162</v>
      </c>
      <c r="T136" s="10">
        <v>3.0039456831454925</v>
      </c>
      <c r="U136" s="10">
        <v>3.3324514409192014</v>
      </c>
      <c r="V136" s="10">
        <v>3.6885930525904658</v>
      </c>
      <c r="W136" s="10">
        <v>4.1321614993618851</v>
      </c>
      <c r="X136" s="10">
        <v>4.5707884900451949</v>
      </c>
      <c r="Y136" s="10">
        <v>5.0615799537942587</v>
      </c>
      <c r="Z136" s="10">
        <v>5.4655972640769965</v>
      </c>
      <c r="AA136" s="10">
        <v>6.1224864539194703</v>
      </c>
      <c r="AB136" s="10">
        <v>6.6251949489045847</v>
      </c>
      <c r="AC136" s="10">
        <v>7.1801305501531196</v>
      </c>
      <c r="AD136" s="10">
        <v>7.6354523116306998</v>
      </c>
      <c r="AE136" s="10">
        <v>7.9513548050208032</v>
      </c>
      <c r="AF136" s="10">
        <v>8.0601296595039571</v>
      </c>
      <c r="AG136" s="10">
        <v>8.0601296595039571</v>
      </c>
      <c r="AH136" s="10">
        <v>9.1425335528413445</v>
      </c>
      <c r="AI136" s="10">
        <v>9.9995108055308162</v>
      </c>
      <c r="AJ136" s="10">
        <v>11.523882526031327</v>
      </c>
      <c r="AK136" t="s">
        <v>454</v>
      </c>
    </row>
    <row r="137" spans="1:37" x14ac:dyDescent="0.2">
      <c r="A137" t="s">
        <v>297</v>
      </c>
      <c r="B137" t="s">
        <v>436</v>
      </c>
      <c r="C137" t="s">
        <v>374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1.9476207618749548</v>
      </c>
      <c r="P137" s="10">
        <v>2.0118293256490301</v>
      </c>
      <c r="Q137" s="10">
        <v>2.2858900788193819</v>
      </c>
      <c r="R137" s="10">
        <v>2.4503476842275522</v>
      </c>
      <c r="S137" s="10">
        <v>2.6754137926965615</v>
      </c>
      <c r="T137" s="10">
        <v>2.7746892151290417</v>
      </c>
      <c r="U137" s="10">
        <v>3.3083106603580656</v>
      </c>
      <c r="V137" s="10">
        <v>3.7914473858368498</v>
      </c>
      <c r="W137" s="10">
        <v>4.419388122061104</v>
      </c>
      <c r="X137" s="10">
        <v>5.1478497714936262</v>
      </c>
      <c r="Y137" s="10">
        <v>5.8697866189353443</v>
      </c>
      <c r="Z137" s="10">
        <v>6.4182946144076318</v>
      </c>
      <c r="AA137" s="10">
        <v>7.5493508129777371</v>
      </c>
      <c r="AB137" s="10">
        <v>8.4565595058885847</v>
      </c>
      <c r="AC137" s="10">
        <v>9.4874453590741972</v>
      </c>
      <c r="AD137" s="10">
        <v>10.328303220177359</v>
      </c>
      <c r="AE137" s="10">
        <v>10.984798228268888</v>
      </c>
      <c r="AF137" s="10">
        <v>11.241508357330106</v>
      </c>
      <c r="AG137" s="10">
        <v>11.241508357330106</v>
      </c>
      <c r="AH137" s="10">
        <v>13.092585515697465</v>
      </c>
      <c r="AI137" s="10">
        <v>14.693206763615846</v>
      </c>
      <c r="AJ137" s="10">
        <v>17.628289615777508</v>
      </c>
      <c r="AK137" t="s">
        <v>454</v>
      </c>
    </row>
    <row r="138" spans="1:37" x14ac:dyDescent="0.2">
      <c r="A138" t="s">
        <v>298</v>
      </c>
      <c r="B138" t="s">
        <v>401</v>
      </c>
      <c r="C138" t="s">
        <v>391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2.7662596805519488</v>
      </c>
      <c r="AB138" s="10">
        <v>3.1342598601732194</v>
      </c>
      <c r="AC138" s="10">
        <v>3.5492450825276061</v>
      </c>
      <c r="AD138" s="10">
        <v>3.8884657598887333</v>
      </c>
      <c r="AE138" s="10">
        <v>4.1555811107872804</v>
      </c>
      <c r="AF138" s="10">
        <v>4.2655673649408303</v>
      </c>
      <c r="AG138" s="10">
        <v>4.2655673649408303</v>
      </c>
      <c r="AH138" s="10">
        <v>4.9840115003147112</v>
      </c>
      <c r="AI138" s="10">
        <v>5.62906948721447</v>
      </c>
      <c r="AJ138" s="10">
        <v>6.8523243974717056</v>
      </c>
      <c r="AK138" t="s">
        <v>454</v>
      </c>
    </row>
    <row r="139" spans="1:37" x14ac:dyDescent="0.2">
      <c r="A139" t="s">
        <v>299</v>
      </c>
      <c r="B139" t="s">
        <v>437</v>
      </c>
      <c r="C139" t="s">
        <v>364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1.9139840525755576</v>
      </c>
      <c r="AB139" s="10">
        <v>2.1236336067844261</v>
      </c>
      <c r="AC139" s="10">
        <v>2.358708476755532</v>
      </c>
      <c r="AD139" s="10">
        <v>2.551432473883855</v>
      </c>
      <c r="AE139" s="10">
        <v>2.6971285739496458</v>
      </c>
      <c r="AF139" s="10">
        <v>2.7539812909054593</v>
      </c>
      <c r="AG139" s="10">
        <v>2.7539812909054593</v>
      </c>
      <c r="AH139" s="10">
        <v>3.1797806985447057</v>
      </c>
      <c r="AI139" s="10">
        <v>3.5459384551386441</v>
      </c>
      <c r="AJ139" s="10">
        <v>4.2264872605057242</v>
      </c>
      <c r="AK139" t="s">
        <v>454</v>
      </c>
    </row>
    <row r="140" spans="1:37" x14ac:dyDescent="0.2">
      <c r="A140" t="s">
        <v>70</v>
      </c>
      <c r="B140" t="s">
        <v>386</v>
      </c>
      <c r="C140" t="s">
        <v>362</v>
      </c>
      <c r="D140" s="10">
        <v>0</v>
      </c>
      <c r="E140" s="10">
        <v>0</v>
      </c>
      <c r="F140" s="10">
        <v>0</v>
      </c>
      <c r="G140" s="10">
        <v>0</v>
      </c>
      <c r="H140" s="10">
        <v>6.2666976315747212</v>
      </c>
      <c r="I140" s="10">
        <v>7.2185014280345765</v>
      </c>
      <c r="J140" s="10">
        <v>8.2130869163869757</v>
      </c>
      <c r="K140" s="10">
        <v>8.5762453092574518</v>
      </c>
      <c r="L140" s="10">
        <v>8.5762453092574518</v>
      </c>
      <c r="M140" s="10">
        <v>8.5762453092574518</v>
      </c>
      <c r="N140" s="10">
        <v>8.5762453092574518</v>
      </c>
      <c r="O140" s="10">
        <v>9.3497394495043906</v>
      </c>
      <c r="P140" s="10">
        <v>11.123155821438207</v>
      </c>
      <c r="Q140" s="10">
        <v>12.135000872101342</v>
      </c>
      <c r="R140" s="10">
        <v>13.19866523018762</v>
      </c>
      <c r="S140" s="10">
        <v>13.849805544452789</v>
      </c>
      <c r="T140" s="10">
        <v>14.821073675109817</v>
      </c>
      <c r="U140" s="10">
        <v>16.363271617225834</v>
      </c>
      <c r="V140" s="10">
        <v>17.960256799187672</v>
      </c>
      <c r="W140" s="10">
        <v>19.748862675997582</v>
      </c>
      <c r="X140" s="10">
        <v>21.409834997429257</v>
      </c>
      <c r="Y140" s="10">
        <v>23.244218422694082</v>
      </c>
      <c r="Z140" s="10">
        <v>24.720014125540072</v>
      </c>
      <c r="AA140" s="10">
        <v>27.551448137977665</v>
      </c>
      <c r="AB140" s="10">
        <v>29.693085631265426</v>
      </c>
      <c r="AC140" s="10">
        <v>32.079683903539106</v>
      </c>
      <c r="AD140" s="10">
        <v>34.033296921299524</v>
      </c>
      <c r="AE140" s="10">
        <v>35.380794436027109</v>
      </c>
      <c r="AF140" s="10">
        <v>35.816411784058602</v>
      </c>
      <c r="AG140" s="10">
        <v>35.816411784058602</v>
      </c>
      <c r="AH140" s="10">
        <v>40.60210835673346</v>
      </c>
      <c r="AI140" s="10">
        <v>44.303447017906223</v>
      </c>
      <c r="AJ140" s="10">
        <v>50.722519231698165</v>
      </c>
      <c r="AK140" t="s">
        <v>454</v>
      </c>
    </row>
    <row r="141" spans="1:37" x14ac:dyDescent="0.2">
      <c r="A141" t="s">
        <v>300</v>
      </c>
      <c r="B141" t="s">
        <v>426</v>
      </c>
      <c r="C141" t="s">
        <v>374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t="s">
        <v>454</v>
      </c>
    </row>
    <row r="142" spans="1:37" x14ac:dyDescent="0.2">
      <c r="A142" t="s">
        <v>74</v>
      </c>
      <c r="B142" t="s">
        <v>392</v>
      </c>
      <c r="C142" t="s">
        <v>362</v>
      </c>
      <c r="D142" s="10">
        <v>0</v>
      </c>
      <c r="E142" s="10">
        <v>0</v>
      </c>
      <c r="F142" s="10">
        <v>0</v>
      </c>
      <c r="G142" s="10">
        <v>0</v>
      </c>
      <c r="H142" s="10">
        <v>2.7950679663325224</v>
      </c>
      <c r="I142" s="10">
        <v>3.0930779151390748</v>
      </c>
      <c r="J142" s="10">
        <v>3.449898018171059</v>
      </c>
      <c r="K142" s="10">
        <v>3.5915003852426612</v>
      </c>
      <c r="L142" s="10">
        <v>3.5915003852426612</v>
      </c>
      <c r="M142" s="10">
        <v>3.5915003852426612</v>
      </c>
      <c r="N142" s="10">
        <v>3.5915003852426612</v>
      </c>
      <c r="O142" s="10">
        <v>3.8821250720810143</v>
      </c>
      <c r="P142" s="10">
        <v>4.4903834525095148</v>
      </c>
      <c r="Q142" s="10">
        <v>4.8849661024661639</v>
      </c>
      <c r="R142" s="10">
        <v>5.2825840288064558</v>
      </c>
      <c r="S142" s="10">
        <v>5.4061741833645804</v>
      </c>
      <c r="T142" s="10">
        <v>5.7095795577967987</v>
      </c>
      <c r="U142" s="10">
        <v>6.2703381801132707</v>
      </c>
      <c r="V142" s="10">
        <v>6.858245274135589</v>
      </c>
      <c r="W142" s="10">
        <v>7.4258362580015573</v>
      </c>
      <c r="X142" s="10">
        <v>8.2373978943417754</v>
      </c>
      <c r="Y142" s="10">
        <v>9.1344943017305997</v>
      </c>
      <c r="Z142" s="10">
        <v>9.8655351634435355</v>
      </c>
      <c r="AA142" s="10">
        <v>11.087198990738866</v>
      </c>
      <c r="AB142" s="10">
        <v>12.02517762035799</v>
      </c>
      <c r="AC142" s="10">
        <v>13.064060443971014</v>
      </c>
      <c r="AD142" s="10">
        <v>13.916859350971713</v>
      </c>
      <c r="AE142" s="10">
        <v>14.515480192385704</v>
      </c>
      <c r="AF142" s="10">
        <v>14.724962174529793</v>
      </c>
      <c r="AG142" s="10">
        <v>14.724962174529793</v>
      </c>
      <c r="AH142" s="10">
        <v>16.736765654994954</v>
      </c>
      <c r="AI142" s="10">
        <v>18.348127999963936</v>
      </c>
      <c r="AJ142" s="10">
        <v>21.23315380481764</v>
      </c>
      <c r="AK142" t="s">
        <v>454</v>
      </c>
    </row>
    <row r="143" spans="1:37" x14ac:dyDescent="0.2">
      <c r="A143" t="s">
        <v>301</v>
      </c>
      <c r="B143" t="s">
        <v>438</v>
      </c>
      <c r="C143" t="s">
        <v>364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2.4254299384004252</v>
      </c>
      <c r="Z143" s="10">
        <v>2.6417078924467416</v>
      </c>
      <c r="AA143" s="10">
        <v>3.0727450955235129</v>
      </c>
      <c r="AB143" s="10">
        <v>3.414945032460833</v>
      </c>
      <c r="AC143" s="10">
        <v>3.8036090489464973</v>
      </c>
      <c r="AD143" s="10">
        <v>4.1208651859135985</v>
      </c>
      <c r="AE143" s="10">
        <v>4.3648987887682891</v>
      </c>
      <c r="AF143" s="10">
        <v>4.457827720228372</v>
      </c>
      <c r="AG143" s="10">
        <v>4.457827720228372</v>
      </c>
      <c r="AH143" s="10">
        <v>5.1694894186876343</v>
      </c>
      <c r="AI143" s="10">
        <v>5.7752404165470583</v>
      </c>
      <c r="AJ143" s="10">
        <v>6.8769094684212266</v>
      </c>
      <c r="AK143" t="s">
        <v>454</v>
      </c>
    </row>
    <row r="144" spans="1:37" x14ac:dyDescent="0.2">
      <c r="A144" t="s">
        <v>302</v>
      </c>
      <c r="B144" t="s">
        <v>400</v>
      </c>
      <c r="C144" t="s">
        <v>362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2.9095731442155737</v>
      </c>
      <c r="O144" s="10">
        <v>3.2200199363324526</v>
      </c>
      <c r="P144" s="10">
        <v>3.8057337831146403</v>
      </c>
      <c r="Q144" s="10">
        <v>4.1679974964068753</v>
      </c>
      <c r="R144" s="10">
        <v>4.5524073163461809</v>
      </c>
      <c r="S144" s="10">
        <v>4.8658582610489551</v>
      </c>
      <c r="T144" s="10">
        <v>5.2260327047146733</v>
      </c>
      <c r="U144" s="10">
        <v>5.7981881818596452</v>
      </c>
      <c r="V144" s="10">
        <v>6.3682104852770172</v>
      </c>
      <c r="W144" s="10">
        <v>7.1147534457246273</v>
      </c>
      <c r="X144" s="10">
        <v>7.8365677277606762</v>
      </c>
      <c r="Y144" s="10">
        <v>8.6276480250877867</v>
      </c>
      <c r="Z144" s="10">
        <v>9.3036690786822565</v>
      </c>
      <c r="AA144" s="10">
        <v>10.391024363064421</v>
      </c>
      <c r="AB144" s="10">
        <v>11.215006024179196</v>
      </c>
      <c r="AC144" s="10">
        <v>12.140726970848855</v>
      </c>
      <c r="AD144" s="10">
        <v>12.896400934554148</v>
      </c>
      <c r="AE144" s="10">
        <v>13.425936290409213</v>
      </c>
      <c r="AF144" s="10">
        <v>13.596315620631469</v>
      </c>
      <c r="AG144" s="10">
        <v>13.596315620631469</v>
      </c>
      <c r="AH144" s="10">
        <v>15.452356725239039</v>
      </c>
      <c r="AI144" s="10">
        <v>16.889076629074395</v>
      </c>
      <c r="AJ144" s="10">
        <v>19.361316527533177</v>
      </c>
      <c r="AK144" t="s">
        <v>454</v>
      </c>
    </row>
    <row r="145" spans="1:37" x14ac:dyDescent="0.2">
      <c r="A145" t="s">
        <v>303</v>
      </c>
      <c r="B145" t="s">
        <v>388</v>
      </c>
      <c r="C145" t="s">
        <v>366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t="s">
        <v>454</v>
      </c>
    </row>
    <row r="146" spans="1:37" x14ac:dyDescent="0.2">
      <c r="A146" t="s">
        <v>304</v>
      </c>
      <c r="B146" t="s">
        <v>424</v>
      </c>
      <c r="C146" t="s">
        <v>399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t="s">
        <v>454</v>
      </c>
    </row>
    <row r="147" spans="1:37" x14ac:dyDescent="0.2">
      <c r="A147" t="s">
        <v>305</v>
      </c>
      <c r="B147" t="s">
        <v>381</v>
      </c>
      <c r="C147" t="s">
        <v>382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2.9929499088116462</v>
      </c>
      <c r="O147" s="10">
        <v>3.2951262830442052</v>
      </c>
      <c r="P147" s="10">
        <v>3.8999899559042612</v>
      </c>
      <c r="Q147" s="10">
        <v>4.2520390934344707</v>
      </c>
      <c r="R147" s="10">
        <v>4.6203930062814811</v>
      </c>
      <c r="S147" s="10">
        <v>4.7164770094694894</v>
      </c>
      <c r="T147" s="10">
        <v>5.0347618221257928</v>
      </c>
      <c r="U147" s="10">
        <v>5.546398745029756</v>
      </c>
      <c r="V147" s="10">
        <v>6.1061216637921278</v>
      </c>
      <c r="W147" s="10">
        <v>6.8036097075017024</v>
      </c>
      <c r="X147" s="10">
        <v>7.47510319992905</v>
      </c>
      <c r="Y147" s="10">
        <v>8.2384395727313482</v>
      </c>
      <c r="Z147" s="10">
        <v>8.877318351829226</v>
      </c>
      <c r="AA147" s="10">
        <v>9.8777616908988115</v>
      </c>
      <c r="AB147" s="10">
        <v>10.63421137471363</v>
      </c>
      <c r="AC147" s="10">
        <v>11.467298487659519</v>
      </c>
      <c r="AD147" s="10">
        <v>12.151807495300899</v>
      </c>
      <c r="AE147" s="10">
        <v>12.615057805707433</v>
      </c>
      <c r="AF147" s="10">
        <v>12.767440125102114</v>
      </c>
      <c r="AG147" s="10">
        <v>12.767440125102114</v>
      </c>
      <c r="AH147" s="10">
        <v>14.430411238981778</v>
      </c>
      <c r="AI147" s="10">
        <v>15.720577946957034</v>
      </c>
      <c r="AJ147" s="10">
        <v>17.989329566012142</v>
      </c>
      <c r="AK147" t="s">
        <v>454</v>
      </c>
    </row>
    <row r="148" spans="1:37" x14ac:dyDescent="0.2">
      <c r="A148" t="s">
        <v>306</v>
      </c>
      <c r="B148" t="s">
        <v>371</v>
      </c>
      <c r="C148" t="s">
        <v>372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t="s">
        <v>454</v>
      </c>
    </row>
    <row r="149" spans="1:37" x14ac:dyDescent="0.2">
      <c r="A149" t="s">
        <v>307</v>
      </c>
      <c r="B149" t="s">
        <v>439</v>
      </c>
      <c r="C149" t="s">
        <v>362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2.8428521857733591</v>
      </c>
      <c r="V149" s="10">
        <v>3.1266417461471931</v>
      </c>
      <c r="W149" s="10">
        <v>3.4980889936655331</v>
      </c>
      <c r="X149" s="10">
        <v>3.859914217440767</v>
      </c>
      <c r="Y149" s="10">
        <v>4.2549612618360779</v>
      </c>
      <c r="Z149" s="10">
        <v>4.5913714422101393</v>
      </c>
      <c r="AA149" s="10">
        <v>5.1370988475627346</v>
      </c>
      <c r="AB149" s="10">
        <v>5.5520213513804881</v>
      </c>
      <c r="AC149" s="10">
        <v>6.0183158957500362</v>
      </c>
      <c r="AD149" s="10">
        <v>6.3990335822129465</v>
      </c>
      <c r="AE149" s="10">
        <v>6.6673521924390835</v>
      </c>
      <c r="AF149" s="10">
        <v>6.7548856149913989</v>
      </c>
      <c r="AG149" s="10">
        <v>6.7548856149913989</v>
      </c>
      <c r="AH149" s="10">
        <v>7.6842694764350608</v>
      </c>
      <c r="AI149" s="10">
        <v>8.4071216536793294</v>
      </c>
      <c r="AJ149" s="10">
        <v>9.6548216815780652</v>
      </c>
      <c r="AK149" t="s">
        <v>454</v>
      </c>
    </row>
    <row r="150" spans="1:37" x14ac:dyDescent="0.2">
      <c r="A150" t="s">
        <v>308</v>
      </c>
      <c r="B150" t="s">
        <v>440</v>
      </c>
      <c r="C150" t="s">
        <v>396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2.9365631113906172</v>
      </c>
      <c r="W150" s="10">
        <v>3.3449209912266742</v>
      </c>
      <c r="X150" s="10">
        <v>3.7845715502954982</v>
      </c>
      <c r="Y150" s="10">
        <v>4.2378918333472928</v>
      </c>
      <c r="Z150" s="10">
        <v>4.6004057378459509</v>
      </c>
      <c r="AA150" s="10">
        <v>5.2756213297406305</v>
      </c>
      <c r="AB150" s="10">
        <v>5.8050135266898613</v>
      </c>
      <c r="AC150" s="10">
        <v>6.404407338334841</v>
      </c>
      <c r="AD150" s="10">
        <v>6.8938593322980957</v>
      </c>
      <c r="AE150" s="10">
        <v>7.2612144849475575</v>
      </c>
      <c r="AF150" s="10">
        <v>7.3957782289650726</v>
      </c>
      <c r="AG150" s="10">
        <v>7.3957782289650726</v>
      </c>
      <c r="AH150" s="10">
        <v>8.521236039080712</v>
      </c>
      <c r="AI150" s="10">
        <v>9.4535139002254489</v>
      </c>
      <c r="AJ150" s="10">
        <v>11.124026474347259</v>
      </c>
      <c r="AK150" t="s">
        <v>454</v>
      </c>
    </row>
    <row r="151" spans="1:37" x14ac:dyDescent="0.2">
      <c r="A151" t="s">
        <v>309</v>
      </c>
      <c r="B151" t="s">
        <v>373</v>
      </c>
      <c r="C151" t="s">
        <v>374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t="s">
        <v>454</v>
      </c>
    </row>
    <row r="152" spans="1:37" x14ac:dyDescent="0.2">
      <c r="A152" t="s">
        <v>111</v>
      </c>
      <c r="B152" t="s">
        <v>398</v>
      </c>
      <c r="C152" t="s">
        <v>399</v>
      </c>
      <c r="D152" s="10">
        <v>0</v>
      </c>
      <c r="E152" s="10">
        <v>0</v>
      </c>
      <c r="F152" s="10">
        <v>0</v>
      </c>
      <c r="G152" s="10">
        <v>0</v>
      </c>
      <c r="H152" s="10">
        <v>4.3897725017365401</v>
      </c>
      <c r="I152" s="10">
        <v>5.7099516541086555</v>
      </c>
      <c r="J152" s="10">
        <v>6.7029216156408529</v>
      </c>
      <c r="K152" s="10">
        <v>6.9906809587514207</v>
      </c>
      <c r="L152" s="10">
        <v>6.9906809587514207</v>
      </c>
      <c r="M152" s="10">
        <v>6.9906809587514207</v>
      </c>
      <c r="N152" s="10">
        <v>6.9906809587514207</v>
      </c>
      <c r="O152" s="10">
        <v>7.5517355963289994</v>
      </c>
      <c r="P152" s="10">
        <v>8.951947665437185</v>
      </c>
      <c r="Q152" s="10">
        <v>9.7150335246481028</v>
      </c>
      <c r="R152" s="10">
        <v>10.501139147036408</v>
      </c>
      <c r="S152" s="10">
        <v>10.677009401872319</v>
      </c>
      <c r="T152" s="10">
        <v>11.358953354658404</v>
      </c>
      <c r="U152" s="10">
        <v>12.431069419195268</v>
      </c>
      <c r="V152" s="10">
        <v>13.648145205011268</v>
      </c>
      <c r="W152" s="10">
        <v>15.163133217863656</v>
      </c>
      <c r="X152" s="10">
        <v>16.591306752843785</v>
      </c>
      <c r="Y152" s="10">
        <v>18.23628582029734</v>
      </c>
      <c r="Z152" s="10">
        <v>19.629446008701944</v>
      </c>
      <c r="AA152" s="10">
        <v>21.746715937307705</v>
      </c>
      <c r="AB152" s="10">
        <v>23.334961486144934</v>
      </c>
      <c r="AC152" s="10">
        <v>25.079379919551755</v>
      </c>
      <c r="AD152" s="10">
        <v>26.513333649865157</v>
      </c>
      <c r="AE152" s="10">
        <v>27.4652920802368</v>
      </c>
      <c r="AF152" s="10">
        <v>27.767459926309979</v>
      </c>
      <c r="AG152" s="10">
        <v>27.767459926309979</v>
      </c>
      <c r="AH152" s="10">
        <v>31.303791321686585</v>
      </c>
      <c r="AI152" s="10">
        <v>34.004409435666211</v>
      </c>
      <c r="AJ152" s="10">
        <v>38.709862693377104</v>
      </c>
      <c r="AK152" t="s">
        <v>454</v>
      </c>
    </row>
    <row r="153" spans="1:37" x14ac:dyDescent="0.2">
      <c r="A153" t="s">
        <v>310</v>
      </c>
      <c r="B153" t="s">
        <v>393</v>
      </c>
      <c r="C153" t="s">
        <v>368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2.869265999883579</v>
      </c>
      <c r="AH153" s="10">
        <v>3.3126242674456816</v>
      </c>
      <c r="AI153" s="10">
        <v>3.6332380680256828</v>
      </c>
      <c r="AJ153" s="10">
        <v>4.2080146929949187</v>
      </c>
      <c r="AK153" t="s">
        <v>454</v>
      </c>
    </row>
    <row r="154" spans="1:37" x14ac:dyDescent="0.2">
      <c r="A154" t="s">
        <v>311</v>
      </c>
      <c r="B154" t="s">
        <v>426</v>
      </c>
      <c r="C154" t="s">
        <v>374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t="s">
        <v>454</v>
      </c>
    </row>
    <row r="155" spans="1:37" x14ac:dyDescent="0.2">
      <c r="A155" t="s">
        <v>312</v>
      </c>
      <c r="B155" t="s">
        <v>373</v>
      </c>
      <c r="C155" t="s">
        <v>374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t="s">
        <v>454</v>
      </c>
    </row>
    <row r="156" spans="1:37" x14ac:dyDescent="0.2">
      <c r="A156" t="s">
        <v>313</v>
      </c>
      <c r="B156" t="s">
        <v>441</v>
      </c>
      <c r="C156" t="s">
        <v>396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2.5198576426953805</v>
      </c>
      <c r="W156" s="10">
        <v>2.8566226509495354</v>
      </c>
      <c r="X156" s="10">
        <v>3.2110109768725907</v>
      </c>
      <c r="Y156" s="10">
        <v>3.5813039333397692</v>
      </c>
      <c r="Z156" s="10">
        <v>3.8823341539695049</v>
      </c>
      <c r="AA156" s="10">
        <v>4.4244959289142471</v>
      </c>
      <c r="AB156" s="10">
        <v>4.8468758408105943</v>
      </c>
      <c r="AC156" s="10">
        <v>5.3243043909076437</v>
      </c>
      <c r="AD156" s="10">
        <v>5.7143765942227969</v>
      </c>
      <c r="AE156" s="10">
        <v>6.00331602284166</v>
      </c>
      <c r="AF156" s="10">
        <v>6.1069493487876851</v>
      </c>
      <c r="AG156" s="10">
        <v>6.1069493487876851</v>
      </c>
      <c r="AH156" s="10">
        <v>7.0150862702505288</v>
      </c>
      <c r="AI156" s="10">
        <v>7.7566417828084573</v>
      </c>
      <c r="AJ156" s="10">
        <v>9.0748929580623887</v>
      </c>
      <c r="AK156" t="s">
        <v>454</v>
      </c>
    </row>
    <row r="157" spans="1:37" x14ac:dyDescent="0.2">
      <c r="A157" t="s">
        <v>114</v>
      </c>
      <c r="B157" t="s">
        <v>398</v>
      </c>
      <c r="C157" t="s">
        <v>399</v>
      </c>
      <c r="D157" s="10">
        <v>0</v>
      </c>
      <c r="E157" s="10">
        <v>0</v>
      </c>
      <c r="F157" s="10">
        <v>0</v>
      </c>
      <c r="G157" s="10">
        <v>0</v>
      </c>
      <c r="H157" s="10">
        <v>3.5765177879319618</v>
      </c>
      <c r="I157" s="10">
        <v>4.6428409075489787</v>
      </c>
      <c r="J157" s="10">
        <v>5.4529852300904524</v>
      </c>
      <c r="K157" s="10">
        <v>5.6853472958256344</v>
      </c>
      <c r="L157" s="10">
        <v>5.6853472958256344</v>
      </c>
      <c r="M157" s="10">
        <v>5.6853472958256344</v>
      </c>
      <c r="N157" s="10">
        <v>5.6853472958256344</v>
      </c>
      <c r="O157" s="10">
        <v>6.1387667120559888</v>
      </c>
      <c r="P157" s="10">
        <v>7.2672435154826456</v>
      </c>
      <c r="Q157" s="10">
        <v>7.8904533773236194</v>
      </c>
      <c r="R157" s="10">
        <v>8.5344819371126324</v>
      </c>
      <c r="S157" s="10">
        <v>8.6797003938519772</v>
      </c>
      <c r="T157" s="10">
        <v>9.2350384120653324</v>
      </c>
      <c r="U157" s="10">
        <v>10.116750345718458</v>
      </c>
      <c r="V157" s="10">
        <v>11.114877937498132</v>
      </c>
      <c r="W157" s="10">
        <v>12.357674631798899</v>
      </c>
      <c r="X157" s="10">
        <v>13.535979422823793</v>
      </c>
      <c r="Y157" s="10">
        <v>14.888160517622378</v>
      </c>
      <c r="Z157" s="10">
        <v>16.029340189470489</v>
      </c>
      <c r="AA157" s="10">
        <v>17.778569970847393</v>
      </c>
      <c r="AB157" s="10">
        <v>19.093427145818559</v>
      </c>
      <c r="AC157" s="10">
        <v>20.538738729090156</v>
      </c>
      <c r="AD157" s="10">
        <v>21.726554176165095</v>
      </c>
      <c r="AE157" s="10">
        <v>22.519325368064134</v>
      </c>
      <c r="AF157" s="10">
        <v>22.773394207562085</v>
      </c>
      <c r="AG157" s="10">
        <v>22.773394207562085</v>
      </c>
      <c r="AH157" s="10">
        <v>25.691333390388358</v>
      </c>
      <c r="AI157" s="10">
        <v>27.929711250228706</v>
      </c>
      <c r="AJ157" s="10">
        <v>31.839984862484656</v>
      </c>
      <c r="AK157" t="s">
        <v>454</v>
      </c>
    </row>
    <row r="158" spans="1:37" x14ac:dyDescent="0.2">
      <c r="A158" t="s">
        <v>314</v>
      </c>
      <c r="B158" t="s">
        <v>356</v>
      </c>
      <c r="C158" t="s">
        <v>357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t="s">
        <v>454</v>
      </c>
    </row>
    <row r="159" spans="1:37" x14ac:dyDescent="0.2">
      <c r="A159" t="s">
        <v>315</v>
      </c>
      <c r="B159" t="s">
        <v>356</v>
      </c>
      <c r="C159" t="s">
        <v>357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t="s">
        <v>454</v>
      </c>
    </row>
    <row r="160" spans="1:37" x14ac:dyDescent="0.2">
      <c r="A160" t="s">
        <v>316</v>
      </c>
      <c r="B160" t="s">
        <v>356</v>
      </c>
      <c r="C160" t="s">
        <v>357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t="s">
        <v>454</v>
      </c>
    </row>
    <row r="161" spans="1:37" x14ac:dyDescent="0.2">
      <c r="A161" t="s">
        <v>317</v>
      </c>
      <c r="B161" t="s">
        <v>361</v>
      </c>
      <c r="C161" t="s">
        <v>362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t="s">
        <v>454</v>
      </c>
    </row>
    <row r="162" spans="1:37" x14ac:dyDescent="0.2">
      <c r="A162" t="s">
        <v>318</v>
      </c>
      <c r="B162" t="s">
        <v>381</v>
      </c>
      <c r="C162" t="s">
        <v>382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3.6757561887691992</v>
      </c>
      <c r="Y162" s="10">
        <v>4.0530478994706041</v>
      </c>
      <c r="Z162" s="10">
        <v>4.3676645597337167</v>
      </c>
      <c r="AA162" s="10">
        <v>4.8644353640244669</v>
      </c>
      <c r="AB162" s="10">
        <v>5.2405239357585032</v>
      </c>
      <c r="AC162" s="10">
        <v>5.6550513082093392</v>
      </c>
      <c r="AD162" s="10">
        <v>5.9955323665369074</v>
      </c>
      <c r="AE162" s="10">
        <v>6.2268955640387409</v>
      </c>
      <c r="AF162" s="10">
        <v>6.3034358083737452</v>
      </c>
      <c r="AG162" s="10">
        <v>6.3034358083737452</v>
      </c>
      <c r="AH162" s="10">
        <v>7.1285443534335764</v>
      </c>
      <c r="AI162" s="10">
        <v>7.7712131731067684</v>
      </c>
      <c r="AJ162" s="10">
        <v>8.9038021592217387</v>
      </c>
      <c r="AK162" t="s">
        <v>454</v>
      </c>
    </row>
    <row r="163" spans="1:37" x14ac:dyDescent="0.2">
      <c r="A163" t="s">
        <v>319</v>
      </c>
      <c r="B163" t="s">
        <v>442</v>
      </c>
      <c r="C163" t="s">
        <v>364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1.9507444602962325</v>
      </c>
      <c r="AD163" s="10">
        <v>2.1242633629044412</v>
      </c>
      <c r="AE163" s="10">
        <v>2.2601997165279069</v>
      </c>
      <c r="AF163" s="10">
        <v>2.3130268607833893</v>
      </c>
      <c r="AG163" s="10">
        <v>2.3130268607833893</v>
      </c>
      <c r="AH163" s="10">
        <v>2.6966381645055275</v>
      </c>
      <c r="AI163" s="10">
        <v>3.0309557330033212</v>
      </c>
      <c r="AJ163" s="10">
        <v>3.6461190276038491</v>
      </c>
      <c r="AK163" t="s">
        <v>454</v>
      </c>
    </row>
    <row r="164" spans="1:37" x14ac:dyDescent="0.2">
      <c r="A164" t="s">
        <v>320</v>
      </c>
      <c r="B164" t="s">
        <v>381</v>
      </c>
      <c r="C164" t="s">
        <v>382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2.9780556010776706</v>
      </c>
      <c r="P164" s="10">
        <v>3.5278198673630294</v>
      </c>
      <c r="Q164" s="10">
        <v>3.8474052642956282</v>
      </c>
      <c r="R164" s="10">
        <v>4.181793418287814</v>
      </c>
      <c r="S164" s="10">
        <v>4.2701705042741613</v>
      </c>
      <c r="T164" s="10">
        <v>4.5598408400100521</v>
      </c>
      <c r="U164" s="10">
        <v>5.0242713218173538</v>
      </c>
      <c r="V164" s="10">
        <v>5.5326640740860666</v>
      </c>
      <c r="W164" s="10">
        <v>6.1661016636308172</v>
      </c>
      <c r="X164" s="10">
        <v>6.7761268855642749</v>
      </c>
      <c r="Y164" s="10">
        <v>7.4697064645010487</v>
      </c>
      <c r="Z164" s="10">
        <v>8.0505769816244506</v>
      </c>
      <c r="AA164" s="10">
        <v>8.9594102467688277</v>
      </c>
      <c r="AB164" s="10">
        <v>9.6470414317652224</v>
      </c>
      <c r="AC164" s="10">
        <v>10.404213085435401</v>
      </c>
      <c r="AD164" s="10">
        <v>11.02646851139318</v>
      </c>
      <c r="AE164" s="10">
        <v>11.447797632326232</v>
      </c>
      <c r="AF164" s="10">
        <v>11.586733628859541</v>
      </c>
      <c r="AG164" s="10">
        <v>11.586733628859541</v>
      </c>
      <c r="AH164" s="10">
        <v>13.096798901458442</v>
      </c>
      <c r="AI164" s="10">
        <v>14.268190888045222</v>
      </c>
      <c r="AJ164" s="10">
        <v>16.328129424014353</v>
      </c>
      <c r="AK164" t="s">
        <v>454</v>
      </c>
    </row>
    <row r="165" spans="1:37" x14ac:dyDescent="0.2">
      <c r="A165" t="s">
        <v>321</v>
      </c>
      <c r="B165" t="s">
        <v>421</v>
      </c>
      <c r="C165" t="s">
        <v>391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t="s">
        <v>454</v>
      </c>
    </row>
    <row r="166" spans="1:37" x14ac:dyDescent="0.2">
      <c r="A166" t="s">
        <v>322</v>
      </c>
      <c r="B166" t="s">
        <v>383</v>
      </c>
      <c r="C166" t="s">
        <v>366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t="s">
        <v>454</v>
      </c>
    </row>
    <row r="167" spans="1:37" x14ac:dyDescent="0.2">
      <c r="A167" t="s">
        <v>323</v>
      </c>
      <c r="B167" t="s">
        <v>356</v>
      </c>
      <c r="C167" t="s">
        <v>357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t="s">
        <v>454</v>
      </c>
    </row>
    <row r="168" spans="1:37" x14ac:dyDescent="0.2">
      <c r="A168" t="s">
        <v>117</v>
      </c>
      <c r="B168" t="s">
        <v>443</v>
      </c>
      <c r="C168" t="s">
        <v>391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2.7161017461169141</v>
      </c>
      <c r="L168" s="10">
        <v>2.7161017461169141</v>
      </c>
      <c r="M168" s="10">
        <v>2.7161017461169141</v>
      </c>
      <c r="N168" s="10">
        <v>2.7161017461169141</v>
      </c>
      <c r="O168" s="10">
        <v>3.0228192990750573</v>
      </c>
      <c r="P168" s="10">
        <v>3.5525210735033901</v>
      </c>
      <c r="Q168" s="10">
        <v>3.9140670858307405</v>
      </c>
      <c r="R168" s="10">
        <v>4.3055113916388654</v>
      </c>
      <c r="S168" s="10">
        <v>4.4328000016568936</v>
      </c>
      <c r="T168" s="10">
        <v>4.7645390206393339</v>
      </c>
      <c r="U168" s="10">
        <v>5.3315576649339338</v>
      </c>
      <c r="V168" s="10">
        <v>5.9130438892265227</v>
      </c>
      <c r="W168" s="10">
        <v>6.6395580417352562</v>
      </c>
      <c r="X168" s="10">
        <v>7.3747084320641525</v>
      </c>
      <c r="Y168" s="10">
        <v>8.1852464253898418</v>
      </c>
      <c r="Z168" s="10">
        <v>8.8442684038242181</v>
      </c>
      <c r="AA168" s="10">
        <v>9.9519862504762475</v>
      </c>
      <c r="AB168" s="10">
        <v>10.804267831284619</v>
      </c>
      <c r="AC168" s="10">
        <v>11.748532588737991</v>
      </c>
      <c r="AD168" s="10">
        <v>12.523640967203134</v>
      </c>
      <c r="AE168" s="10">
        <v>13.069838707464179</v>
      </c>
      <c r="AF168" s="10">
        <v>13.262398644800982</v>
      </c>
      <c r="AG168" s="10">
        <v>13.262398644800982</v>
      </c>
      <c r="AH168" s="10">
        <v>15.084144019974236</v>
      </c>
      <c r="AI168" s="10">
        <v>16.547662983440652</v>
      </c>
      <c r="AJ168" s="10">
        <v>19.1725237539357</v>
      </c>
      <c r="AK168" t="s">
        <v>454</v>
      </c>
    </row>
    <row r="169" spans="1:37" x14ac:dyDescent="0.2">
      <c r="A169" t="s">
        <v>324</v>
      </c>
      <c r="B169" t="s">
        <v>444</v>
      </c>
      <c r="C169" t="s">
        <v>396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2.8364494008844607</v>
      </c>
      <c r="AG169" s="10">
        <v>2.8364494008844607</v>
      </c>
      <c r="AH169" s="10">
        <v>3.3133681212787236</v>
      </c>
      <c r="AI169" s="10">
        <v>3.7301510770253734</v>
      </c>
      <c r="AJ169" s="10">
        <v>4.4986923994585046</v>
      </c>
      <c r="AK169" t="s">
        <v>454</v>
      </c>
    </row>
    <row r="170" spans="1:37" x14ac:dyDescent="0.2">
      <c r="A170" t="s">
        <v>325</v>
      </c>
      <c r="B170" t="s">
        <v>426</v>
      </c>
      <c r="C170" t="s">
        <v>374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t="s">
        <v>454</v>
      </c>
    </row>
    <row r="171" spans="1:37" x14ac:dyDescent="0.2">
      <c r="A171" t="s">
        <v>326</v>
      </c>
      <c r="B171" t="s">
        <v>435</v>
      </c>
      <c r="C171" t="s">
        <v>366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4.1840394375083871</v>
      </c>
      <c r="Q171" s="10">
        <v>4.5611554204286229</v>
      </c>
      <c r="R171" s="10">
        <v>4.9591736421012529</v>
      </c>
      <c r="S171" s="10">
        <v>5.2805396033463738</v>
      </c>
      <c r="T171" s="10">
        <v>5.6499893119746911</v>
      </c>
      <c r="U171" s="10">
        <v>6.2449588493188504</v>
      </c>
      <c r="V171" s="10">
        <v>6.8508768313128217</v>
      </c>
      <c r="W171" s="10">
        <v>7.6462900481324088</v>
      </c>
      <c r="X171" s="10">
        <v>8.4148394932155863</v>
      </c>
      <c r="Y171" s="10">
        <v>9.2571855993099845</v>
      </c>
      <c r="Z171" s="10">
        <v>9.9781802077282791</v>
      </c>
      <c r="AA171" s="10">
        <v>11.137095003635896</v>
      </c>
      <c r="AB171" s="10">
        <v>12.013788680567261</v>
      </c>
      <c r="AC171" s="10">
        <v>12.999379490950512</v>
      </c>
      <c r="AD171" s="10">
        <v>13.804640861422872</v>
      </c>
      <c r="AE171" s="10">
        <v>14.367840916264381</v>
      </c>
      <c r="AF171" s="10">
        <v>14.548158543427407</v>
      </c>
      <c r="AG171" s="10">
        <v>14.548158543427407</v>
      </c>
      <c r="AH171" s="10">
        <v>16.53104379501448</v>
      </c>
      <c r="AI171" s="10">
        <v>18.063722266435033</v>
      </c>
      <c r="AJ171" s="10">
        <v>20.699579218354437</v>
      </c>
      <c r="AK171" t="s">
        <v>454</v>
      </c>
    </row>
    <row r="172" spans="1:37" x14ac:dyDescent="0.2">
      <c r="A172" t="s">
        <v>327</v>
      </c>
      <c r="B172" t="s">
        <v>402</v>
      </c>
      <c r="C172" t="s">
        <v>391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t="s">
        <v>454</v>
      </c>
    </row>
    <row r="173" spans="1:37" x14ac:dyDescent="0.2">
      <c r="A173" t="s">
        <v>328</v>
      </c>
      <c r="B173" t="s">
        <v>410</v>
      </c>
      <c r="C173" t="s">
        <v>396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t="s">
        <v>454</v>
      </c>
    </row>
    <row r="174" spans="1:37" x14ac:dyDescent="0.2">
      <c r="A174" t="s">
        <v>329</v>
      </c>
      <c r="B174" t="s">
        <v>410</v>
      </c>
      <c r="C174" t="s">
        <v>399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t="s">
        <v>454</v>
      </c>
    </row>
    <row r="175" spans="1:37" x14ac:dyDescent="0.2">
      <c r="A175" t="s">
        <v>330</v>
      </c>
      <c r="B175" t="s">
        <v>393</v>
      </c>
      <c r="C175" t="s">
        <v>368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2.9109742209043605</v>
      </c>
      <c r="T175" s="10">
        <v>3.1159413354305534</v>
      </c>
      <c r="U175" s="10">
        <v>3.4581238966233983</v>
      </c>
      <c r="V175" s="10">
        <v>3.828778950983081</v>
      </c>
      <c r="W175" s="10">
        <v>4.2904753068377612</v>
      </c>
      <c r="X175" s="10">
        <v>4.7479140112544531</v>
      </c>
      <c r="Y175" s="10">
        <v>5.2591317229633043</v>
      </c>
      <c r="Z175" s="10">
        <v>5.6794541470000057</v>
      </c>
      <c r="AA175" s="10">
        <v>6.3648263778886491</v>
      </c>
      <c r="AB175" s="10">
        <v>6.8896643591978037</v>
      </c>
      <c r="AC175" s="10">
        <v>7.4691742795229397</v>
      </c>
      <c r="AD175" s="10">
        <v>7.9446287296771212</v>
      </c>
      <c r="AE175" s="10">
        <v>8.275008578668853</v>
      </c>
      <c r="AF175" s="10">
        <v>8.3890480225319202</v>
      </c>
      <c r="AG175" s="10">
        <v>8.3890480225319202</v>
      </c>
      <c r="AH175" s="10">
        <v>9.517944045918485</v>
      </c>
      <c r="AI175" s="10">
        <v>10.412979912353244</v>
      </c>
      <c r="AJ175" s="10">
        <v>12.006277978526624</v>
      </c>
      <c r="AK175" t="s">
        <v>454</v>
      </c>
    </row>
    <row r="176" spans="1:37" x14ac:dyDescent="0.2">
      <c r="A176" t="s">
        <v>331</v>
      </c>
      <c r="B176" t="s">
        <v>445</v>
      </c>
      <c r="C176" t="s">
        <v>370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3.3769670787597628</v>
      </c>
      <c r="AE176" s="10">
        <v>3.5892059099494946</v>
      </c>
      <c r="AF176" s="10">
        <v>3.6721999409785751</v>
      </c>
      <c r="AG176" s="10">
        <v>3.6721999409785751</v>
      </c>
      <c r="AH176" s="10">
        <v>4.272627543211386</v>
      </c>
      <c r="AI176" s="10">
        <v>4.7890416977445325</v>
      </c>
      <c r="AJ176" s="10">
        <v>5.7335504660863155</v>
      </c>
      <c r="AK176" t="s">
        <v>454</v>
      </c>
    </row>
    <row r="177" spans="1:37" x14ac:dyDescent="0.2">
      <c r="A177" t="s">
        <v>332</v>
      </c>
      <c r="B177" t="s">
        <v>446</v>
      </c>
      <c r="C177" t="s">
        <v>396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2.5537832400365232</v>
      </c>
      <c r="AI177" s="10">
        <v>2.86107990765771</v>
      </c>
      <c r="AJ177" s="10">
        <v>3.4228659468121623</v>
      </c>
      <c r="AK177" t="s">
        <v>454</v>
      </c>
    </row>
    <row r="178" spans="1:37" x14ac:dyDescent="0.2">
      <c r="A178" t="s">
        <v>333</v>
      </c>
      <c r="B178" t="s">
        <v>356</v>
      </c>
      <c r="C178" t="s">
        <v>357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t="s">
        <v>454</v>
      </c>
    </row>
    <row r="179" spans="1:37" x14ac:dyDescent="0.2">
      <c r="A179" t="s">
        <v>334</v>
      </c>
      <c r="B179" t="s">
        <v>447</v>
      </c>
      <c r="C179" t="s">
        <v>399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1.815240992393369</v>
      </c>
      <c r="AK179" t="s">
        <v>454</v>
      </c>
    </row>
    <row r="180" spans="1:37" x14ac:dyDescent="0.2">
      <c r="A180" t="s">
        <v>335</v>
      </c>
      <c r="B180" t="s">
        <v>373</v>
      </c>
      <c r="C180" t="s">
        <v>374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t="s">
        <v>454</v>
      </c>
    </row>
    <row r="181" spans="1:37" x14ac:dyDescent="0.2">
      <c r="A181" t="s">
        <v>336</v>
      </c>
      <c r="B181" t="s">
        <v>373</v>
      </c>
      <c r="C181" t="s">
        <v>374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t="s">
        <v>454</v>
      </c>
    </row>
    <row r="182" spans="1:37" x14ac:dyDescent="0.2">
      <c r="A182" t="s">
        <v>337</v>
      </c>
      <c r="B182" t="s">
        <v>369</v>
      </c>
      <c r="C182" t="s">
        <v>370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t="s">
        <v>454</v>
      </c>
    </row>
    <row r="183" spans="1:37" x14ac:dyDescent="0.2">
      <c r="A183" t="s">
        <v>338</v>
      </c>
      <c r="B183" t="s">
        <v>356</v>
      </c>
      <c r="C183" t="s">
        <v>357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t="s">
        <v>454</v>
      </c>
    </row>
    <row r="184" spans="1:37" x14ac:dyDescent="0.2">
      <c r="A184" t="s">
        <v>339</v>
      </c>
      <c r="B184" t="s">
        <v>448</v>
      </c>
      <c r="C184" t="s">
        <v>372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2.6983303358851156</v>
      </c>
      <c r="AA184" s="10">
        <v>3.130081054246503</v>
      </c>
      <c r="AB184" s="10">
        <v>3.4717426240893792</v>
      </c>
      <c r="AC184" s="10">
        <v>3.8599126966644723</v>
      </c>
      <c r="AD184" s="10">
        <v>4.1765392176417402</v>
      </c>
      <c r="AE184" s="10">
        <v>4.4192450316254064</v>
      </c>
      <c r="AF184" s="10">
        <v>4.5108165042584369</v>
      </c>
      <c r="AG184" s="10">
        <v>4.5108165042584369</v>
      </c>
      <c r="AH184" s="10">
        <v>5.2253638106755274</v>
      </c>
      <c r="AI184" s="10">
        <v>5.8320180849645542</v>
      </c>
      <c r="AJ184" s="10">
        <v>6.9334237002643171</v>
      </c>
      <c r="AK184" t="s">
        <v>454</v>
      </c>
    </row>
    <row r="185" spans="1:37" x14ac:dyDescent="0.2">
      <c r="A185" t="s">
        <v>340</v>
      </c>
      <c r="B185" t="s">
        <v>361</v>
      </c>
      <c r="C185" t="s">
        <v>362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t="s">
        <v>454</v>
      </c>
    </row>
    <row r="186" spans="1:37" x14ac:dyDescent="0.2">
      <c r="A186" t="s">
        <v>341</v>
      </c>
      <c r="B186" t="s">
        <v>402</v>
      </c>
      <c r="C186" t="s">
        <v>391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t="s">
        <v>454</v>
      </c>
    </row>
    <row r="187" spans="1:37" x14ac:dyDescent="0.2">
      <c r="A187" t="s">
        <v>342</v>
      </c>
      <c r="B187" t="s">
        <v>356</v>
      </c>
      <c r="C187" t="s">
        <v>357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t="s">
        <v>454</v>
      </c>
    </row>
    <row r="188" spans="1:37" x14ac:dyDescent="0.2">
      <c r="A188" t="s">
        <v>343</v>
      </c>
      <c r="B188" t="s">
        <v>392</v>
      </c>
      <c r="C188" t="s">
        <v>362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2.8579017110759626</v>
      </c>
      <c r="Z188" s="10">
        <v>3.0952768019501753</v>
      </c>
      <c r="AA188" s="10">
        <v>3.5144451376655557</v>
      </c>
      <c r="AB188" s="10">
        <v>3.8396775559857699</v>
      </c>
      <c r="AC188" s="10">
        <v>4.206820132189165</v>
      </c>
      <c r="AD188" s="10">
        <v>4.5063774897305189</v>
      </c>
      <c r="AE188" s="10">
        <v>4.726423472770632</v>
      </c>
      <c r="AF188" s="10">
        <v>4.8040752831268501</v>
      </c>
      <c r="AG188" s="10">
        <v>4.8040752831268501</v>
      </c>
      <c r="AH188" s="10">
        <v>5.507446618771354</v>
      </c>
      <c r="AI188" s="10">
        <v>6.0772296731502147</v>
      </c>
      <c r="AJ188" s="10">
        <v>7.0848837040833121</v>
      </c>
      <c r="AK188" t="s">
        <v>454</v>
      </c>
    </row>
    <row r="189" spans="1:37" x14ac:dyDescent="0.2">
      <c r="A189" t="s">
        <v>344</v>
      </c>
      <c r="B189" t="s">
        <v>449</v>
      </c>
      <c r="C189" t="s">
        <v>362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2.4153644544352164</v>
      </c>
      <c r="O189" s="10">
        <v>2.7216736794086431</v>
      </c>
      <c r="P189" s="10">
        <v>3.1124728917238089</v>
      </c>
      <c r="Q189" s="10">
        <v>3.4523936760045784</v>
      </c>
      <c r="R189" s="10">
        <v>3.8353042685888989</v>
      </c>
      <c r="S189" s="10">
        <v>4.1275184539864247</v>
      </c>
      <c r="T189" s="10">
        <v>4.4445807142404501</v>
      </c>
      <c r="U189" s="10">
        <v>4.901917958330527</v>
      </c>
      <c r="V189" s="10">
        <v>5.3943896257737469</v>
      </c>
      <c r="W189" s="10">
        <v>6.005401343224567</v>
      </c>
      <c r="X189" s="10">
        <v>6.6439680624386472</v>
      </c>
      <c r="Y189" s="10">
        <v>7.2722636133239025</v>
      </c>
      <c r="Z189" s="10">
        <v>7.7129701240442676</v>
      </c>
      <c r="AA189" s="10">
        <v>8.8396341043740438</v>
      </c>
      <c r="AB189" s="10">
        <v>9.7246304090833622</v>
      </c>
      <c r="AC189" s="10">
        <v>10.718041730196241</v>
      </c>
      <c r="AD189" s="10">
        <v>11.530465303442837</v>
      </c>
      <c r="AE189" s="10">
        <v>12.134439674239712</v>
      </c>
      <c r="AF189" s="10">
        <v>12.359708374402345</v>
      </c>
      <c r="AG189" s="10">
        <v>12.359708374402345</v>
      </c>
      <c r="AH189" s="10">
        <v>14.207468029152324</v>
      </c>
      <c r="AI189" s="10">
        <v>15.748635386155977</v>
      </c>
      <c r="AJ189" s="10">
        <v>18.546743668411899</v>
      </c>
      <c r="AK189" t="s">
        <v>454</v>
      </c>
    </row>
    <row r="190" spans="1:37" x14ac:dyDescent="0.2">
      <c r="A190" t="s">
        <v>345</v>
      </c>
      <c r="B190" t="s">
        <v>410</v>
      </c>
      <c r="C190" t="s">
        <v>396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t="s">
        <v>454</v>
      </c>
    </row>
    <row r="191" spans="1:37" x14ac:dyDescent="0.2">
      <c r="A191" t="s">
        <v>346</v>
      </c>
      <c r="B191" t="s">
        <v>373</v>
      </c>
      <c r="C191" t="s">
        <v>374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t="s">
        <v>454</v>
      </c>
    </row>
    <row r="192" spans="1:37" x14ac:dyDescent="0.2">
      <c r="A192" t="s">
        <v>347</v>
      </c>
      <c r="B192" t="s">
        <v>356</v>
      </c>
      <c r="C192" t="s">
        <v>357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t="s">
        <v>454</v>
      </c>
    </row>
    <row r="193" spans="1:37" x14ac:dyDescent="0.2">
      <c r="A193" t="s">
        <v>348</v>
      </c>
      <c r="B193" t="s">
        <v>450</v>
      </c>
      <c r="C193" t="s">
        <v>396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2.8268342291419608</v>
      </c>
      <c r="Y193" s="10">
        <v>3.1533319434861014</v>
      </c>
      <c r="Z193" s="10">
        <v>3.4188430735927988</v>
      </c>
      <c r="AA193" s="10">
        <v>3.8967995720108104</v>
      </c>
      <c r="AB193" s="10">
        <v>4.2692768692868661</v>
      </c>
      <c r="AC193" s="10">
        <v>4.6902560108274693</v>
      </c>
      <c r="AD193" s="10">
        <v>5.0342396778835194</v>
      </c>
      <c r="AE193" s="10">
        <v>5.2890858134911216</v>
      </c>
      <c r="AF193" s="10">
        <v>5.3805785898519121</v>
      </c>
      <c r="AG193" s="10">
        <v>5.3805785898519121</v>
      </c>
      <c r="AH193" s="10">
        <v>6.1809808457834805</v>
      </c>
      <c r="AI193" s="10">
        <v>6.834542629817701</v>
      </c>
      <c r="AJ193" s="10">
        <v>7.9964036913901229</v>
      </c>
      <c r="AK193" t="s">
        <v>454</v>
      </c>
    </row>
    <row r="194" spans="1:37" x14ac:dyDescent="0.2">
      <c r="A194" t="s">
        <v>349</v>
      </c>
      <c r="B194" t="s">
        <v>356</v>
      </c>
      <c r="C194" t="s">
        <v>357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t="s">
        <v>454</v>
      </c>
    </row>
    <row r="195" spans="1:37" x14ac:dyDescent="0.2">
      <c r="A195" t="s">
        <v>350</v>
      </c>
      <c r="B195" t="s">
        <v>451</v>
      </c>
      <c r="C195" t="s">
        <v>382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3.9672951781411578</v>
      </c>
      <c r="AA195" s="10">
        <v>4.4073991481663422</v>
      </c>
      <c r="AB195" s="10">
        <v>4.7392074514897011</v>
      </c>
      <c r="AC195" s="10">
        <v>5.1043349324322804</v>
      </c>
      <c r="AD195" s="10">
        <v>5.404352175843707</v>
      </c>
      <c r="AE195" s="10">
        <v>5.6060668362400312</v>
      </c>
      <c r="AF195" s="10">
        <v>5.671598003523731</v>
      </c>
      <c r="AG195" s="10">
        <v>5.671598003523731</v>
      </c>
      <c r="AH195" s="10">
        <v>6.4045068299779375</v>
      </c>
      <c r="AI195" s="10">
        <v>6.9700879066395576</v>
      </c>
      <c r="AJ195" s="10">
        <v>7.9616053733510661</v>
      </c>
      <c r="AK195" t="s">
        <v>454</v>
      </c>
    </row>
    <row r="196" spans="1:37" x14ac:dyDescent="0.2">
      <c r="A196" t="s">
        <v>351</v>
      </c>
      <c r="B196" t="s">
        <v>451</v>
      </c>
      <c r="C196" t="s">
        <v>382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t="s">
        <v>454</v>
      </c>
    </row>
    <row r="197" spans="1:37" x14ac:dyDescent="0.2">
      <c r="A197" t="s">
        <v>30</v>
      </c>
      <c r="B197" t="s">
        <v>451</v>
      </c>
      <c r="C197" t="s">
        <v>382</v>
      </c>
      <c r="D197" s="10">
        <v>0</v>
      </c>
      <c r="E197" s="10">
        <v>0</v>
      </c>
      <c r="F197" s="10">
        <v>0</v>
      </c>
      <c r="G197" s="10">
        <v>0</v>
      </c>
      <c r="H197" s="10">
        <v>4.2883306521670939</v>
      </c>
      <c r="I197" s="10">
        <v>5.5778250966857623</v>
      </c>
      <c r="J197" s="10">
        <v>6.5655191847674681</v>
      </c>
      <c r="K197" s="10">
        <v>6.8605709951354488</v>
      </c>
      <c r="L197" s="10">
        <v>6.8605709951354488</v>
      </c>
      <c r="M197" s="10">
        <v>6.8605709951354488</v>
      </c>
      <c r="N197" s="10">
        <v>6.8605709951354488</v>
      </c>
      <c r="O197" s="10">
        <v>7.4811341782743153</v>
      </c>
      <c r="P197" s="10">
        <v>8.8785509501604434</v>
      </c>
      <c r="Q197" s="10">
        <v>9.6653963793411606</v>
      </c>
      <c r="R197" s="10">
        <v>10.482275435000389</v>
      </c>
      <c r="S197" s="10">
        <v>10.689487965441915</v>
      </c>
      <c r="T197" s="10">
        <v>11.404188908194689</v>
      </c>
      <c r="U197" s="10">
        <v>12.527897482868372</v>
      </c>
      <c r="V197" s="10">
        <v>13.764263093617103</v>
      </c>
      <c r="W197" s="10">
        <v>15.303888385835576</v>
      </c>
      <c r="X197" s="10">
        <v>16.76456325511591</v>
      </c>
      <c r="Y197" s="10">
        <v>18.44029292679944</v>
      </c>
      <c r="Z197" s="10">
        <v>19.854348294954701</v>
      </c>
      <c r="AA197" s="10">
        <v>22.023191392792302</v>
      </c>
      <c r="AB197" s="10">
        <v>23.65385785324683</v>
      </c>
      <c r="AC197" s="10">
        <v>25.446521157300886</v>
      </c>
      <c r="AD197" s="10">
        <v>26.919852796228124</v>
      </c>
      <c r="AE197" s="10">
        <v>27.903730761341258</v>
      </c>
      <c r="AF197" s="10">
        <v>28.21941790255541</v>
      </c>
      <c r="AG197" s="10">
        <v>28.21941790255541</v>
      </c>
      <c r="AH197" s="10">
        <v>31.837349869387747</v>
      </c>
      <c r="AI197" s="10">
        <v>34.613590844700653</v>
      </c>
      <c r="AJ197" s="10">
        <v>39.464656786143905</v>
      </c>
      <c r="AK197" t="s">
        <v>454</v>
      </c>
    </row>
    <row r="198" spans="1:37" x14ac:dyDescent="0.2">
      <c r="A198" t="s">
        <v>352</v>
      </c>
      <c r="B198" t="s">
        <v>452</v>
      </c>
      <c r="C198" t="s">
        <v>396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t="s">
        <v>454</v>
      </c>
    </row>
    <row r="199" spans="1:37" x14ac:dyDescent="0.2">
      <c r="A199" t="s">
        <v>163</v>
      </c>
      <c r="B199" t="s">
        <v>419</v>
      </c>
      <c r="C199" t="s">
        <v>362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3.3756148357794595</v>
      </c>
      <c r="J199" s="10">
        <v>3.9968163350999015</v>
      </c>
      <c r="K199" s="10">
        <v>4.1760030663348298</v>
      </c>
      <c r="L199" s="10">
        <v>4.1760030663348298</v>
      </c>
      <c r="M199" s="10">
        <v>4.1760030663348298</v>
      </c>
      <c r="N199" s="10">
        <v>4.1760030663348298</v>
      </c>
      <c r="O199" s="10">
        <v>4.5710610974350789</v>
      </c>
      <c r="P199" s="10">
        <v>5.370219394126428</v>
      </c>
      <c r="Q199" s="10">
        <v>5.73508948842158</v>
      </c>
      <c r="R199" s="10">
        <v>6.0573260359672876</v>
      </c>
      <c r="S199" s="10">
        <v>6.1962747467062735</v>
      </c>
      <c r="T199" s="10">
        <v>6.421974357651739</v>
      </c>
      <c r="U199" s="10">
        <v>6.9801161969332544</v>
      </c>
      <c r="V199" s="10">
        <v>7.5357653411375631</v>
      </c>
      <c r="W199" s="10">
        <v>8.4438550060656148</v>
      </c>
      <c r="X199" s="10">
        <v>9.3463134319493921</v>
      </c>
      <c r="Y199" s="10">
        <v>10.342528650848619</v>
      </c>
      <c r="Z199" s="10">
        <v>11.167517058042295</v>
      </c>
      <c r="AA199" s="10">
        <v>12.525248725832617</v>
      </c>
      <c r="AB199" s="10">
        <v>13.564205128627247</v>
      </c>
      <c r="AC199" s="10">
        <v>14.719157476615084</v>
      </c>
      <c r="AD199" s="10">
        <v>15.6657752644919</v>
      </c>
      <c r="AE199" s="10">
        <v>16.329683758651591</v>
      </c>
      <c r="AF199" s="10">
        <v>16.556831699341807</v>
      </c>
      <c r="AG199" s="10">
        <v>16.556831699341807</v>
      </c>
      <c r="AH199" s="10">
        <v>18.816418526176715</v>
      </c>
      <c r="AI199" s="10">
        <v>20.605437882634497</v>
      </c>
      <c r="AJ199" s="10">
        <v>23.769708996089555</v>
      </c>
      <c r="AK199" t="s">
        <v>454</v>
      </c>
    </row>
    <row r="200" spans="1:37" x14ac:dyDescent="0.2">
      <c r="A200" t="s">
        <v>353</v>
      </c>
      <c r="B200" t="s">
        <v>403</v>
      </c>
      <c r="C200" t="s">
        <v>374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t="s">
        <v>454</v>
      </c>
    </row>
    <row r="201" spans="1:37" x14ac:dyDescent="0.2">
      <c r="A201" t="s">
        <v>186</v>
      </c>
      <c r="B201" t="s">
        <v>356</v>
      </c>
      <c r="C201" t="s">
        <v>357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t="s">
        <v>489</v>
      </c>
    </row>
    <row r="202" spans="1:37" x14ac:dyDescent="0.2">
      <c r="A202" t="s">
        <v>187</v>
      </c>
      <c r="B202" t="s">
        <v>358</v>
      </c>
      <c r="C202" t="s">
        <v>359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1.9023364987603071</v>
      </c>
      <c r="AH202" s="10">
        <v>2.2475379484394025</v>
      </c>
      <c r="AI202" s="10">
        <v>2.540098768975469</v>
      </c>
      <c r="AJ202" s="10">
        <v>3.0844336691921388</v>
      </c>
      <c r="AK202" t="s">
        <v>489</v>
      </c>
    </row>
    <row r="203" spans="1:37" x14ac:dyDescent="0.2">
      <c r="A203" t="s">
        <v>188</v>
      </c>
      <c r="B203" t="s">
        <v>360</v>
      </c>
      <c r="C203" t="s">
        <v>359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2.26914168334106</v>
      </c>
      <c r="AG203" s="10">
        <v>2.26914168334106</v>
      </c>
      <c r="AH203" s="10">
        <v>2.6262395349913992</v>
      </c>
      <c r="AI203" s="10">
        <v>2.9312081009937136</v>
      </c>
      <c r="AJ203" s="10">
        <v>3.4893305017040452</v>
      </c>
      <c r="AK203" t="s">
        <v>489</v>
      </c>
    </row>
    <row r="204" spans="1:37" x14ac:dyDescent="0.2">
      <c r="A204" t="s">
        <v>189</v>
      </c>
      <c r="B204" t="s">
        <v>361</v>
      </c>
      <c r="C204" t="s">
        <v>362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t="s">
        <v>489</v>
      </c>
    </row>
    <row r="205" spans="1:37" x14ac:dyDescent="0.2">
      <c r="A205" t="s">
        <v>190</v>
      </c>
      <c r="B205" t="s">
        <v>363</v>
      </c>
      <c r="C205" t="s">
        <v>364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1.9738066943736474</v>
      </c>
      <c r="Z205" s="10">
        <v>2.1392308735676888</v>
      </c>
      <c r="AA205" s="10">
        <v>2.5276140081771792</v>
      </c>
      <c r="AB205" s="10">
        <v>2.8416856556538184</v>
      </c>
      <c r="AC205" s="10">
        <v>3.1944377982693104</v>
      </c>
      <c r="AD205" s="10">
        <v>3.4839403809419318</v>
      </c>
      <c r="AE205" s="10">
        <v>3.7083824753594352</v>
      </c>
      <c r="AF205" s="10">
        <v>3.7997844559312552</v>
      </c>
      <c r="AG205" s="10">
        <v>3.7997844559312552</v>
      </c>
      <c r="AH205" s="10">
        <v>4.4194856825972817</v>
      </c>
      <c r="AI205" s="10">
        <v>4.9627002160429132</v>
      </c>
      <c r="AJ205" s="10">
        <v>5.9815703405685134</v>
      </c>
      <c r="AK205" t="s">
        <v>489</v>
      </c>
    </row>
    <row r="206" spans="1:37" x14ac:dyDescent="0.2">
      <c r="A206" t="s">
        <v>191</v>
      </c>
      <c r="B206" t="s">
        <v>365</v>
      </c>
      <c r="C206" t="s">
        <v>366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t="s">
        <v>489</v>
      </c>
    </row>
    <row r="207" spans="1:37" x14ac:dyDescent="0.2">
      <c r="A207" t="s">
        <v>192</v>
      </c>
      <c r="B207" t="s">
        <v>356</v>
      </c>
      <c r="C207" t="s">
        <v>357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t="s">
        <v>489</v>
      </c>
    </row>
    <row r="208" spans="1:37" x14ac:dyDescent="0.2">
      <c r="A208" t="s">
        <v>193</v>
      </c>
      <c r="B208" t="s">
        <v>356</v>
      </c>
      <c r="C208" t="s">
        <v>357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t="s">
        <v>489</v>
      </c>
    </row>
    <row r="209" spans="1:37" x14ac:dyDescent="0.2">
      <c r="A209" t="s">
        <v>194</v>
      </c>
      <c r="B209" t="s">
        <v>367</v>
      </c>
      <c r="C209" t="s">
        <v>368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2.8706143571386611</v>
      </c>
      <c r="AF209" s="10">
        <v>2.9151750982343052</v>
      </c>
      <c r="AG209" s="10">
        <v>2.9151750982343052</v>
      </c>
      <c r="AH209" s="10">
        <v>3.3190671852488056</v>
      </c>
      <c r="AI209" s="10">
        <v>3.6463853102235557</v>
      </c>
      <c r="AJ209" s="10">
        <v>4.2281926402112182</v>
      </c>
      <c r="AK209" t="s">
        <v>489</v>
      </c>
    </row>
    <row r="210" spans="1:37" x14ac:dyDescent="0.2">
      <c r="A210" t="s">
        <v>195</v>
      </c>
      <c r="B210" t="s">
        <v>369</v>
      </c>
      <c r="C210" t="s">
        <v>370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2.8588445613190885</v>
      </c>
      <c r="Y210" s="10">
        <v>3.2628183366484289</v>
      </c>
      <c r="Z210" s="10">
        <v>3.5655511519897329</v>
      </c>
      <c r="AA210" s="10">
        <v>4.2045756135243817</v>
      </c>
      <c r="AB210" s="10">
        <v>4.7175409284576144</v>
      </c>
      <c r="AC210" s="10">
        <v>5.3011624864020979</v>
      </c>
      <c r="AD210" s="10">
        <v>5.7764229160836056</v>
      </c>
      <c r="AE210" s="10">
        <v>6.1491627163970293</v>
      </c>
      <c r="AF210" s="10">
        <v>6.2950542611980893</v>
      </c>
      <c r="AG210" s="10">
        <v>6.2950542611980893</v>
      </c>
      <c r="AH210" s="10">
        <v>7.3402195993271153</v>
      </c>
      <c r="AI210" s="10">
        <v>8.2505814979154266</v>
      </c>
      <c r="AJ210" s="10">
        <v>9.925741728996412</v>
      </c>
      <c r="AK210" t="s">
        <v>489</v>
      </c>
    </row>
    <row r="211" spans="1:37" x14ac:dyDescent="0.2">
      <c r="A211" t="s">
        <v>196</v>
      </c>
      <c r="B211" t="s">
        <v>371</v>
      </c>
      <c r="C211" t="s">
        <v>372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2.3299822402736416</v>
      </c>
      <c r="X211" s="10">
        <v>2.6982938401410417</v>
      </c>
      <c r="Y211" s="10">
        <v>3.0651195640177082</v>
      </c>
      <c r="Z211" s="10">
        <v>3.3462162768618624</v>
      </c>
      <c r="AA211" s="10">
        <v>3.9177736534684309</v>
      </c>
      <c r="AB211" s="10">
        <v>4.3745828679075549</v>
      </c>
      <c r="AC211" s="10">
        <v>4.8933064482387758</v>
      </c>
      <c r="AD211" s="10">
        <v>5.3168916337381855</v>
      </c>
      <c r="AE211" s="10">
        <v>5.6456025397577427</v>
      </c>
      <c r="AF211" s="10">
        <v>5.7730892026758722</v>
      </c>
      <c r="AG211" s="10">
        <v>5.7730892026758722</v>
      </c>
      <c r="AH211" s="10">
        <v>6.7118297508191622</v>
      </c>
      <c r="AI211" s="10">
        <v>7.5180618056467292</v>
      </c>
      <c r="AJ211" s="10">
        <v>8.9895914284396934</v>
      </c>
      <c r="AK211" t="s">
        <v>489</v>
      </c>
    </row>
    <row r="212" spans="1:37" x14ac:dyDescent="0.2">
      <c r="A212" t="s">
        <v>197</v>
      </c>
      <c r="B212" t="s">
        <v>373</v>
      </c>
      <c r="C212" t="s">
        <v>374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t="s">
        <v>489</v>
      </c>
    </row>
    <row r="213" spans="1:37" x14ac:dyDescent="0.2">
      <c r="A213" t="s">
        <v>125</v>
      </c>
      <c r="B213" t="s">
        <v>375</v>
      </c>
      <c r="C213" t="s">
        <v>366</v>
      </c>
      <c r="D213" s="10">
        <v>0</v>
      </c>
      <c r="E213" s="10">
        <v>0</v>
      </c>
      <c r="F213" s="10">
        <v>0</v>
      </c>
      <c r="G213" s="10">
        <v>0</v>
      </c>
      <c r="H213" s="10">
        <v>2.1796102483926285</v>
      </c>
      <c r="I213" s="10">
        <v>2.4474199241574279</v>
      </c>
      <c r="J213" s="10">
        <v>3.0034371421639676</v>
      </c>
      <c r="K213" s="10">
        <v>3.5449916290799717</v>
      </c>
      <c r="L213" s="10">
        <v>3.5449916290799717</v>
      </c>
      <c r="M213" s="10">
        <v>3.5449916290799717</v>
      </c>
      <c r="N213" s="10">
        <v>3.5449916290799717</v>
      </c>
      <c r="O213" s="10">
        <v>3.5929200927050151</v>
      </c>
      <c r="P213" s="10">
        <v>3.9114179420325672</v>
      </c>
      <c r="Q213" s="10">
        <v>4.4339159490156357</v>
      </c>
      <c r="R213" s="10">
        <v>5.0000139514265225</v>
      </c>
      <c r="S213" s="10">
        <v>5.3550740470644094</v>
      </c>
      <c r="T213" s="10">
        <v>5.6350988121566692</v>
      </c>
      <c r="U213" s="10">
        <v>6.4523389489861804</v>
      </c>
      <c r="V213" s="10">
        <v>7.207001069659535</v>
      </c>
      <c r="W213" s="10">
        <v>8.1809431414318752</v>
      </c>
      <c r="X213" s="10">
        <v>9.5417183729481838</v>
      </c>
      <c r="Y213" s="10">
        <v>10.903838783064778</v>
      </c>
      <c r="Z213" s="10">
        <v>11.922840176499735</v>
      </c>
      <c r="AA213" s="10">
        <v>14.037373210242638</v>
      </c>
      <c r="AB213" s="10">
        <v>15.737894160146698</v>
      </c>
      <c r="AC213" s="10">
        <v>17.657661756418275</v>
      </c>
      <c r="AD213" s="10">
        <v>19.227452371537382</v>
      </c>
      <c r="AE213" s="10">
        <v>20.446450446084398</v>
      </c>
      <c r="AF213" s="10">
        <v>20.932116199695272</v>
      </c>
      <c r="AG213" s="10">
        <v>20.932116199695272</v>
      </c>
      <c r="AH213" s="10">
        <v>24.344950552942937</v>
      </c>
      <c r="AI213" s="10">
        <v>27.323443914374515</v>
      </c>
      <c r="AJ213" s="10">
        <v>32.859359085010929</v>
      </c>
      <c r="AK213" t="s">
        <v>489</v>
      </c>
    </row>
    <row r="214" spans="1:37" x14ac:dyDescent="0.2">
      <c r="A214" t="s">
        <v>33</v>
      </c>
      <c r="B214" t="s">
        <v>376</v>
      </c>
      <c r="C214" t="s">
        <v>362</v>
      </c>
      <c r="D214" s="10">
        <v>0</v>
      </c>
      <c r="E214" s="10">
        <v>0</v>
      </c>
      <c r="F214" s="10">
        <v>0</v>
      </c>
      <c r="G214" s="10">
        <v>0</v>
      </c>
      <c r="H214" s="10">
        <v>3.982314747520594</v>
      </c>
      <c r="I214" s="10">
        <v>3.982314747520594</v>
      </c>
      <c r="J214" s="10">
        <v>3.982314747520594</v>
      </c>
      <c r="K214" s="10">
        <v>6.0621908342516662</v>
      </c>
      <c r="L214" s="10">
        <v>6.0621908342516662</v>
      </c>
      <c r="M214" s="10">
        <v>6.0621908342516662</v>
      </c>
      <c r="N214" s="10">
        <v>6.1541323538772383</v>
      </c>
      <c r="O214" s="10">
        <v>6.7802714940305453</v>
      </c>
      <c r="P214" s="10">
        <v>7.9487775067322133</v>
      </c>
      <c r="Q214" s="10">
        <v>8.6811981570494403</v>
      </c>
      <c r="R214" s="10">
        <v>9.4600498703093852</v>
      </c>
      <c r="S214" s="10">
        <v>10.080678993831716</v>
      </c>
      <c r="T214" s="10">
        <v>10.797619028228743</v>
      </c>
      <c r="U214" s="10">
        <v>11.951168732287336</v>
      </c>
      <c r="V214" s="10">
        <v>13.126522589520665</v>
      </c>
      <c r="W214" s="10">
        <v>14.663079192039019</v>
      </c>
      <c r="X214" s="10">
        <v>16.150463419207941</v>
      </c>
      <c r="Y214" s="10">
        <v>17.778726454449984</v>
      </c>
      <c r="Z214" s="10">
        <v>19.175842254893062</v>
      </c>
      <c r="AA214" s="10">
        <v>21.426790983685461</v>
      </c>
      <c r="AB214" s="10">
        <v>23.137441910408921</v>
      </c>
      <c r="AC214" s="10">
        <v>25.054954694060402</v>
      </c>
      <c r="AD214" s="10">
        <v>26.625469082123921</v>
      </c>
      <c r="AE214" s="10">
        <v>27.726401830699107</v>
      </c>
      <c r="AF214" s="10">
        <v>28.08951537809207</v>
      </c>
      <c r="AG214" s="10">
        <v>28.08951537809207</v>
      </c>
      <c r="AH214" s="10">
        <v>31.918503385086808</v>
      </c>
      <c r="AI214" s="10">
        <v>34.883458795817262</v>
      </c>
      <c r="AJ214" s="10">
        <v>39.893054944600557</v>
      </c>
      <c r="AK214" t="s">
        <v>489</v>
      </c>
    </row>
    <row r="215" spans="1:37" x14ac:dyDescent="0.2">
      <c r="A215" t="s">
        <v>198</v>
      </c>
      <c r="B215" t="s">
        <v>356</v>
      </c>
      <c r="C215" t="s">
        <v>357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t="s">
        <v>489</v>
      </c>
    </row>
    <row r="216" spans="1:37" x14ac:dyDescent="0.2">
      <c r="A216" t="s">
        <v>199</v>
      </c>
      <c r="B216" t="s">
        <v>377</v>
      </c>
      <c r="C216" t="s">
        <v>362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2.6546203117736775</v>
      </c>
      <c r="S216" s="10">
        <v>2.8294838358287864</v>
      </c>
      <c r="T216" s="10">
        <v>3.0314527643221405</v>
      </c>
      <c r="U216" s="10">
        <v>3.3557068855309233</v>
      </c>
      <c r="V216" s="10">
        <v>3.6862791527033609</v>
      </c>
      <c r="W216" s="10">
        <v>4.1184195224423181</v>
      </c>
      <c r="X216" s="10">
        <v>4.5366836173669771</v>
      </c>
      <c r="Y216" s="10">
        <v>4.9947337848947093</v>
      </c>
      <c r="Z216" s="10">
        <v>5.3878653937680543</v>
      </c>
      <c r="AA216" s="10">
        <v>6.020904497842233</v>
      </c>
      <c r="AB216" s="10">
        <v>6.5020965126762551</v>
      </c>
      <c r="AC216" s="10">
        <v>7.0413773517587668</v>
      </c>
      <c r="AD216" s="10">
        <v>7.4831503417467538</v>
      </c>
      <c r="AE216" s="10">
        <v>7.7928923005364261</v>
      </c>
      <c r="AF216" s="10">
        <v>7.8951148490543437</v>
      </c>
      <c r="AG216" s="10">
        <v>7.8951148490543437</v>
      </c>
      <c r="AH216" s="10">
        <v>8.9716246735243761</v>
      </c>
      <c r="AI216" s="10">
        <v>9.8049349682999445</v>
      </c>
      <c r="AJ216" s="10">
        <v>11.212994051633164</v>
      </c>
      <c r="AK216" t="s">
        <v>489</v>
      </c>
    </row>
    <row r="217" spans="1:37" x14ac:dyDescent="0.2">
      <c r="A217" t="s">
        <v>200</v>
      </c>
      <c r="B217" t="s">
        <v>378</v>
      </c>
      <c r="C217" t="s">
        <v>370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t="s">
        <v>489</v>
      </c>
    </row>
    <row r="218" spans="1:37" x14ac:dyDescent="0.2">
      <c r="A218" t="s">
        <v>201</v>
      </c>
      <c r="B218" t="s">
        <v>379</v>
      </c>
      <c r="C218" t="s">
        <v>364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t="s">
        <v>489</v>
      </c>
    </row>
    <row r="219" spans="1:37" x14ac:dyDescent="0.2">
      <c r="A219" t="s">
        <v>202</v>
      </c>
      <c r="B219" t="s">
        <v>380</v>
      </c>
      <c r="C219" t="s">
        <v>362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2.715144848840604</v>
      </c>
      <c r="U219" s="10">
        <v>3.0857483761673801</v>
      </c>
      <c r="V219" s="10">
        <v>3.4451786333696219</v>
      </c>
      <c r="W219" s="10">
        <v>3.9136962160973789</v>
      </c>
      <c r="X219" s="10">
        <v>4.4096781173942068</v>
      </c>
      <c r="Y219" s="10">
        <v>4.9261602720483166</v>
      </c>
      <c r="Z219" s="10">
        <v>5.3439947896943956</v>
      </c>
      <c r="AA219" s="10">
        <v>6.1050589253095415</v>
      </c>
      <c r="AB219" s="10">
        <v>6.7004858802879346</v>
      </c>
      <c r="AC219" s="10">
        <v>7.3726884862627555</v>
      </c>
      <c r="AD219" s="10">
        <v>7.9218924601941829</v>
      </c>
      <c r="AE219" s="10">
        <v>8.3306874137779019</v>
      </c>
      <c r="AF219" s="10">
        <v>8.4797568162395454</v>
      </c>
      <c r="AG219" s="10">
        <v>8.4797568162395454</v>
      </c>
      <c r="AH219" s="10">
        <v>9.748193284906268</v>
      </c>
      <c r="AI219" s="10">
        <v>10.789801678637236</v>
      </c>
      <c r="AJ219" s="10">
        <v>12.631092236465154</v>
      </c>
      <c r="AK219" t="s">
        <v>489</v>
      </c>
    </row>
    <row r="220" spans="1:37" x14ac:dyDescent="0.2">
      <c r="A220" t="s">
        <v>203</v>
      </c>
      <c r="B220" t="s">
        <v>381</v>
      </c>
      <c r="C220" t="s">
        <v>382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2.959826560923243</v>
      </c>
      <c r="Y220" s="10">
        <v>3.2633633967792912</v>
      </c>
      <c r="Z220" s="10">
        <v>3.5171020788033456</v>
      </c>
      <c r="AA220" s="10">
        <v>3.9198501312385785</v>
      </c>
      <c r="AB220" s="10">
        <v>4.2256640324507453</v>
      </c>
      <c r="AC220" s="10">
        <v>4.5620498554146574</v>
      </c>
      <c r="AD220" s="10">
        <v>4.8393009570993657</v>
      </c>
      <c r="AE220" s="10">
        <v>5.0280254663004955</v>
      </c>
      <c r="AF220" s="10">
        <v>5.0921620201401048</v>
      </c>
      <c r="AG220" s="10">
        <v>5.0921620201401048</v>
      </c>
      <c r="AH220" s="10">
        <v>5.7585370348993719</v>
      </c>
      <c r="AI220" s="10">
        <v>6.2783477578640161</v>
      </c>
      <c r="AJ220" s="10">
        <v>7.1773419924674817</v>
      </c>
      <c r="AK220" t="s">
        <v>489</v>
      </c>
    </row>
    <row r="221" spans="1:37" x14ac:dyDescent="0.2">
      <c r="A221" t="s">
        <v>204</v>
      </c>
      <c r="B221" t="s">
        <v>373</v>
      </c>
      <c r="C221" t="s">
        <v>374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t="s">
        <v>489</v>
      </c>
    </row>
    <row r="222" spans="1:37" x14ac:dyDescent="0.2">
      <c r="A222" t="s">
        <v>205</v>
      </c>
      <c r="B222" t="s">
        <v>383</v>
      </c>
      <c r="C222" t="s">
        <v>366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3.2778680077995039</v>
      </c>
      <c r="M222" s="10">
        <v>3.2779350900177207</v>
      </c>
      <c r="N222" s="10">
        <v>3.3628668685339722</v>
      </c>
      <c r="O222" s="10">
        <v>3.7110993553573155</v>
      </c>
      <c r="P222" s="10">
        <v>4.2765036042944349</v>
      </c>
      <c r="Q222" s="10">
        <v>4.6730450760056961</v>
      </c>
      <c r="R222" s="10">
        <v>5.1037277562682908</v>
      </c>
      <c r="S222" s="10">
        <v>5.4357997418479007</v>
      </c>
      <c r="T222" s="10">
        <v>5.8117267911104209</v>
      </c>
      <c r="U222" s="10">
        <v>6.4716516321249262</v>
      </c>
      <c r="V222" s="10">
        <v>7.1318953482807119</v>
      </c>
      <c r="W222" s="10">
        <v>7.9974572934552253</v>
      </c>
      <c r="X222" s="10">
        <v>8.8671650938153803</v>
      </c>
      <c r="Y222" s="10">
        <v>9.7965216778421276</v>
      </c>
      <c r="Z222" s="10">
        <v>10.571655674959889</v>
      </c>
      <c r="AA222" s="10">
        <v>11.898208078363565</v>
      </c>
      <c r="AB222" s="10">
        <v>12.914374138115827</v>
      </c>
      <c r="AC222" s="10">
        <v>14.059179976619966</v>
      </c>
      <c r="AD222" s="10">
        <v>14.995417423660983</v>
      </c>
      <c r="AE222" s="10">
        <v>15.668098590696108</v>
      </c>
      <c r="AF222" s="10">
        <v>15.897361315162696</v>
      </c>
      <c r="AG222" s="10">
        <v>15.897361315162696</v>
      </c>
      <c r="AH222" s="10">
        <v>18.143601598003976</v>
      </c>
      <c r="AI222" s="10">
        <v>19.929548219131995</v>
      </c>
      <c r="AJ222" s="10">
        <v>23.009438227207248</v>
      </c>
      <c r="AK222" t="s">
        <v>489</v>
      </c>
    </row>
    <row r="223" spans="1:37" x14ac:dyDescent="0.2">
      <c r="A223" t="s">
        <v>128</v>
      </c>
      <c r="B223" t="s">
        <v>384</v>
      </c>
      <c r="C223" t="s">
        <v>366</v>
      </c>
      <c r="D223" s="10">
        <v>0</v>
      </c>
      <c r="E223" s="10">
        <v>0</v>
      </c>
      <c r="F223" s="10">
        <v>0</v>
      </c>
      <c r="G223" s="10">
        <v>0</v>
      </c>
      <c r="H223" s="10">
        <v>5.0597848276262747</v>
      </c>
      <c r="I223" s="10">
        <v>5.5472777988862054</v>
      </c>
      <c r="J223" s="10">
        <v>6.0186729833378356</v>
      </c>
      <c r="K223" s="10">
        <v>10.12699656870363</v>
      </c>
      <c r="L223" s="10">
        <v>10.12699656870363</v>
      </c>
      <c r="M223" s="10">
        <v>10.12699656870363</v>
      </c>
      <c r="N223" s="10">
        <v>10.12699656870363</v>
      </c>
      <c r="O223" s="10">
        <v>10.715852939705147</v>
      </c>
      <c r="P223" s="10">
        <v>12.189858099869717</v>
      </c>
      <c r="Q223" s="10">
        <v>13.01039412933231</v>
      </c>
      <c r="R223" s="10">
        <v>13.872507750126593</v>
      </c>
      <c r="S223" s="10">
        <v>14.472465168294086</v>
      </c>
      <c r="T223" s="10">
        <v>15.473931353555475</v>
      </c>
      <c r="U223" s="10">
        <v>17.172041999453626</v>
      </c>
      <c r="V223" s="10">
        <v>18.943396967194357</v>
      </c>
      <c r="W223" s="10">
        <v>21.205956029435331</v>
      </c>
      <c r="X223" s="10">
        <v>23.454563807780605</v>
      </c>
      <c r="Y223" s="10">
        <v>25.920433723052756</v>
      </c>
      <c r="Z223" s="10">
        <v>27.979698624427265</v>
      </c>
      <c r="AA223" s="10">
        <v>31.386042249430183</v>
      </c>
      <c r="AB223" s="10">
        <v>33.993683832084663</v>
      </c>
      <c r="AC223" s="10">
        <v>36.897698047647637</v>
      </c>
      <c r="AD223" s="10">
        <v>39.284524738711895</v>
      </c>
      <c r="AE223" s="10">
        <v>40.963769933762379</v>
      </c>
      <c r="AF223" s="10">
        <v>41.543317768673404</v>
      </c>
      <c r="AG223" s="10">
        <v>41.543317768673404</v>
      </c>
      <c r="AH223" s="10">
        <v>47.235639865235036</v>
      </c>
      <c r="AI223" s="10">
        <v>51.732172616054463</v>
      </c>
      <c r="AJ223" s="10">
        <v>59.522413302252126</v>
      </c>
      <c r="AK223" t="s">
        <v>489</v>
      </c>
    </row>
    <row r="224" spans="1:37" x14ac:dyDescent="0.2">
      <c r="A224" t="s">
        <v>206</v>
      </c>
      <c r="B224" t="s">
        <v>385</v>
      </c>
      <c r="C224" t="s">
        <v>362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2.9134564193863595</v>
      </c>
      <c r="N224" s="10">
        <v>3.0300510873537303</v>
      </c>
      <c r="O224" s="10">
        <v>3.3390516581306211</v>
      </c>
      <c r="P224" s="10">
        <v>3.9108256763822031</v>
      </c>
      <c r="Q224" s="10">
        <v>4.2717158972560929</v>
      </c>
      <c r="R224" s="10">
        <v>4.5535416994800837</v>
      </c>
      <c r="S224" s="10">
        <v>4.6908921571357691</v>
      </c>
      <c r="T224" s="10">
        <v>4.8248483567508407</v>
      </c>
      <c r="U224" s="10">
        <v>5.3411324914895024</v>
      </c>
      <c r="V224" s="10">
        <v>5.8476733165327639</v>
      </c>
      <c r="W224" s="10">
        <v>6.4470079117209718</v>
      </c>
      <c r="X224" s="10">
        <v>7.0159423211217602</v>
      </c>
      <c r="Y224" s="10">
        <v>7.740501056141718</v>
      </c>
      <c r="Z224" s="10">
        <v>8.3508637304249227</v>
      </c>
      <c r="AA224" s="10">
        <v>9.3385389300129535</v>
      </c>
      <c r="AB224" s="10">
        <v>10.091476841375421</v>
      </c>
      <c r="AC224" s="10">
        <v>10.928189014422582</v>
      </c>
      <c r="AD224" s="10">
        <v>11.615667830315902</v>
      </c>
      <c r="AE224" s="10">
        <v>12.094106562637972</v>
      </c>
      <c r="AF224" s="10">
        <v>12.256479906728089</v>
      </c>
      <c r="AG224" s="10">
        <v>12.256479906728089</v>
      </c>
      <c r="AH224" s="10">
        <v>13.909519497046137</v>
      </c>
      <c r="AI224" s="10">
        <v>15.2022614465968</v>
      </c>
      <c r="AJ224" s="10">
        <v>17.424054129153681</v>
      </c>
      <c r="AK224" t="s">
        <v>489</v>
      </c>
    </row>
    <row r="225" spans="1:37" x14ac:dyDescent="0.2">
      <c r="A225" t="s">
        <v>207</v>
      </c>
      <c r="B225" t="s">
        <v>386</v>
      </c>
      <c r="C225" t="s">
        <v>362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2.3297562441519393</v>
      </c>
      <c r="T225" s="10">
        <v>2.4991013618423108</v>
      </c>
      <c r="U225" s="10">
        <v>2.7837963087510564</v>
      </c>
      <c r="V225" s="10">
        <v>3.0716055441835484</v>
      </c>
      <c r="W225" s="10">
        <v>3.4475348379192274</v>
      </c>
      <c r="X225" s="10">
        <v>3.8218670438260203</v>
      </c>
      <c r="Y225" s="10">
        <v>4.2252068504887372</v>
      </c>
      <c r="Z225" s="10">
        <v>4.5651001968855889</v>
      </c>
      <c r="AA225" s="10">
        <v>5.1342159444995854</v>
      </c>
      <c r="AB225" s="10">
        <v>5.5709549264995406</v>
      </c>
      <c r="AC225" s="10">
        <v>6.0616442202320098</v>
      </c>
      <c r="AD225" s="10">
        <v>6.4632402474821609</v>
      </c>
      <c r="AE225" s="10">
        <v>6.7506582353757718</v>
      </c>
      <c r="AF225" s="10">
        <v>6.8489783139414566</v>
      </c>
      <c r="AG225" s="10">
        <v>6.8489783139414566</v>
      </c>
      <c r="AH225" s="10">
        <v>7.810463245875729</v>
      </c>
      <c r="AI225" s="10">
        <v>8.5694709484284388</v>
      </c>
      <c r="AJ225" s="10">
        <v>9.872013740236703</v>
      </c>
      <c r="AK225" t="s">
        <v>489</v>
      </c>
    </row>
    <row r="226" spans="1:37" x14ac:dyDescent="0.2">
      <c r="A226" t="s">
        <v>208</v>
      </c>
      <c r="B226" t="s">
        <v>387</v>
      </c>
      <c r="C226" t="s">
        <v>366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2.0795111219845177</v>
      </c>
      <c r="O226" s="10">
        <v>2.4129348510521842</v>
      </c>
      <c r="P226" s="10">
        <v>2.592536511804393</v>
      </c>
      <c r="Q226" s="10">
        <v>2.9419841840011141</v>
      </c>
      <c r="R226" s="10">
        <v>3.2587431001404523</v>
      </c>
      <c r="S226" s="10">
        <v>3.3816932528342916</v>
      </c>
      <c r="T226" s="10">
        <v>3.6540073576292045</v>
      </c>
      <c r="U226" s="10">
        <v>4.2414852246337995</v>
      </c>
      <c r="V226" s="10">
        <v>4.8833161417636539</v>
      </c>
      <c r="W226" s="10">
        <v>5.7019703886816551</v>
      </c>
      <c r="X226" s="10">
        <v>6.6704756290565506</v>
      </c>
      <c r="Y226" s="10">
        <v>7.6337198756791755</v>
      </c>
      <c r="Z226" s="10">
        <v>8.3442246246650988</v>
      </c>
      <c r="AA226" s="10">
        <v>9.8515642912303676</v>
      </c>
      <c r="AB226" s="10">
        <v>11.064468526719907</v>
      </c>
      <c r="AC226" s="10">
        <v>12.434947604410205</v>
      </c>
      <c r="AD226" s="10">
        <v>13.554567203926712</v>
      </c>
      <c r="AE226" s="10">
        <v>14.42720262781631</v>
      </c>
      <c r="AF226" s="10">
        <v>14.775813183458544</v>
      </c>
      <c r="AG226" s="10">
        <v>14.775813183458544</v>
      </c>
      <c r="AH226" s="10">
        <v>17.203750854726607</v>
      </c>
      <c r="AI226" s="10">
        <v>19.338972231843027</v>
      </c>
      <c r="AJ226" s="10">
        <v>23.328313606975104</v>
      </c>
      <c r="AK226" t="s">
        <v>489</v>
      </c>
    </row>
    <row r="227" spans="1:37" x14ac:dyDescent="0.2">
      <c r="A227" t="s">
        <v>209</v>
      </c>
      <c r="B227" t="s">
        <v>388</v>
      </c>
      <c r="C227" t="s">
        <v>366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2.657716858251749</v>
      </c>
      <c r="AD227" s="10">
        <v>2.916441630564691</v>
      </c>
      <c r="AE227" s="10">
        <v>3.1225325790852785</v>
      </c>
      <c r="AF227" s="10">
        <v>3.205983277204663</v>
      </c>
      <c r="AG227" s="10">
        <v>3.205983277204663</v>
      </c>
      <c r="AH227" s="10">
        <v>3.7603793597434718</v>
      </c>
      <c r="AI227" s="10">
        <v>4.2498032145592211</v>
      </c>
      <c r="AJ227" s="10">
        <v>5.1599823020312199</v>
      </c>
      <c r="AK227" t="s">
        <v>489</v>
      </c>
    </row>
    <row r="228" spans="1:37" x14ac:dyDescent="0.2">
      <c r="A228" t="s">
        <v>210</v>
      </c>
      <c r="B228" t="s">
        <v>356</v>
      </c>
      <c r="C228" t="s">
        <v>357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t="s">
        <v>489</v>
      </c>
    </row>
    <row r="229" spans="1:37" x14ac:dyDescent="0.2">
      <c r="A229" t="s">
        <v>211</v>
      </c>
      <c r="B229" t="s">
        <v>389</v>
      </c>
      <c r="C229" t="s">
        <v>362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2.6351537869767827</v>
      </c>
      <c r="Q229" s="10">
        <v>2.8994484678593184</v>
      </c>
      <c r="R229" s="10">
        <v>3.1896676712747598</v>
      </c>
      <c r="S229" s="10">
        <v>3.4144179629393836</v>
      </c>
      <c r="T229" s="10">
        <v>3.6659519144539727</v>
      </c>
      <c r="U229" s="10">
        <v>4.1119610914326366</v>
      </c>
      <c r="V229" s="10">
        <v>4.5584351181319605</v>
      </c>
      <c r="W229" s="10">
        <v>5.141226646569911</v>
      </c>
      <c r="X229" s="10">
        <v>5.7383447548677839</v>
      </c>
      <c r="Y229" s="10">
        <v>6.3710374959977729</v>
      </c>
      <c r="Z229" s="10">
        <v>6.893529111207485</v>
      </c>
      <c r="AA229" s="10">
        <v>7.8054300748976102</v>
      </c>
      <c r="AB229" s="10">
        <v>8.5111635795636751</v>
      </c>
      <c r="AC229" s="10">
        <v>9.3061798912500659</v>
      </c>
      <c r="AD229" s="10">
        <v>9.9560809000617887</v>
      </c>
      <c r="AE229" s="10">
        <v>10.430078744505575</v>
      </c>
      <c r="AF229" s="10">
        <v>10.597061408669948</v>
      </c>
      <c r="AG229" s="10">
        <v>10.597061408669948</v>
      </c>
      <c r="AH229" s="10">
        <v>12.128625541506327</v>
      </c>
      <c r="AI229" s="10">
        <v>13.361302501897692</v>
      </c>
      <c r="AJ229" s="10">
        <v>15.507807793373576</v>
      </c>
      <c r="AK229" t="s">
        <v>489</v>
      </c>
    </row>
    <row r="230" spans="1:37" x14ac:dyDescent="0.2">
      <c r="A230" t="s">
        <v>212</v>
      </c>
      <c r="B230" t="s">
        <v>390</v>
      </c>
      <c r="C230" t="s">
        <v>391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2.402489186493864</v>
      </c>
      <c r="Y230" s="10">
        <v>2.7788892758534698</v>
      </c>
      <c r="Z230" s="10">
        <v>3.0482453891682364</v>
      </c>
      <c r="AA230" s="10">
        <v>3.6447304977967341</v>
      </c>
      <c r="AB230" s="10">
        <v>4.129184426486173</v>
      </c>
      <c r="AC230" s="10">
        <v>4.6755537010863017</v>
      </c>
      <c r="AD230" s="10">
        <v>5.1219012259893724</v>
      </c>
      <c r="AE230" s="10">
        <v>5.4734599513028419</v>
      </c>
      <c r="AF230" s="10">
        <v>5.6178459627599002</v>
      </c>
      <c r="AG230" s="10">
        <v>5.6178459627599002</v>
      </c>
      <c r="AH230" s="10">
        <v>6.5644565088974449</v>
      </c>
      <c r="AI230" s="10">
        <v>7.414695216744918</v>
      </c>
      <c r="AJ230" s="10">
        <v>9.0316329735006455</v>
      </c>
      <c r="AK230" t="s">
        <v>489</v>
      </c>
    </row>
    <row r="231" spans="1:37" x14ac:dyDescent="0.2">
      <c r="A231" t="s">
        <v>213</v>
      </c>
      <c r="B231" t="s">
        <v>392</v>
      </c>
      <c r="C231" t="s">
        <v>362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3.9038611812046877</v>
      </c>
      <c r="Z231" s="10">
        <v>4.2255458108101092</v>
      </c>
      <c r="AA231" s="10">
        <v>4.8090305192306451</v>
      </c>
      <c r="AB231" s="10">
        <v>5.2626467349130035</v>
      </c>
      <c r="AC231" s="10">
        <v>5.7750955567521762</v>
      </c>
      <c r="AD231" s="10">
        <v>6.1933584558176964</v>
      </c>
      <c r="AE231" s="10">
        <v>6.5025813075964107</v>
      </c>
      <c r="AF231" s="10">
        <v>6.6131948148474242</v>
      </c>
      <c r="AG231" s="10">
        <v>6.6131948148474242</v>
      </c>
      <c r="AH231" s="10">
        <v>7.5901426867123325</v>
      </c>
      <c r="AI231" s="10">
        <v>8.3889515968142838</v>
      </c>
      <c r="AJ231" s="10">
        <v>9.7952999176466413</v>
      </c>
      <c r="AK231" t="s">
        <v>489</v>
      </c>
    </row>
    <row r="232" spans="1:37" x14ac:dyDescent="0.2">
      <c r="A232" t="s">
        <v>83</v>
      </c>
      <c r="B232" t="s">
        <v>373</v>
      </c>
      <c r="C232" t="s">
        <v>374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3.0119954469661283</v>
      </c>
      <c r="L232" s="10">
        <v>3.0119954469661283</v>
      </c>
      <c r="M232" s="10">
        <v>3.0119954469661283</v>
      </c>
      <c r="N232" s="10">
        <v>3.0119954469661283</v>
      </c>
      <c r="O232" s="10">
        <v>3.1529593757330323</v>
      </c>
      <c r="P232" s="10">
        <v>3.6186798734218275</v>
      </c>
      <c r="Q232" s="10">
        <v>3.9929174175812152</v>
      </c>
      <c r="R232" s="10">
        <v>4.3019202504878242</v>
      </c>
      <c r="S232" s="10">
        <v>4.4595809919313529</v>
      </c>
      <c r="T232" s="10">
        <v>4.6553715635635005</v>
      </c>
      <c r="U232" s="10">
        <v>5.1087025159772601</v>
      </c>
      <c r="V232" s="10">
        <v>5.5517571097129617</v>
      </c>
      <c r="W232" s="10">
        <v>6.2901977471337798</v>
      </c>
      <c r="X232" s="10">
        <v>7.070472057695766</v>
      </c>
      <c r="Y232" s="10">
        <v>7.8977330283041542</v>
      </c>
      <c r="Z232" s="10">
        <v>8.5614698080508376</v>
      </c>
      <c r="AA232" s="10">
        <v>9.75474019779214</v>
      </c>
      <c r="AB232" s="10">
        <v>10.687176934109289</v>
      </c>
      <c r="AC232" s="10">
        <v>11.730687226336574</v>
      </c>
      <c r="AD232" s="10">
        <v>12.586657629679767</v>
      </c>
      <c r="AE232" s="10">
        <v>13.214486962304466</v>
      </c>
      <c r="AF232" s="10">
        <v>13.446359062332496</v>
      </c>
      <c r="AG232" s="10">
        <v>13.446359062332496</v>
      </c>
      <c r="AH232" s="10">
        <v>15.410309074422427</v>
      </c>
      <c r="AI232" s="10">
        <v>17.025920633835788</v>
      </c>
      <c r="AJ232" s="10">
        <v>19.911842628885275</v>
      </c>
      <c r="AK232" t="s">
        <v>489</v>
      </c>
    </row>
    <row r="233" spans="1:37" x14ac:dyDescent="0.2">
      <c r="A233" t="s">
        <v>214</v>
      </c>
      <c r="B233" t="s">
        <v>393</v>
      </c>
      <c r="C233" t="s">
        <v>368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2.5489221229054357</v>
      </c>
      <c r="AC233" s="10">
        <v>2.7654554008877978</v>
      </c>
      <c r="AD233" s="10">
        <v>2.9434591893487942</v>
      </c>
      <c r="AE233" s="10">
        <v>3.0675923138114647</v>
      </c>
      <c r="AF233" s="10">
        <v>3.1113399866319762</v>
      </c>
      <c r="AG233" s="10">
        <v>3.1113399866319762</v>
      </c>
      <c r="AH233" s="10">
        <v>3.5311962562390375</v>
      </c>
      <c r="AI233" s="10">
        <v>3.8657937895642225</v>
      </c>
      <c r="AJ233" s="10">
        <v>4.4533292892755902</v>
      </c>
      <c r="AK233" t="s">
        <v>489</v>
      </c>
    </row>
    <row r="234" spans="1:37" x14ac:dyDescent="0.2">
      <c r="A234" t="s">
        <v>86</v>
      </c>
      <c r="B234" t="s">
        <v>373</v>
      </c>
      <c r="C234" t="s">
        <v>374</v>
      </c>
      <c r="D234" s="10">
        <v>0</v>
      </c>
      <c r="E234" s="10">
        <v>0</v>
      </c>
      <c r="F234" s="10">
        <v>0</v>
      </c>
      <c r="G234" s="10">
        <v>3.5451025713607507</v>
      </c>
      <c r="H234" s="10">
        <v>7.1777367492275364</v>
      </c>
      <c r="I234" s="10">
        <v>7.1777367492275364</v>
      </c>
      <c r="J234" s="10">
        <v>7.1777367492275364</v>
      </c>
      <c r="K234" s="10">
        <v>10.559804702605913</v>
      </c>
      <c r="L234" s="10">
        <v>10.559804702605913</v>
      </c>
      <c r="M234" s="10">
        <v>10.559804702605913</v>
      </c>
      <c r="N234" s="10">
        <v>10.559804702605913</v>
      </c>
      <c r="O234" s="10">
        <v>10.861260595293377</v>
      </c>
      <c r="P234" s="10">
        <v>12.283190594557986</v>
      </c>
      <c r="Q234" s="10">
        <v>13.071925621628319</v>
      </c>
      <c r="R234" s="10">
        <v>13.77603508787131</v>
      </c>
      <c r="S234" s="10">
        <v>13.77603508787131</v>
      </c>
      <c r="T234" s="10">
        <v>13.982526288402841</v>
      </c>
      <c r="U234" s="10">
        <v>15.711520686285809</v>
      </c>
      <c r="V234" s="10">
        <v>17.545521881773617</v>
      </c>
      <c r="W234" s="10">
        <v>19.838223718854472</v>
      </c>
      <c r="X234" s="10">
        <v>22.237433870257711</v>
      </c>
      <c r="Y234" s="10">
        <v>24.835492664510944</v>
      </c>
      <c r="Z234" s="10">
        <v>26.925319590318061</v>
      </c>
      <c r="AA234" s="10">
        <v>30.577263003225369</v>
      </c>
      <c r="AB234" s="10">
        <v>33.429579492665411</v>
      </c>
      <c r="AC234" s="10">
        <v>36.592991902387517</v>
      </c>
      <c r="AD234" s="10">
        <v>39.19818531350991</v>
      </c>
      <c r="AE234" s="10">
        <v>41.078470975892159</v>
      </c>
      <c r="AF234" s="10">
        <v>41.780472271619985</v>
      </c>
      <c r="AG234" s="10">
        <v>41.780472271619985</v>
      </c>
      <c r="AH234" s="10">
        <v>47.726418485706809</v>
      </c>
      <c r="AI234" s="10">
        <v>52.594353083192928</v>
      </c>
      <c r="AJ234" s="10">
        <v>61.327196384110003</v>
      </c>
      <c r="AK234" t="s">
        <v>489</v>
      </c>
    </row>
    <row r="235" spans="1:37" x14ac:dyDescent="0.2">
      <c r="A235" t="s">
        <v>215</v>
      </c>
      <c r="B235" t="s">
        <v>381</v>
      </c>
      <c r="C235" t="s">
        <v>382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3.2267263945449218</v>
      </c>
      <c r="T235" s="10">
        <v>3.4447883238072277</v>
      </c>
      <c r="U235" s="10">
        <v>3.7913407388326661</v>
      </c>
      <c r="V235" s="10">
        <v>4.171347916776206</v>
      </c>
      <c r="W235" s="10">
        <v>4.6437635089503919</v>
      </c>
      <c r="X235" s="10">
        <v>5.0959532975418602</v>
      </c>
      <c r="Y235" s="10">
        <v>5.6119442967547197</v>
      </c>
      <c r="Z235" s="10">
        <v>6.0478431868308764</v>
      </c>
      <c r="AA235" s="10">
        <v>6.7240872870731652</v>
      </c>
      <c r="AB235" s="10">
        <v>7.236063791643649</v>
      </c>
      <c r="AC235" s="10">
        <v>7.7978285806759677</v>
      </c>
      <c r="AD235" s="10">
        <v>8.2614429587355929</v>
      </c>
      <c r="AE235" s="10">
        <v>8.5736379247632595</v>
      </c>
      <c r="AF235" s="10">
        <v>8.6784975575884431</v>
      </c>
      <c r="AG235" s="10">
        <v>8.6784975575884431</v>
      </c>
      <c r="AH235" s="10">
        <v>9.799155221286334</v>
      </c>
      <c r="AI235" s="10">
        <v>10.663900968174708</v>
      </c>
      <c r="AJ235" s="10">
        <v>12.147812394099676</v>
      </c>
      <c r="AK235" t="s">
        <v>489</v>
      </c>
    </row>
    <row r="236" spans="1:37" x14ac:dyDescent="0.2">
      <c r="A236" t="s">
        <v>216</v>
      </c>
      <c r="B236" t="s">
        <v>394</v>
      </c>
      <c r="C236" t="s">
        <v>362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3.3172383320575558</v>
      </c>
      <c r="Q236" s="10">
        <v>3.634620167738388</v>
      </c>
      <c r="R236" s="10">
        <v>3.9760030170682326</v>
      </c>
      <c r="S236" s="10">
        <v>4.2466596002560841</v>
      </c>
      <c r="T236" s="10">
        <v>4.5557644122458765</v>
      </c>
      <c r="U236" s="10">
        <v>5.0680084043981157</v>
      </c>
      <c r="V236" s="10">
        <v>5.5873511351318985</v>
      </c>
      <c r="W236" s="10">
        <v>6.2655962917693904</v>
      </c>
      <c r="X236" s="10">
        <v>6.9365106657340805</v>
      </c>
      <c r="Y236" s="10">
        <v>7.6624376703628023</v>
      </c>
      <c r="Z236" s="10">
        <v>8.2772704255246232</v>
      </c>
      <c r="AA236" s="10">
        <v>9.2960544678354093</v>
      </c>
      <c r="AB236" s="10">
        <v>10.076574117992342</v>
      </c>
      <c r="AC236" s="10">
        <v>10.952802392525818</v>
      </c>
      <c r="AD236" s="10">
        <v>11.670231049212676</v>
      </c>
      <c r="AE236" s="10">
        <v>12.181382594394929</v>
      </c>
      <c r="AF236" s="10">
        <v>12.355157742992001</v>
      </c>
      <c r="AG236" s="10">
        <v>12.355157742992001</v>
      </c>
      <c r="AH236" s="10">
        <v>14.078307962355884</v>
      </c>
      <c r="AI236" s="10">
        <v>15.432063508723065</v>
      </c>
      <c r="AJ236" s="10">
        <v>17.746896851948481</v>
      </c>
      <c r="AK236" t="s">
        <v>489</v>
      </c>
    </row>
    <row r="237" spans="1:37" x14ac:dyDescent="0.2">
      <c r="A237" t="s">
        <v>217</v>
      </c>
      <c r="B237" t="s">
        <v>388</v>
      </c>
      <c r="C237" t="s">
        <v>366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t="s">
        <v>489</v>
      </c>
    </row>
    <row r="238" spans="1:37" x14ac:dyDescent="0.2">
      <c r="A238" t="s">
        <v>218</v>
      </c>
      <c r="B238" t="s">
        <v>395</v>
      </c>
      <c r="C238" t="s">
        <v>396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2.7508224989225605</v>
      </c>
      <c r="S238" s="10">
        <v>2.9577284538828961</v>
      </c>
      <c r="T238" s="10">
        <v>3.1822645099882432</v>
      </c>
      <c r="U238" s="10">
        <v>3.6162538969389564</v>
      </c>
      <c r="V238" s="10">
        <v>4.0442172017015698</v>
      </c>
      <c r="W238" s="10">
        <v>4.6030319465967855</v>
      </c>
      <c r="X238" s="10">
        <v>5.2030291172816163</v>
      </c>
      <c r="Y238" s="10">
        <v>5.8226770167108546</v>
      </c>
      <c r="Z238" s="10">
        <v>6.32029674312093</v>
      </c>
      <c r="AA238" s="10">
        <v>7.2434141967166363</v>
      </c>
      <c r="AB238" s="10">
        <v>7.9675515334741069</v>
      </c>
      <c r="AC238" s="10">
        <v>8.7862674616352958</v>
      </c>
      <c r="AD238" s="10">
        <v>9.4558303336133811</v>
      </c>
      <c r="AE238" s="10">
        <v>9.9574838756168607</v>
      </c>
      <c r="AF238" s="10">
        <v>10.142254850124845</v>
      </c>
      <c r="AG238" s="10">
        <v>10.142254850124845</v>
      </c>
      <c r="AH238" s="10">
        <v>11.679630059417939</v>
      </c>
      <c r="AI238" s="10">
        <v>12.950633633489215</v>
      </c>
      <c r="AJ238" s="10">
        <v>15.209677560511221</v>
      </c>
      <c r="AK238" t="s">
        <v>489</v>
      </c>
    </row>
    <row r="239" spans="1:37" x14ac:dyDescent="0.2">
      <c r="A239" t="s">
        <v>120</v>
      </c>
      <c r="B239" t="s">
        <v>397</v>
      </c>
      <c r="C239" t="s">
        <v>372</v>
      </c>
      <c r="D239" s="10">
        <v>0</v>
      </c>
      <c r="E239" s="10">
        <v>0</v>
      </c>
      <c r="F239" s="10">
        <v>0</v>
      </c>
      <c r="G239" s="10">
        <v>7.9301845917726643</v>
      </c>
      <c r="H239" s="10">
        <v>8.2502849174548576</v>
      </c>
      <c r="I239" s="10">
        <v>8.2502849174548576</v>
      </c>
      <c r="J239" s="10">
        <v>8.9952886683321331</v>
      </c>
      <c r="K239" s="10">
        <v>9.5499949731749965</v>
      </c>
      <c r="L239" s="10">
        <v>9.5499949731749965</v>
      </c>
      <c r="M239" s="10">
        <v>9.5499949731749965</v>
      </c>
      <c r="N239" s="10">
        <v>9.5499949731749965</v>
      </c>
      <c r="O239" s="10">
        <v>9.5499949731749965</v>
      </c>
      <c r="P239" s="10">
        <v>9.5499949731749965</v>
      </c>
      <c r="Q239" s="10">
        <v>9.7901296103486359</v>
      </c>
      <c r="R239" s="10">
        <v>10.960190069415763</v>
      </c>
      <c r="S239" s="10">
        <v>11.660001546444247</v>
      </c>
      <c r="T239" s="10">
        <v>12.381820569153804</v>
      </c>
      <c r="U239" s="10">
        <v>14.482883182559634</v>
      </c>
      <c r="V239" s="10">
        <v>16.406228818919228</v>
      </c>
      <c r="W239" s="10">
        <v>18.79664369264216</v>
      </c>
      <c r="X239" s="10">
        <v>21.150763847675822</v>
      </c>
      <c r="Y239" s="10">
        <v>23.489379186315247</v>
      </c>
      <c r="Z239" s="10">
        <v>25.578870445719676</v>
      </c>
      <c r="AA239" s="10">
        <v>30.152733717655494</v>
      </c>
      <c r="AB239" s="10">
        <v>33.811819824021306</v>
      </c>
      <c r="AC239" s="10">
        <v>37.96171947066297</v>
      </c>
      <c r="AD239" s="10">
        <v>41.344891292023327</v>
      </c>
      <c r="AE239" s="10">
        <v>43.984968830197161</v>
      </c>
      <c r="AF239" s="10">
        <v>45.024989502338258</v>
      </c>
      <c r="AG239" s="10">
        <v>45.024989502338258</v>
      </c>
      <c r="AH239" s="10">
        <v>52.433472656742552</v>
      </c>
      <c r="AI239" s="10">
        <v>58.982871784635456</v>
      </c>
      <c r="AJ239" s="10">
        <v>71.236940391367668</v>
      </c>
      <c r="AK239" t="s">
        <v>489</v>
      </c>
    </row>
    <row r="240" spans="1:37" x14ac:dyDescent="0.2">
      <c r="A240" t="s">
        <v>166</v>
      </c>
      <c r="B240" t="s">
        <v>398</v>
      </c>
      <c r="C240" t="s">
        <v>399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2.9979359619099037</v>
      </c>
      <c r="L240" s="10">
        <v>2.9979359619099037</v>
      </c>
      <c r="M240" s="10">
        <v>2.9979359619099037</v>
      </c>
      <c r="N240" s="10">
        <v>3.0584290073031761</v>
      </c>
      <c r="O240" s="10">
        <v>3.3451559808382338</v>
      </c>
      <c r="P240" s="10">
        <v>3.9376373097614836</v>
      </c>
      <c r="Q240" s="10">
        <v>4.2746843893498623</v>
      </c>
      <c r="R240" s="10">
        <v>4.6252662664040116</v>
      </c>
      <c r="S240" s="10">
        <v>4.7020087605472174</v>
      </c>
      <c r="T240" s="10">
        <v>5.0026183416389518</v>
      </c>
      <c r="U240" s="10">
        <v>5.4814093092025242</v>
      </c>
      <c r="V240" s="10">
        <v>6.0227346367120447</v>
      </c>
      <c r="W240" s="10">
        <v>6.6954859820672636</v>
      </c>
      <c r="X240" s="10">
        <v>7.3340029723575491</v>
      </c>
      <c r="Y240" s="10">
        <v>8.0660649482274529</v>
      </c>
      <c r="Z240" s="10">
        <v>8.6868349882495899</v>
      </c>
      <c r="AA240" s="10">
        <v>9.6401933964555973</v>
      </c>
      <c r="AB240" s="10">
        <v>10.359295448119527</v>
      </c>
      <c r="AC240" s="10">
        <v>11.147588663983621</v>
      </c>
      <c r="AD240" s="10">
        <v>11.798194008711816</v>
      </c>
      <c r="AE240" s="10">
        <v>12.232863033166948</v>
      </c>
      <c r="AF240" s="10">
        <v>12.376730796726585</v>
      </c>
      <c r="AG240" s="10">
        <v>12.376730796726585</v>
      </c>
      <c r="AH240" s="10">
        <v>13.960021326339726</v>
      </c>
      <c r="AI240" s="10">
        <v>15.174741795355329</v>
      </c>
      <c r="AJ240" s="10">
        <v>17.249407737263486</v>
      </c>
      <c r="AK240" t="s">
        <v>489</v>
      </c>
    </row>
    <row r="241" spans="1:37" x14ac:dyDescent="0.2">
      <c r="A241" t="s">
        <v>219</v>
      </c>
      <c r="B241" t="s">
        <v>373</v>
      </c>
      <c r="C241" t="s">
        <v>374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t="s">
        <v>489</v>
      </c>
    </row>
    <row r="242" spans="1:37" x14ac:dyDescent="0.2">
      <c r="A242" t="s">
        <v>220</v>
      </c>
      <c r="B242" t="s">
        <v>373</v>
      </c>
      <c r="C242" t="s">
        <v>374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t="s">
        <v>489</v>
      </c>
    </row>
    <row r="243" spans="1:37" x14ac:dyDescent="0.2">
      <c r="A243" t="s">
        <v>37</v>
      </c>
      <c r="B243" t="s">
        <v>400</v>
      </c>
      <c r="C243" t="s">
        <v>362</v>
      </c>
      <c r="D243" s="10">
        <v>0</v>
      </c>
      <c r="E243" s="10">
        <v>0</v>
      </c>
      <c r="F243" s="10">
        <v>2.6522056599896824</v>
      </c>
      <c r="G243" s="10">
        <v>4.6280827155599722</v>
      </c>
      <c r="H243" s="10">
        <v>9.900915118665516</v>
      </c>
      <c r="I243" s="10">
        <v>9.900915118665516</v>
      </c>
      <c r="J243" s="10">
        <v>9.900915118665516</v>
      </c>
      <c r="K243" s="10">
        <v>14.851055599296499</v>
      </c>
      <c r="L243" s="10">
        <v>14.851055599296499</v>
      </c>
      <c r="M243" s="10">
        <v>14.851055599296499</v>
      </c>
      <c r="N243" s="10">
        <v>15.039078047542384</v>
      </c>
      <c r="O243" s="10">
        <v>16.539152667686832</v>
      </c>
      <c r="P243" s="10">
        <v>19.398167771133998</v>
      </c>
      <c r="Q243" s="10">
        <v>21.156061597928058</v>
      </c>
      <c r="R243" s="10">
        <v>23.016867235056793</v>
      </c>
      <c r="S243" s="10">
        <v>24.105880180982652</v>
      </c>
      <c r="T243" s="10">
        <v>25.771703562803076</v>
      </c>
      <c r="U243" s="10">
        <v>28.459934976721264</v>
      </c>
      <c r="V243" s="10">
        <v>31.272625478283967</v>
      </c>
      <c r="W243" s="10">
        <v>34.881091523455673</v>
      </c>
      <c r="X243" s="10">
        <v>37.348904832438855</v>
      </c>
      <c r="Y243" s="10">
        <v>40.707700804557284</v>
      </c>
      <c r="Z243" s="10">
        <v>43.547849367544366</v>
      </c>
      <c r="AA243" s="10">
        <v>48.57702974720749</v>
      </c>
      <c r="AB243" s="10">
        <v>52.395666013688704</v>
      </c>
      <c r="AC243" s="10">
        <v>56.630926630204165</v>
      </c>
      <c r="AD243" s="10">
        <v>60.112955086276848</v>
      </c>
      <c r="AE243" s="10">
        <v>62.512241853235096</v>
      </c>
      <c r="AF243" s="10">
        <v>63.31566763475314</v>
      </c>
      <c r="AG243" s="10">
        <v>63.31566763475314</v>
      </c>
      <c r="AH243" s="10">
        <v>71.743333878964364</v>
      </c>
      <c r="AI243" s="10">
        <v>78.289299486598736</v>
      </c>
      <c r="AJ243" s="10">
        <v>89.488901814691118</v>
      </c>
      <c r="AK243" t="s">
        <v>489</v>
      </c>
    </row>
    <row r="244" spans="1:37" x14ac:dyDescent="0.2">
      <c r="A244" t="s">
        <v>221</v>
      </c>
      <c r="B244" t="s">
        <v>401</v>
      </c>
      <c r="C244" t="s">
        <v>391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t="s">
        <v>489</v>
      </c>
    </row>
    <row r="245" spans="1:37" x14ac:dyDescent="0.2">
      <c r="A245" t="s">
        <v>222</v>
      </c>
      <c r="B245" t="s">
        <v>402</v>
      </c>
      <c r="C245" t="s">
        <v>391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2.8978780744308614</v>
      </c>
      <c r="AC245" s="10">
        <v>3.276074147447678</v>
      </c>
      <c r="AD245" s="10">
        <v>3.5845114932798299</v>
      </c>
      <c r="AE245" s="10">
        <v>3.8272517268357835</v>
      </c>
      <c r="AF245" s="10">
        <v>3.9259478993469696</v>
      </c>
      <c r="AG245" s="10">
        <v>3.9259478993469696</v>
      </c>
      <c r="AH245" s="10">
        <v>4.5850461350583327</v>
      </c>
      <c r="AI245" s="10">
        <v>5.1785660867015313</v>
      </c>
      <c r="AJ245" s="10">
        <v>6.3078070082370834</v>
      </c>
      <c r="AK245" t="s">
        <v>489</v>
      </c>
    </row>
    <row r="246" spans="1:37" x14ac:dyDescent="0.2">
      <c r="A246" t="s">
        <v>223</v>
      </c>
      <c r="B246" t="s">
        <v>398</v>
      </c>
      <c r="C246" t="s">
        <v>399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t="s">
        <v>489</v>
      </c>
    </row>
    <row r="247" spans="1:37" x14ac:dyDescent="0.2">
      <c r="A247" t="s">
        <v>224</v>
      </c>
      <c r="B247" t="s">
        <v>403</v>
      </c>
      <c r="C247" t="s">
        <v>374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t="s">
        <v>489</v>
      </c>
    </row>
    <row r="248" spans="1:37" x14ac:dyDescent="0.2">
      <c r="A248" t="s">
        <v>225</v>
      </c>
      <c r="B248" t="s">
        <v>404</v>
      </c>
      <c r="C248" t="s">
        <v>374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2.8261242104247155</v>
      </c>
      <c r="AK248" t="s">
        <v>489</v>
      </c>
    </row>
    <row r="249" spans="1:37" x14ac:dyDescent="0.2">
      <c r="A249" t="s">
        <v>226</v>
      </c>
      <c r="B249" t="s">
        <v>405</v>
      </c>
      <c r="C249" t="s">
        <v>372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2.8912927443891436</v>
      </c>
      <c r="AC249" s="10">
        <v>3.2766390863778807</v>
      </c>
      <c r="AD249" s="10">
        <v>3.5907709305548647</v>
      </c>
      <c r="AE249" s="10">
        <v>3.8407366621868042</v>
      </c>
      <c r="AF249" s="10">
        <v>3.9408210244833408</v>
      </c>
      <c r="AG249" s="10">
        <v>3.9408210244833408</v>
      </c>
      <c r="AH249" s="10">
        <v>4.6197219568060204</v>
      </c>
      <c r="AI249" s="10">
        <v>5.220343610921871</v>
      </c>
      <c r="AJ249" s="10">
        <v>6.3377820575803963</v>
      </c>
      <c r="AK249" t="s">
        <v>489</v>
      </c>
    </row>
    <row r="250" spans="1:37" x14ac:dyDescent="0.2">
      <c r="A250" t="s">
        <v>227</v>
      </c>
      <c r="B250" t="s">
        <v>373</v>
      </c>
      <c r="C250" t="s">
        <v>374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2.3955810793654146</v>
      </c>
      <c r="S250" s="10">
        <v>2.4248321101038259</v>
      </c>
      <c r="T250" s="10">
        <v>2.4898668062668019</v>
      </c>
      <c r="U250" s="10">
        <v>2.7420925035174553</v>
      </c>
      <c r="V250" s="10">
        <v>2.9495779942651819</v>
      </c>
      <c r="W250" s="10">
        <v>3.2572419559658856</v>
      </c>
      <c r="X250" s="10">
        <v>3.6511270248246506</v>
      </c>
      <c r="Y250" s="10">
        <v>4.0770991296319501</v>
      </c>
      <c r="Z250" s="10">
        <v>4.4189927635865951</v>
      </c>
      <c r="AA250" s="10">
        <v>5.0187672602562019</v>
      </c>
      <c r="AB250" s="10">
        <v>5.4870147424664903</v>
      </c>
      <c r="AC250" s="10">
        <v>6.0065605916965783</v>
      </c>
      <c r="AD250" s="10">
        <v>6.4342764972012105</v>
      </c>
      <c r="AE250" s="10">
        <v>6.743148768050891</v>
      </c>
      <c r="AF250" s="10">
        <v>6.8583257275453811</v>
      </c>
      <c r="AG250" s="10">
        <v>6.8583257275453811</v>
      </c>
      <c r="AH250" s="10">
        <v>7.8351531174753593</v>
      </c>
      <c r="AI250" s="10">
        <v>8.635887131622324</v>
      </c>
      <c r="AJ250" s="10">
        <v>10.073319213062378</v>
      </c>
      <c r="AK250" t="s">
        <v>489</v>
      </c>
    </row>
    <row r="251" spans="1:37" x14ac:dyDescent="0.2">
      <c r="A251" t="s">
        <v>228</v>
      </c>
      <c r="B251" t="s">
        <v>406</v>
      </c>
      <c r="C251" t="s">
        <v>362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2.8936742380523293</v>
      </c>
      <c r="R251" s="10">
        <v>3.1535052251922133</v>
      </c>
      <c r="S251" s="10">
        <v>3.361189754720777</v>
      </c>
      <c r="T251" s="10">
        <v>3.6012322116672904</v>
      </c>
      <c r="U251" s="10">
        <v>3.985417599758835</v>
      </c>
      <c r="V251" s="10">
        <v>4.3773389001358449</v>
      </c>
      <c r="W251" s="10">
        <v>4.8896577988817613</v>
      </c>
      <c r="X251" s="10">
        <v>5.3848045651915566</v>
      </c>
      <c r="Y251" s="10">
        <v>5.9275573283524343</v>
      </c>
      <c r="Z251" s="10">
        <v>6.3939092974909268</v>
      </c>
      <c r="AA251" s="10">
        <v>7.1430973047602384</v>
      </c>
      <c r="AB251" s="10">
        <v>7.7123649987378631</v>
      </c>
      <c r="AC251" s="10">
        <v>8.350233865732962</v>
      </c>
      <c r="AD251" s="10">
        <v>8.8728200941198612</v>
      </c>
      <c r="AE251" s="10">
        <v>9.23883533798268</v>
      </c>
      <c r="AF251" s="10">
        <v>9.3594451642395047</v>
      </c>
      <c r="AG251" s="10">
        <v>9.3594451642395047</v>
      </c>
      <c r="AH251" s="10">
        <v>10.633790686420788</v>
      </c>
      <c r="AI251" s="10">
        <v>11.619144289853539</v>
      </c>
      <c r="AJ251" s="10">
        <v>13.282682570245555</v>
      </c>
      <c r="AK251" t="s">
        <v>489</v>
      </c>
    </row>
    <row r="252" spans="1:37" x14ac:dyDescent="0.2">
      <c r="A252" t="s">
        <v>229</v>
      </c>
      <c r="B252" t="s">
        <v>407</v>
      </c>
      <c r="C252" t="s">
        <v>408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2.1035469320493165</v>
      </c>
      <c r="AH252" s="10">
        <v>2.4494710335161676</v>
      </c>
      <c r="AI252" s="10">
        <v>2.7191534214089961</v>
      </c>
      <c r="AJ252" s="10">
        <v>3.2130099500825398</v>
      </c>
      <c r="AK252" t="s">
        <v>489</v>
      </c>
    </row>
    <row r="253" spans="1:37" x14ac:dyDescent="0.2">
      <c r="A253" t="s">
        <v>230</v>
      </c>
      <c r="B253" t="s">
        <v>401</v>
      </c>
      <c r="C253" t="s">
        <v>391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t="s">
        <v>489</v>
      </c>
    </row>
    <row r="254" spans="1:37" x14ac:dyDescent="0.2">
      <c r="A254" t="s">
        <v>231</v>
      </c>
      <c r="B254" t="s">
        <v>398</v>
      </c>
      <c r="C254" t="s">
        <v>399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2.7846672050045731</v>
      </c>
      <c r="P254" s="10">
        <v>3.2781394511630788</v>
      </c>
      <c r="Q254" s="10">
        <v>3.5687019593403333</v>
      </c>
      <c r="R254" s="10">
        <v>3.8732071608786915</v>
      </c>
      <c r="S254" s="10">
        <v>3.9476267780179675</v>
      </c>
      <c r="T254" s="10">
        <v>4.210183852797778</v>
      </c>
      <c r="U254" s="10">
        <v>4.6295806852751795</v>
      </c>
      <c r="V254" s="10">
        <v>5.0890330084153419</v>
      </c>
      <c r="W254" s="10">
        <v>5.6603678146007042</v>
      </c>
      <c r="X254" s="10">
        <v>6.2057490668456463</v>
      </c>
      <c r="Y254" s="10">
        <v>6.8284895635385343</v>
      </c>
      <c r="Z254" s="10">
        <v>7.3541237646627735</v>
      </c>
      <c r="AA254" s="10">
        <v>8.1695774473835616</v>
      </c>
      <c r="AB254" s="10">
        <v>8.7854546995169009</v>
      </c>
      <c r="AC254" s="10">
        <v>9.4613528886362364</v>
      </c>
      <c r="AD254" s="10">
        <v>10.018862805862986</v>
      </c>
      <c r="AE254" s="10">
        <v>10.393166239343703</v>
      </c>
      <c r="AF254" s="10">
        <v>10.517729760323988</v>
      </c>
      <c r="AG254" s="10">
        <v>10.517729760323988</v>
      </c>
      <c r="AH254" s="10">
        <v>11.871078681321524</v>
      </c>
      <c r="AI254" s="10">
        <v>12.914466305181149</v>
      </c>
      <c r="AJ254" s="10">
        <v>14.70287284702701</v>
      </c>
      <c r="AK254" t="s">
        <v>489</v>
      </c>
    </row>
    <row r="255" spans="1:37" x14ac:dyDescent="0.2">
      <c r="A255" t="s">
        <v>232</v>
      </c>
      <c r="B255" t="s">
        <v>371</v>
      </c>
      <c r="C255" t="s">
        <v>372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t="s">
        <v>489</v>
      </c>
    </row>
    <row r="256" spans="1:37" x14ac:dyDescent="0.2">
      <c r="A256" t="s">
        <v>233</v>
      </c>
      <c r="B256" t="s">
        <v>403</v>
      </c>
      <c r="C256" t="s">
        <v>374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2.5220252552826823</v>
      </c>
      <c r="Z256" s="10">
        <v>2.7571962161296089</v>
      </c>
      <c r="AA256" s="10">
        <v>3.2874979772210571</v>
      </c>
      <c r="AB256" s="10">
        <v>3.7160682332060806</v>
      </c>
      <c r="AC256" s="10">
        <v>4.2003809099480822</v>
      </c>
      <c r="AD256" s="10">
        <v>4.5955402262562375</v>
      </c>
      <c r="AE256" s="10">
        <v>4.9064290185760191</v>
      </c>
      <c r="AF256" s="10">
        <v>5.0327637116155817</v>
      </c>
      <c r="AG256" s="10">
        <v>5.0327637116155817</v>
      </c>
      <c r="AH256" s="10">
        <v>5.8776555655428417</v>
      </c>
      <c r="AI256" s="10">
        <v>6.6382053692818959</v>
      </c>
      <c r="AJ256" s="10">
        <v>8.0851856342104682</v>
      </c>
      <c r="AK256" t="s">
        <v>489</v>
      </c>
    </row>
    <row r="257" spans="1:37" x14ac:dyDescent="0.2">
      <c r="A257" t="s">
        <v>234</v>
      </c>
      <c r="B257" t="s">
        <v>409</v>
      </c>
      <c r="C257" t="s">
        <v>364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t="s">
        <v>489</v>
      </c>
    </row>
    <row r="258" spans="1:37" x14ac:dyDescent="0.2">
      <c r="A258" t="s">
        <v>91</v>
      </c>
      <c r="B258" t="s">
        <v>373</v>
      </c>
      <c r="C258" t="s">
        <v>374</v>
      </c>
      <c r="D258" s="10">
        <v>0</v>
      </c>
      <c r="E258" s="10">
        <v>0</v>
      </c>
      <c r="F258" s="10">
        <v>0</v>
      </c>
      <c r="G258" s="10">
        <v>3.0805229305410005</v>
      </c>
      <c r="H258" s="10">
        <v>5.2877097988285664</v>
      </c>
      <c r="I258" s="10">
        <v>5.2877097988285664</v>
      </c>
      <c r="J258" s="10">
        <v>5.2877097988285664</v>
      </c>
      <c r="K258" s="10">
        <v>7.6374043291941636</v>
      </c>
      <c r="L258" s="10">
        <v>7.6374043291941636</v>
      </c>
      <c r="M258" s="10">
        <v>7.6374043291941636</v>
      </c>
      <c r="N258" s="10">
        <v>7.6374043291941636</v>
      </c>
      <c r="O258" s="10">
        <v>8.0312050639843715</v>
      </c>
      <c r="P258" s="10">
        <v>9.0546735353016512</v>
      </c>
      <c r="Q258" s="10">
        <v>9.7570296766340867</v>
      </c>
      <c r="R258" s="10">
        <v>10.52249119111292</v>
      </c>
      <c r="S258" s="10">
        <v>10.6637877924594</v>
      </c>
      <c r="T258" s="10">
        <v>10.896829409734737</v>
      </c>
      <c r="U258" s="10">
        <v>12.253467938455609</v>
      </c>
      <c r="V258" s="10">
        <v>13.68675935098025</v>
      </c>
      <c r="W258" s="10">
        <v>15.479749623352026</v>
      </c>
      <c r="X258" s="10">
        <v>17.364851112679609</v>
      </c>
      <c r="Y258" s="10">
        <v>19.398438536543235</v>
      </c>
      <c r="Z258" s="10">
        <v>21.025426699451295</v>
      </c>
      <c r="AA258" s="10">
        <v>23.89800423837136</v>
      </c>
      <c r="AB258" s="10">
        <v>26.141907731575149</v>
      </c>
      <c r="AC258" s="10">
        <v>28.633124484778616</v>
      </c>
      <c r="AD258" s="10">
        <v>30.683297370673774</v>
      </c>
      <c r="AE258" s="10">
        <v>32.167113997796918</v>
      </c>
      <c r="AF258" s="10">
        <v>32.721333632912511</v>
      </c>
      <c r="AG258" s="10">
        <v>32.721333632912511</v>
      </c>
      <c r="AH258" s="10">
        <v>37.398228763213432</v>
      </c>
      <c r="AI258" s="10">
        <v>41.241939174752538</v>
      </c>
      <c r="AJ258" s="10">
        <v>48.153340433999873</v>
      </c>
      <c r="AK258" t="s">
        <v>489</v>
      </c>
    </row>
    <row r="259" spans="1:37" x14ac:dyDescent="0.2">
      <c r="A259" t="s">
        <v>235</v>
      </c>
      <c r="B259" t="s">
        <v>381</v>
      </c>
      <c r="C259" t="s">
        <v>382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2.691927638066121</v>
      </c>
      <c r="T259" s="10">
        <v>2.8737121190697001</v>
      </c>
      <c r="U259" s="10">
        <v>3.1626136465446217</v>
      </c>
      <c r="V259" s="10">
        <v>3.4794075499934496</v>
      </c>
      <c r="W259" s="10">
        <v>3.8732415791058168</v>
      </c>
      <c r="X259" s="10">
        <v>4.2501254509381452</v>
      </c>
      <c r="Y259" s="10">
        <v>4.6802309179335193</v>
      </c>
      <c r="Z259" s="10">
        <v>5.0435926539439144</v>
      </c>
      <c r="AA259" s="10">
        <v>5.6071999241293033</v>
      </c>
      <c r="AB259" s="10">
        <v>6.0338380062185468</v>
      </c>
      <c r="AC259" s="10">
        <v>6.5019611517140099</v>
      </c>
      <c r="AD259" s="10">
        <v>6.8882905607710931</v>
      </c>
      <c r="AE259" s="10">
        <v>7.1483807089259557</v>
      </c>
      <c r="AF259" s="10">
        <v>7.23569127204913</v>
      </c>
      <c r="AG259" s="10">
        <v>7.23569127204913</v>
      </c>
      <c r="AH259" s="10">
        <v>8.1697744341774925</v>
      </c>
      <c r="AI259" s="10">
        <v>8.8904537062550197</v>
      </c>
      <c r="AJ259" s="10">
        <v>10.12699516853392</v>
      </c>
      <c r="AK259" t="s">
        <v>489</v>
      </c>
    </row>
    <row r="260" spans="1:37" x14ac:dyDescent="0.2">
      <c r="A260" t="s">
        <v>236</v>
      </c>
      <c r="B260" t="s">
        <v>410</v>
      </c>
      <c r="C260" t="s">
        <v>396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3.6400673825098759</v>
      </c>
      <c r="M260" s="10">
        <v>3.6498442999903058</v>
      </c>
      <c r="N260" s="10">
        <v>3.6498442999903058</v>
      </c>
      <c r="O260" s="10">
        <v>3.7370326883278517</v>
      </c>
      <c r="P260" s="10">
        <v>3.9177820854838883</v>
      </c>
      <c r="Q260" s="10">
        <v>4.1071590130929998</v>
      </c>
      <c r="R260" s="10">
        <v>4.3085942052169379</v>
      </c>
      <c r="S260" s="10">
        <v>4.6440807690672479</v>
      </c>
      <c r="T260" s="10">
        <v>4.9973628202900784</v>
      </c>
      <c r="U260" s="10">
        <v>5.7539191798500138</v>
      </c>
      <c r="V260" s="10">
        <v>6.4872888398499482</v>
      </c>
      <c r="W260" s="10">
        <v>7.4451358162716916</v>
      </c>
      <c r="X260" s="10">
        <v>8.514667769924019</v>
      </c>
      <c r="Y260" s="10">
        <v>9.5935079887311083</v>
      </c>
      <c r="Z260" s="10">
        <v>10.432272892539912</v>
      </c>
      <c r="AA260" s="10">
        <v>12.087933539186055</v>
      </c>
      <c r="AB260" s="10">
        <v>13.398117988359441</v>
      </c>
      <c r="AC260" s="10">
        <v>14.884942807026203</v>
      </c>
      <c r="AD260" s="10">
        <v>16.098411839404683</v>
      </c>
      <c r="AE260" s="10">
        <v>17.026728288199958</v>
      </c>
      <c r="AF260" s="10">
        <v>17.377403452513668</v>
      </c>
      <c r="AG260" s="10">
        <v>17.377403452513668</v>
      </c>
      <c r="AH260" s="10">
        <v>20.116927040163361</v>
      </c>
      <c r="AI260" s="10">
        <v>22.43760380883856</v>
      </c>
      <c r="AJ260" s="10">
        <v>26.630804036305882</v>
      </c>
      <c r="AK260" t="s">
        <v>489</v>
      </c>
    </row>
    <row r="261" spans="1:37" x14ac:dyDescent="0.2">
      <c r="A261" t="s">
        <v>237</v>
      </c>
      <c r="B261" t="s">
        <v>356</v>
      </c>
      <c r="C261" t="s">
        <v>357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t="s">
        <v>489</v>
      </c>
    </row>
    <row r="262" spans="1:37" x14ac:dyDescent="0.2">
      <c r="A262" t="s">
        <v>135</v>
      </c>
      <c r="B262" t="s">
        <v>411</v>
      </c>
      <c r="C262" t="s">
        <v>366</v>
      </c>
      <c r="D262" s="10">
        <v>0</v>
      </c>
      <c r="E262" s="10">
        <v>0</v>
      </c>
      <c r="F262" s="10">
        <v>2.7098374492057835</v>
      </c>
      <c r="G262" s="10">
        <v>4.1093945451302174</v>
      </c>
      <c r="H262" s="10">
        <v>8.6383011757615495</v>
      </c>
      <c r="I262" s="10">
        <v>8.6383011757615495</v>
      </c>
      <c r="J262" s="10">
        <v>8.6383011757615495</v>
      </c>
      <c r="K262" s="10">
        <v>14.425850774552545</v>
      </c>
      <c r="L262" s="10">
        <v>14.425850774552545</v>
      </c>
      <c r="M262" s="10">
        <v>14.425850774552545</v>
      </c>
      <c r="N262" s="10">
        <v>14.425850774552545</v>
      </c>
      <c r="O262" s="10">
        <v>15.29995156982382</v>
      </c>
      <c r="P262" s="10">
        <v>17.688420163318185</v>
      </c>
      <c r="Q262" s="10">
        <v>19.035518663915763</v>
      </c>
      <c r="R262" s="10">
        <v>20.442588837914716</v>
      </c>
      <c r="S262" s="10">
        <v>21.275779929841306</v>
      </c>
      <c r="T262" s="10">
        <v>22.419137667489931</v>
      </c>
      <c r="U262" s="10">
        <v>24.413338992178328</v>
      </c>
      <c r="V262" s="10">
        <v>26.099219903520915</v>
      </c>
      <c r="W262" s="10">
        <v>28.729314698234312</v>
      </c>
      <c r="X262" s="10">
        <v>30.421323562279404</v>
      </c>
      <c r="Y262" s="10">
        <v>33.533791484048862</v>
      </c>
      <c r="Z262" s="10">
        <v>36.158427767240156</v>
      </c>
      <c r="AA262" s="10">
        <v>40.365938586682958</v>
      </c>
      <c r="AB262" s="10">
        <v>43.565907391470823</v>
      </c>
      <c r="AC262" s="10">
        <v>47.111721782787875</v>
      </c>
      <c r="AD262" s="10">
        <v>50.031899691986148</v>
      </c>
      <c r="AE262" s="10">
        <v>52.046365376852378</v>
      </c>
      <c r="AF262" s="10">
        <v>52.728384834171713</v>
      </c>
      <c r="AG262" s="10">
        <v>52.728384834171713</v>
      </c>
      <c r="AH262" s="10">
        <v>59.761682764645791</v>
      </c>
      <c r="AI262" s="10">
        <v>65.243899639465496</v>
      </c>
      <c r="AJ262" s="10">
        <v>74.670507018224015</v>
      </c>
      <c r="AK262" t="s">
        <v>489</v>
      </c>
    </row>
    <row r="263" spans="1:37" x14ac:dyDescent="0.2">
      <c r="A263" t="s">
        <v>238</v>
      </c>
      <c r="B263" t="s">
        <v>402</v>
      </c>
      <c r="C263" t="s">
        <v>391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t="s">
        <v>489</v>
      </c>
    </row>
    <row r="264" spans="1:37" x14ac:dyDescent="0.2">
      <c r="A264" t="s">
        <v>239</v>
      </c>
      <c r="B264" t="s">
        <v>412</v>
      </c>
      <c r="C264" t="s">
        <v>362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2.6527049781159198</v>
      </c>
      <c r="N264" s="10">
        <v>2.8054383270940302</v>
      </c>
      <c r="O264" s="10">
        <v>3.1428502751283411</v>
      </c>
      <c r="P264" s="10">
        <v>3.7390287512793274</v>
      </c>
      <c r="Q264" s="10">
        <v>4.1489165623765913</v>
      </c>
      <c r="R264" s="10">
        <v>4.593231370158291</v>
      </c>
      <c r="S264" s="10">
        <v>4.593231370158291</v>
      </c>
      <c r="T264" s="10">
        <v>4.593231370158291</v>
      </c>
      <c r="U264" s="10">
        <v>4.8733721524996207</v>
      </c>
      <c r="V264" s="10">
        <v>5.3595380773061017</v>
      </c>
      <c r="W264" s="10">
        <v>5.9948479608788814</v>
      </c>
      <c r="X264" s="10">
        <v>6.6139816185572995</v>
      </c>
      <c r="Y264" s="10">
        <v>7.2894790125757147</v>
      </c>
      <c r="Z264" s="10">
        <v>7.8669148685543968</v>
      </c>
      <c r="AA264" s="10">
        <v>8.8049209750797033</v>
      </c>
      <c r="AB264" s="10">
        <v>9.5197763335553862</v>
      </c>
      <c r="AC264" s="10">
        <v>10.321331489010417</v>
      </c>
      <c r="AD264" s="10">
        <v>10.977871061781787</v>
      </c>
      <c r="AE264" s="10">
        <v>11.440584853978773</v>
      </c>
      <c r="AF264" s="10">
        <v>11.594824384342646</v>
      </c>
      <c r="AG264" s="10">
        <v>11.594824384342646</v>
      </c>
      <c r="AH264" s="10">
        <v>13.187116000165942</v>
      </c>
      <c r="AI264" s="10">
        <v>14.425429630240636</v>
      </c>
      <c r="AJ264" s="10">
        <v>16.525787856797074</v>
      </c>
      <c r="AK264" t="s">
        <v>489</v>
      </c>
    </row>
    <row r="265" spans="1:37" x14ac:dyDescent="0.2">
      <c r="A265" t="s">
        <v>47</v>
      </c>
      <c r="B265" t="s">
        <v>386</v>
      </c>
      <c r="C265" t="s">
        <v>362</v>
      </c>
      <c r="D265" s="10">
        <v>0</v>
      </c>
      <c r="E265" s="10">
        <v>0</v>
      </c>
      <c r="F265" s="10">
        <v>0</v>
      </c>
      <c r="G265" s="10">
        <v>0</v>
      </c>
      <c r="H265" s="10">
        <v>3.5328469009380052</v>
      </c>
      <c r="I265" s="10">
        <v>3.639419219598774</v>
      </c>
      <c r="J265" s="10">
        <v>3.7110231701189074</v>
      </c>
      <c r="K265" s="10">
        <v>6.3229999520486011</v>
      </c>
      <c r="L265" s="10">
        <v>6.3229999520486011</v>
      </c>
      <c r="M265" s="10">
        <v>6.3229999520486011</v>
      </c>
      <c r="N265" s="10">
        <v>6.4762725962020609</v>
      </c>
      <c r="O265" s="10">
        <v>7.1283756667070701</v>
      </c>
      <c r="P265" s="10">
        <v>8.3825625031248983</v>
      </c>
      <c r="Q265" s="10">
        <v>9.1493938254082803</v>
      </c>
      <c r="R265" s="10">
        <v>9.9606167445272256</v>
      </c>
      <c r="S265" s="10">
        <v>10.611535522931771</v>
      </c>
      <c r="T265" s="10">
        <v>11.366700277534934</v>
      </c>
      <c r="U265" s="10">
        <v>12.560093158986676</v>
      </c>
      <c r="V265" s="10">
        <v>13.780382206261619</v>
      </c>
      <c r="W265" s="10">
        <v>15.375851488173925</v>
      </c>
      <c r="X265" s="10">
        <v>16.905931873325862</v>
      </c>
      <c r="Y265" s="10">
        <v>18.590710216902025</v>
      </c>
      <c r="Z265" s="10">
        <v>20.045793626905194</v>
      </c>
      <c r="AA265" s="10">
        <v>22.357852408565122</v>
      </c>
      <c r="AB265" s="10">
        <v>24.110072383898991</v>
      </c>
      <c r="AC265" s="10">
        <v>26.072020978071098</v>
      </c>
      <c r="AD265" s="10">
        <v>27.679845578568099</v>
      </c>
      <c r="AE265" s="10">
        <v>28.799345590897708</v>
      </c>
      <c r="AF265" s="10">
        <v>29.164389190775577</v>
      </c>
      <c r="AG265" s="10">
        <v>29.164389190775577</v>
      </c>
      <c r="AH265" s="10">
        <v>33.104027031286954</v>
      </c>
      <c r="AI265" s="10">
        <v>36.133217708152458</v>
      </c>
      <c r="AJ265" s="10">
        <v>41.22429425800776</v>
      </c>
      <c r="AK265" t="s">
        <v>489</v>
      </c>
    </row>
    <row r="266" spans="1:37" x14ac:dyDescent="0.2">
      <c r="A266" t="s">
        <v>140</v>
      </c>
      <c r="B266" t="s">
        <v>383</v>
      </c>
      <c r="C266" t="s">
        <v>366</v>
      </c>
      <c r="D266" s="10">
        <v>0</v>
      </c>
      <c r="E266" s="10">
        <v>0</v>
      </c>
      <c r="F266" s="10">
        <v>7.9125522002796709</v>
      </c>
      <c r="G266" s="10">
        <v>11.96903400054736</v>
      </c>
      <c r="H266" s="10">
        <v>16.29543877607377</v>
      </c>
      <c r="I266" s="10">
        <v>16.29543877607377</v>
      </c>
      <c r="J266" s="10">
        <v>17.108374124679536</v>
      </c>
      <c r="K266" s="10">
        <v>23.928421424268688</v>
      </c>
      <c r="L266" s="10">
        <v>23.928421424268688</v>
      </c>
      <c r="M266" s="10">
        <v>23.928421424268688</v>
      </c>
      <c r="N266" s="10">
        <v>23.928421424268688</v>
      </c>
      <c r="O266" s="10">
        <v>23.928421424268688</v>
      </c>
      <c r="P266" s="10">
        <v>26.403276496504152</v>
      </c>
      <c r="Q266" s="10">
        <v>28.077279298015796</v>
      </c>
      <c r="R266" s="10">
        <v>30.911018583752213</v>
      </c>
      <c r="S266" s="10">
        <v>31.724053357017929</v>
      </c>
      <c r="T266" s="10">
        <v>33.468746162984885</v>
      </c>
      <c r="U266" s="10">
        <v>37.220268470956164</v>
      </c>
      <c r="V266" s="10">
        <v>41.009541921253387</v>
      </c>
      <c r="W266" s="10">
        <v>45.819396907970955</v>
      </c>
      <c r="X266" s="10">
        <v>50.856637836882179</v>
      </c>
      <c r="Y266" s="10">
        <v>56.137270508347051</v>
      </c>
      <c r="Z266" s="10">
        <v>60.062594176101243</v>
      </c>
      <c r="AA266" s="10">
        <v>68.406920904872322</v>
      </c>
      <c r="AB266" s="10">
        <v>74.915607930648505</v>
      </c>
      <c r="AC266" s="10">
        <v>82.16824497589495</v>
      </c>
      <c r="AD266" s="10">
        <v>88.121609572314611</v>
      </c>
      <c r="AE266" s="10">
        <v>92.462070775448879</v>
      </c>
      <c r="AF266" s="10">
        <v>94.077147584591501</v>
      </c>
      <c r="AG266" s="10">
        <v>94.077147584591501</v>
      </c>
      <c r="AH266" s="10">
        <v>107.67953047615507</v>
      </c>
      <c r="AI266" s="10">
        <v>118.99292134655296</v>
      </c>
      <c r="AJ266" s="10">
        <v>139.47441297675456</v>
      </c>
      <c r="AK266" t="s">
        <v>489</v>
      </c>
    </row>
    <row r="267" spans="1:37" x14ac:dyDescent="0.2">
      <c r="A267" t="s">
        <v>240</v>
      </c>
      <c r="B267" t="s">
        <v>413</v>
      </c>
      <c r="C267" t="s">
        <v>370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t="s">
        <v>489</v>
      </c>
    </row>
    <row r="268" spans="1:37" x14ac:dyDescent="0.2">
      <c r="A268" t="s">
        <v>241</v>
      </c>
      <c r="B268" t="s">
        <v>356</v>
      </c>
      <c r="C268" t="s">
        <v>357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t="s">
        <v>489</v>
      </c>
    </row>
    <row r="269" spans="1:37" x14ac:dyDescent="0.2">
      <c r="A269" t="s">
        <v>242</v>
      </c>
      <c r="B269" t="s">
        <v>414</v>
      </c>
      <c r="C269" t="s">
        <v>364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3.2632448847461553</v>
      </c>
      <c r="AF269" s="10">
        <v>3.3426805409401612</v>
      </c>
      <c r="AG269" s="10">
        <v>3.3426805409401612</v>
      </c>
      <c r="AH269" s="10">
        <v>3.9003642800918668</v>
      </c>
      <c r="AI269" s="10">
        <v>4.3842751151590589</v>
      </c>
      <c r="AJ269" s="10">
        <v>5.2742741359773211</v>
      </c>
      <c r="AK269" t="s">
        <v>489</v>
      </c>
    </row>
    <row r="270" spans="1:37" x14ac:dyDescent="0.2">
      <c r="A270" t="s">
        <v>243</v>
      </c>
      <c r="B270" t="s">
        <v>388</v>
      </c>
      <c r="C270" t="s">
        <v>366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t="s">
        <v>489</v>
      </c>
    </row>
    <row r="271" spans="1:37" x14ac:dyDescent="0.2">
      <c r="A271" t="s">
        <v>244</v>
      </c>
      <c r="B271" t="s">
        <v>356</v>
      </c>
      <c r="C271" t="s">
        <v>357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t="s">
        <v>489</v>
      </c>
    </row>
    <row r="272" spans="1:37" x14ac:dyDescent="0.2">
      <c r="A272" t="s">
        <v>245</v>
      </c>
      <c r="B272" t="s">
        <v>361</v>
      </c>
      <c r="C272" t="s">
        <v>362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3.3759857959843531</v>
      </c>
      <c r="AK272" t="s">
        <v>489</v>
      </c>
    </row>
    <row r="273" spans="1:37" x14ac:dyDescent="0.2">
      <c r="A273" t="s">
        <v>246</v>
      </c>
      <c r="B273" t="s">
        <v>415</v>
      </c>
      <c r="C273" t="s">
        <v>396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t="s">
        <v>489</v>
      </c>
    </row>
    <row r="274" spans="1:37" x14ac:dyDescent="0.2">
      <c r="A274" t="s">
        <v>247</v>
      </c>
      <c r="B274" t="s">
        <v>381</v>
      </c>
      <c r="C274" t="s">
        <v>382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t="s">
        <v>489</v>
      </c>
    </row>
    <row r="275" spans="1:37" x14ac:dyDescent="0.2">
      <c r="A275" t="s">
        <v>42</v>
      </c>
      <c r="B275" t="s">
        <v>392</v>
      </c>
      <c r="C275" t="s">
        <v>362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1.9286027479899017</v>
      </c>
      <c r="K275" s="10">
        <v>2.9987481519632948</v>
      </c>
      <c r="L275" s="10">
        <v>2.9987481519632948</v>
      </c>
      <c r="M275" s="10">
        <v>2.9987481519632948</v>
      </c>
      <c r="N275" s="10">
        <v>2.9987481519632948</v>
      </c>
      <c r="O275" s="10">
        <v>3.2929211212077805</v>
      </c>
      <c r="P275" s="10">
        <v>3.8160611228992427</v>
      </c>
      <c r="Q275" s="10">
        <v>4.1700050751288664</v>
      </c>
      <c r="R275" s="10">
        <v>4.4463487343698427</v>
      </c>
      <c r="S275" s="10">
        <v>4.488625861990676</v>
      </c>
      <c r="T275" s="10">
        <v>4.7101598755991034</v>
      </c>
      <c r="U275" s="10">
        <v>5.2610907830411771</v>
      </c>
      <c r="V275" s="10">
        <v>5.7604334467182809</v>
      </c>
      <c r="W275" s="10">
        <v>6.33158909673329</v>
      </c>
      <c r="X275" s="10">
        <v>7.05408354259876</v>
      </c>
      <c r="Y275" s="10">
        <v>7.8439995530420328</v>
      </c>
      <c r="Z275" s="10">
        <v>8.4830246547935939</v>
      </c>
      <c r="AA275" s="10">
        <v>9.5786833921569841</v>
      </c>
      <c r="AB275" s="10">
        <v>10.426909104165382</v>
      </c>
      <c r="AC275" s="10">
        <v>11.366352629024185</v>
      </c>
      <c r="AD275" s="10">
        <v>12.139097549636848</v>
      </c>
      <c r="AE275" s="10">
        <v>12.688964365152287</v>
      </c>
      <c r="AF275" s="10">
        <v>12.888688442773251</v>
      </c>
      <c r="AG275" s="10">
        <v>12.888688442773251</v>
      </c>
      <c r="AH275" s="10">
        <v>14.68106216210799</v>
      </c>
      <c r="AI275" s="10">
        <v>16.133670289170087</v>
      </c>
      <c r="AJ275" s="10">
        <v>18.717933626817818</v>
      </c>
      <c r="AK275" t="s">
        <v>489</v>
      </c>
    </row>
    <row r="276" spans="1:37" x14ac:dyDescent="0.2">
      <c r="A276" t="s">
        <v>50</v>
      </c>
      <c r="B276" t="s">
        <v>386</v>
      </c>
      <c r="C276" t="s">
        <v>362</v>
      </c>
      <c r="D276" s="10">
        <v>0</v>
      </c>
      <c r="E276" s="10">
        <v>0</v>
      </c>
      <c r="F276" s="10">
        <v>1.6111333471161129</v>
      </c>
      <c r="G276" s="10">
        <v>2.8600805446112312</v>
      </c>
      <c r="H276" s="10">
        <v>6.3915253498822535</v>
      </c>
      <c r="I276" s="10">
        <v>6.3915253498822535</v>
      </c>
      <c r="J276" s="10">
        <v>6.3915253498822535</v>
      </c>
      <c r="K276" s="10">
        <v>9.7612760534048455</v>
      </c>
      <c r="L276" s="10">
        <v>9.7612760534048455</v>
      </c>
      <c r="M276" s="10">
        <v>9.7612760534048455</v>
      </c>
      <c r="N276" s="10">
        <v>9.953858509709022</v>
      </c>
      <c r="O276" s="10">
        <v>10.952554834086632</v>
      </c>
      <c r="P276" s="10">
        <v>12.866483981176312</v>
      </c>
      <c r="Q276" s="10">
        <v>14.039304858526483</v>
      </c>
      <c r="R276" s="10">
        <v>15.280421843227098</v>
      </c>
      <c r="S276" s="10">
        <v>16.033606891062188</v>
      </c>
      <c r="T276" s="10">
        <v>17.152038157829885</v>
      </c>
      <c r="U276" s="10">
        <v>18.946205561620847</v>
      </c>
      <c r="V276" s="10">
        <v>20.821772470653762</v>
      </c>
      <c r="W276" s="10">
        <v>23.2309416163611</v>
      </c>
      <c r="X276" s="10">
        <v>25.555162496440612</v>
      </c>
      <c r="Y276" s="10">
        <v>28.136249938061219</v>
      </c>
      <c r="Z276" s="10">
        <v>30.337955544060168</v>
      </c>
      <c r="AA276" s="10">
        <v>33.84226420722019</v>
      </c>
      <c r="AB276" s="10">
        <v>36.501925742068366</v>
      </c>
      <c r="AC276" s="10">
        <v>39.461796605850232</v>
      </c>
      <c r="AD276" s="10">
        <v>41.892614053172451</v>
      </c>
      <c r="AE276" s="10">
        <v>43.57428143957501</v>
      </c>
      <c r="AF276" s="10">
        <v>44.132483127818496</v>
      </c>
      <c r="AG276" s="10">
        <v>44.132483127818496</v>
      </c>
      <c r="AH276" s="10">
        <v>50.039696886135744</v>
      </c>
      <c r="AI276" s="10">
        <v>54.609933079927913</v>
      </c>
      <c r="AJ276" s="10">
        <v>62.377771624494088</v>
      </c>
      <c r="AK276" t="s">
        <v>489</v>
      </c>
    </row>
    <row r="277" spans="1:37" x14ac:dyDescent="0.2">
      <c r="A277" t="s">
        <v>248</v>
      </c>
      <c r="B277" t="s">
        <v>416</v>
      </c>
      <c r="C277" t="s">
        <v>370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t="s">
        <v>489</v>
      </c>
    </row>
    <row r="278" spans="1:37" x14ac:dyDescent="0.2">
      <c r="A278" t="s">
        <v>249</v>
      </c>
      <c r="B278" t="s">
        <v>356</v>
      </c>
      <c r="C278" t="s">
        <v>357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t="s">
        <v>489</v>
      </c>
    </row>
    <row r="279" spans="1:37" x14ac:dyDescent="0.2">
      <c r="A279" t="s">
        <v>250</v>
      </c>
      <c r="B279" t="s">
        <v>389</v>
      </c>
      <c r="C279" t="s">
        <v>362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3.0966719729082284</v>
      </c>
      <c r="Y279" s="10">
        <v>3.4483687915304602</v>
      </c>
      <c r="Z279" s="10">
        <v>3.7330586305501714</v>
      </c>
      <c r="AA279" s="10">
        <v>4.2500025242574022</v>
      </c>
      <c r="AB279" s="10">
        <v>4.6520916831909211</v>
      </c>
      <c r="AC279" s="10">
        <v>5.1063540768120816</v>
      </c>
      <c r="AD279" s="10">
        <v>5.4771356566111873</v>
      </c>
      <c r="AE279" s="10">
        <v>5.7514273872464141</v>
      </c>
      <c r="AF279" s="10">
        <v>5.8497012578132779</v>
      </c>
      <c r="AG279" s="10">
        <v>5.8497012578132779</v>
      </c>
      <c r="AH279" s="10">
        <v>6.7149574434817474</v>
      </c>
      <c r="AI279" s="10">
        <v>7.4228527596739742</v>
      </c>
      <c r="AJ279" s="10">
        <v>8.6698008313495087</v>
      </c>
      <c r="AK279" t="s">
        <v>489</v>
      </c>
    </row>
    <row r="280" spans="1:37" x14ac:dyDescent="0.2">
      <c r="A280" t="s">
        <v>251</v>
      </c>
      <c r="B280" t="s">
        <v>373</v>
      </c>
      <c r="C280" t="s">
        <v>374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t="s">
        <v>489</v>
      </c>
    </row>
    <row r="281" spans="1:37" x14ac:dyDescent="0.2">
      <c r="A281" t="s">
        <v>252</v>
      </c>
      <c r="B281" t="s">
        <v>417</v>
      </c>
      <c r="C281" t="s">
        <v>418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2.452056191603214</v>
      </c>
      <c r="V281" s="10">
        <v>2.7547246268337409</v>
      </c>
      <c r="W281" s="10">
        <v>3.1335117648860344</v>
      </c>
      <c r="X281" s="10">
        <v>3.5429653764783917</v>
      </c>
      <c r="Y281" s="10">
        <v>3.9761953243621901</v>
      </c>
      <c r="Z281" s="10">
        <v>4.312868664139315</v>
      </c>
      <c r="AA281" s="10">
        <v>4.9398430409278813</v>
      </c>
      <c r="AB281" s="10">
        <v>5.4327863629752775</v>
      </c>
      <c r="AC281" s="10">
        <v>5.9823142471892421</v>
      </c>
      <c r="AD281" s="10">
        <v>6.4324278447749474</v>
      </c>
      <c r="AE281" s="10">
        <v>6.7646264695865872</v>
      </c>
      <c r="AF281" s="10">
        <v>6.8906601492743293</v>
      </c>
      <c r="AG281" s="10">
        <v>6.8906601492743293</v>
      </c>
      <c r="AH281" s="10">
        <v>7.9055951909628135</v>
      </c>
      <c r="AI281" s="10">
        <v>8.7588005118502306</v>
      </c>
      <c r="AJ281" s="10">
        <v>10.313818101684429</v>
      </c>
      <c r="AK281" t="s">
        <v>489</v>
      </c>
    </row>
    <row r="282" spans="1:37" x14ac:dyDescent="0.2">
      <c r="A282" t="s">
        <v>253</v>
      </c>
      <c r="B282" t="s">
        <v>419</v>
      </c>
      <c r="C282" t="s">
        <v>362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2.366326073225077</v>
      </c>
      <c r="AB282" s="10">
        <v>2.6797722790493874</v>
      </c>
      <c r="AC282" s="10">
        <v>3.0349809072256098</v>
      </c>
      <c r="AD282" s="10">
        <v>3.3246442783558408</v>
      </c>
      <c r="AE282" s="10">
        <v>3.5538600526133979</v>
      </c>
      <c r="AF282" s="10">
        <v>3.6468167339825763</v>
      </c>
      <c r="AG282" s="10">
        <v>3.6468167339825763</v>
      </c>
      <c r="AH282" s="10">
        <v>4.2668377417883301</v>
      </c>
      <c r="AI282" s="10">
        <v>4.8205626626190901</v>
      </c>
      <c r="AJ282" s="10">
        <v>5.8637698068225417</v>
      </c>
      <c r="AK282" t="s">
        <v>489</v>
      </c>
    </row>
    <row r="283" spans="1:37" x14ac:dyDescent="0.2">
      <c r="A283" t="s">
        <v>254</v>
      </c>
      <c r="B283" t="s">
        <v>420</v>
      </c>
      <c r="C283" t="s">
        <v>396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1.9392590775065295</v>
      </c>
      <c r="X283" s="10">
        <v>2.267186664529306</v>
      </c>
      <c r="Y283" s="10">
        <v>2.5901788389432117</v>
      </c>
      <c r="Z283" s="10">
        <v>2.8336871173520555</v>
      </c>
      <c r="AA283" s="10">
        <v>3.3439190107442345</v>
      </c>
      <c r="AB283" s="10">
        <v>3.7540284510371928</v>
      </c>
      <c r="AC283" s="10">
        <v>4.2203140483968236</v>
      </c>
      <c r="AD283" s="10">
        <v>4.6007550327714855</v>
      </c>
      <c r="AE283" s="10">
        <v>4.8990353516652947</v>
      </c>
      <c r="AF283" s="10">
        <v>5.0163261136835713</v>
      </c>
      <c r="AG283" s="10">
        <v>5.0163261136835713</v>
      </c>
      <c r="AH283" s="10">
        <v>5.8505702715824253</v>
      </c>
      <c r="AI283" s="10">
        <v>6.5755975026738005</v>
      </c>
      <c r="AJ283" s="10">
        <v>7.909164069859167</v>
      </c>
      <c r="AK283" t="s">
        <v>489</v>
      </c>
    </row>
    <row r="284" spans="1:37" x14ac:dyDescent="0.2">
      <c r="A284" t="s">
        <v>255</v>
      </c>
      <c r="B284" t="s">
        <v>386</v>
      </c>
      <c r="C284" t="s">
        <v>362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4.4712515806138082</v>
      </c>
      <c r="M284" s="10">
        <v>4.5123255816548795</v>
      </c>
      <c r="N284" s="10">
        <v>4.7110119774794166</v>
      </c>
      <c r="O284" s="10">
        <v>5.1869556081248192</v>
      </c>
      <c r="P284" s="10">
        <v>6.1037536491029947</v>
      </c>
      <c r="Q284" s="10">
        <v>6.6642434501995984</v>
      </c>
      <c r="R284" s="10">
        <v>7.2573692440422501</v>
      </c>
      <c r="S284" s="10">
        <v>7.7343182307322644</v>
      </c>
      <c r="T284" s="10">
        <v>8.2875100806347959</v>
      </c>
      <c r="U284" s="10">
        <v>9.1604019467012954</v>
      </c>
      <c r="V284" s="10">
        <v>10.053527657011347</v>
      </c>
      <c r="W284" s="10">
        <v>11.220950399790512</v>
      </c>
      <c r="X284" s="10">
        <v>12.3414669028971</v>
      </c>
      <c r="Y284" s="10">
        <v>13.575214450021436</v>
      </c>
      <c r="Z284" s="10">
        <v>14.641027642855265</v>
      </c>
      <c r="AA284" s="10">
        <v>16.334271490759111</v>
      </c>
      <c r="AB284" s="10">
        <v>17.61855150872918</v>
      </c>
      <c r="AC284" s="10">
        <v>19.056349325220033</v>
      </c>
      <c r="AD284" s="10">
        <v>20.23484118384436</v>
      </c>
      <c r="AE284" s="10">
        <v>21.056062087029151</v>
      </c>
      <c r="AF284" s="10">
        <v>21.324657481514365</v>
      </c>
      <c r="AG284" s="10">
        <v>21.324657481514365</v>
      </c>
      <c r="AH284" s="10">
        <v>24.208346993274933</v>
      </c>
      <c r="AI284" s="10">
        <v>26.426143963498539</v>
      </c>
      <c r="AJ284" s="10">
        <v>30.154821547257747</v>
      </c>
      <c r="AK284" t="s">
        <v>489</v>
      </c>
    </row>
    <row r="285" spans="1:37" x14ac:dyDescent="0.2">
      <c r="A285" t="s">
        <v>256</v>
      </c>
      <c r="B285" t="s">
        <v>421</v>
      </c>
      <c r="C285" t="s">
        <v>391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t="s">
        <v>489</v>
      </c>
    </row>
    <row r="286" spans="1:37" x14ac:dyDescent="0.2">
      <c r="A286" t="s">
        <v>257</v>
      </c>
      <c r="B286" t="s">
        <v>356</v>
      </c>
      <c r="C286" t="s">
        <v>357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t="s">
        <v>489</v>
      </c>
    </row>
    <row r="287" spans="1:37" x14ac:dyDescent="0.2">
      <c r="A287" t="s">
        <v>258</v>
      </c>
      <c r="B287" t="s">
        <v>397</v>
      </c>
      <c r="C287" t="s">
        <v>372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2.9291205840036505</v>
      </c>
      <c r="AC287" s="10">
        <v>3.2978484780444934</v>
      </c>
      <c r="AD287" s="10">
        <v>3.5985141554117317</v>
      </c>
      <c r="AE287" s="10">
        <v>3.8351017926898199</v>
      </c>
      <c r="AF287" s="10">
        <v>3.9282466390132509</v>
      </c>
      <c r="AG287" s="10">
        <v>3.9282466390132509</v>
      </c>
      <c r="AH287" s="10">
        <v>4.586795981684201</v>
      </c>
      <c r="AI287" s="10">
        <v>5.1622217816959139</v>
      </c>
      <c r="AJ287" s="10">
        <v>6.2240075662927712</v>
      </c>
      <c r="AK287" t="s">
        <v>489</v>
      </c>
    </row>
    <row r="288" spans="1:37" x14ac:dyDescent="0.2">
      <c r="A288" t="s">
        <v>259</v>
      </c>
      <c r="B288" t="s">
        <v>422</v>
      </c>
      <c r="C288" t="s">
        <v>362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2.7818250405036005</v>
      </c>
      <c r="Y288" s="10">
        <v>3.0684585916232403</v>
      </c>
      <c r="Z288" s="10">
        <v>3.3126458943405819</v>
      </c>
      <c r="AA288" s="10">
        <v>3.7122395627455074</v>
      </c>
      <c r="AB288" s="10">
        <v>4.0173614388822436</v>
      </c>
      <c r="AC288" s="10">
        <v>4.3596438047356205</v>
      </c>
      <c r="AD288" s="10">
        <v>4.6399596359420503</v>
      </c>
      <c r="AE288" s="10">
        <v>4.8383213237469782</v>
      </c>
      <c r="AF288" s="10">
        <v>4.9049312756432748</v>
      </c>
      <c r="AG288" s="10">
        <v>4.9049312756432748</v>
      </c>
      <c r="AH288" s="10">
        <v>5.5823511251321056</v>
      </c>
      <c r="AI288" s="10">
        <v>6.1111677904634849</v>
      </c>
      <c r="AJ288" s="10">
        <v>7.0108325724014779</v>
      </c>
      <c r="AK288" t="s">
        <v>489</v>
      </c>
    </row>
    <row r="289" spans="1:37" x14ac:dyDescent="0.2">
      <c r="A289" t="s">
        <v>100</v>
      </c>
      <c r="B289" t="s">
        <v>423</v>
      </c>
      <c r="C289" t="s">
        <v>399</v>
      </c>
      <c r="D289" s="10">
        <v>0</v>
      </c>
      <c r="E289" s="10">
        <v>0</v>
      </c>
      <c r="F289" s="10">
        <v>0</v>
      </c>
      <c r="G289" s="10">
        <v>0</v>
      </c>
      <c r="H289" s="10">
        <v>3.4309994154276362</v>
      </c>
      <c r="I289" s="10">
        <v>3.5195027552278666</v>
      </c>
      <c r="J289" s="10">
        <v>3.5268952690028104</v>
      </c>
      <c r="K289" s="10">
        <v>6.2851201708080104</v>
      </c>
      <c r="L289" s="10">
        <v>6.2851201708080104</v>
      </c>
      <c r="M289" s="10">
        <v>6.3244240722994123</v>
      </c>
      <c r="N289" s="10">
        <v>6.6741443738628972</v>
      </c>
      <c r="O289" s="10">
        <v>7.3698746046468822</v>
      </c>
      <c r="P289" s="10">
        <v>8.7929430759097649</v>
      </c>
      <c r="Q289" s="10">
        <v>9.6397764312559424</v>
      </c>
      <c r="R289" s="10">
        <v>10.528841451261355</v>
      </c>
      <c r="S289" s="10">
        <v>10.812062415170763</v>
      </c>
      <c r="T289" s="10">
        <v>11.622896072374868</v>
      </c>
      <c r="U289" s="10">
        <v>12.844152173283668</v>
      </c>
      <c r="V289" s="10">
        <v>14.093960577084683</v>
      </c>
      <c r="W289" s="10">
        <v>15.646076056458385</v>
      </c>
      <c r="X289" s="10">
        <v>17.102499341360286</v>
      </c>
      <c r="Y289" s="10">
        <v>18.784543750551418</v>
      </c>
      <c r="Z289" s="10">
        <v>20.221238363633969</v>
      </c>
      <c r="AA289" s="10">
        <v>22.390353061980964</v>
      </c>
      <c r="AB289" s="10">
        <v>24.020154696221439</v>
      </c>
      <c r="AC289" s="10">
        <v>25.803574982028621</v>
      </c>
      <c r="AD289" s="10">
        <v>27.276566474368238</v>
      </c>
      <c r="AE289" s="10">
        <v>28.250327695340747</v>
      </c>
      <c r="AF289" s="10">
        <v>28.567472397678468</v>
      </c>
      <c r="AG289" s="10">
        <v>28.567472397678468</v>
      </c>
      <c r="AH289" s="10">
        <v>32.177776700308044</v>
      </c>
      <c r="AI289" s="10">
        <v>34.922803734691769</v>
      </c>
      <c r="AJ289" s="10">
        <v>39.578522467684607</v>
      </c>
      <c r="AK289" t="s">
        <v>489</v>
      </c>
    </row>
    <row r="290" spans="1:37" x14ac:dyDescent="0.2">
      <c r="A290" t="s">
        <v>260</v>
      </c>
      <c r="B290" t="s">
        <v>390</v>
      </c>
      <c r="C290" t="s">
        <v>391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t="s">
        <v>489</v>
      </c>
    </row>
    <row r="291" spans="1:37" x14ac:dyDescent="0.2">
      <c r="A291" t="s">
        <v>261</v>
      </c>
      <c r="B291" t="s">
        <v>397</v>
      </c>
      <c r="C291" t="s">
        <v>372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t="s">
        <v>489</v>
      </c>
    </row>
    <row r="292" spans="1:37" x14ac:dyDescent="0.2">
      <c r="A292" t="s">
        <v>103</v>
      </c>
      <c r="B292" t="s">
        <v>424</v>
      </c>
      <c r="C292" t="s">
        <v>399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2.5624295994696404</v>
      </c>
      <c r="J292" s="10">
        <v>2.5788680343283663</v>
      </c>
      <c r="K292" s="10">
        <v>4.4403268118183741</v>
      </c>
      <c r="L292" s="10">
        <v>4.4403268118183741</v>
      </c>
      <c r="M292" s="10">
        <v>4.4403268118183741</v>
      </c>
      <c r="N292" s="10">
        <v>4.5584294661764284</v>
      </c>
      <c r="O292" s="10">
        <v>5.0022537872779287</v>
      </c>
      <c r="P292" s="10">
        <v>5.8989191390418894</v>
      </c>
      <c r="Q292" s="10">
        <v>6.2350008735874862</v>
      </c>
      <c r="R292" s="10">
        <v>6.563410334389431</v>
      </c>
      <c r="S292" s="10">
        <v>6.563410334389431</v>
      </c>
      <c r="T292" s="10">
        <v>6.9174529983824584</v>
      </c>
      <c r="U292" s="10">
        <v>7.6067961947326852</v>
      </c>
      <c r="V292" s="10">
        <v>8.2281382171772872</v>
      </c>
      <c r="W292" s="10">
        <v>9.0028154064431565</v>
      </c>
      <c r="X292" s="10">
        <v>9.8702480399693808</v>
      </c>
      <c r="Y292" s="10">
        <v>10.861703975653082</v>
      </c>
      <c r="Z292" s="10">
        <v>11.700255284849581</v>
      </c>
      <c r="AA292" s="10">
        <v>12.996300830631274</v>
      </c>
      <c r="AB292" s="10">
        <v>13.975618816624184</v>
      </c>
      <c r="AC292" s="10">
        <v>15.049941488510045</v>
      </c>
      <c r="AD292" s="10">
        <v>15.936319816935869</v>
      </c>
      <c r="AE292" s="10">
        <v>16.530961908205601</v>
      </c>
      <c r="AF292" s="10">
        <v>16.729211442192067</v>
      </c>
      <c r="AG292" s="10">
        <v>16.729211442192067</v>
      </c>
      <c r="AH292" s="10">
        <v>18.879679955637126</v>
      </c>
      <c r="AI292" s="10">
        <v>20.535638328565614</v>
      </c>
      <c r="AJ292" s="10">
        <v>23.371193348242244</v>
      </c>
      <c r="AK292" t="s">
        <v>489</v>
      </c>
    </row>
    <row r="293" spans="1:37" x14ac:dyDescent="0.2">
      <c r="A293" t="s">
        <v>262</v>
      </c>
      <c r="B293" t="s">
        <v>356</v>
      </c>
      <c r="C293" t="s">
        <v>357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t="s">
        <v>489</v>
      </c>
    </row>
    <row r="294" spans="1:37" x14ac:dyDescent="0.2">
      <c r="A294" t="s">
        <v>263</v>
      </c>
      <c r="B294" t="s">
        <v>361</v>
      </c>
      <c r="C294" t="s">
        <v>362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t="s">
        <v>489</v>
      </c>
    </row>
    <row r="295" spans="1:37" x14ac:dyDescent="0.2">
      <c r="A295" t="s">
        <v>264</v>
      </c>
      <c r="B295" t="s">
        <v>373</v>
      </c>
      <c r="C295" t="s">
        <v>374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3.5457748307696457</v>
      </c>
      <c r="U295" s="10">
        <v>3.8919476976772605</v>
      </c>
      <c r="V295" s="10">
        <v>4.268432072237208</v>
      </c>
      <c r="W295" s="10">
        <v>4.7176254953186954</v>
      </c>
      <c r="X295" s="10">
        <v>5.1827077837294873</v>
      </c>
      <c r="Y295" s="10">
        <v>5.7149882755845942</v>
      </c>
      <c r="Z295" s="10">
        <v>6.1429381983790234</v>
      </c>
      <c r="AA295" s="10">
        <v>6.9687003484829013</v>
      </c>
      <c r="AB295" s="10">
        <v>7.6111856683104602</v>
      </c>
      <c r="AC295" s="10">
        <v>8.3279063121285493</v>
      </c>
      <c r="AD295" s="10">
        <v>8.9166220716825659</v>
      </c>
      <c r="AE295" s="10">
        <v>9.3431498220989724</v>
      </c>
      <c r="AF295" s="10">
        <v>9.4990663164087188</v>
      </c>
      <c r="AG295" s="10">
        <v>9.4990663164087188</v>
      </c>
      <c r="AH295" s="10">
        <v>10.858911436215132</v>
      </c>
      <c r="AI295" s="10">
        <v>11.966932303313321</v>
      </c>
      <c r="AJ295" s="10">
        <v>13.936093589738171</v>
      </c>
      <c r="AK295" t="s">
        <v>489</v>
      </c>
    </row>
    <row r="296" spans="1:37" x14ac:dyDescent="0.2">
      <c r="A296" t="s">
        <v>16</v>
      </c>
      <c r="B296" t="s">
        <v>381</v>
      </c>
      <c r="C296" t="s">
        <v>382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2.6347614930508789</v>
      </c>
      <c r="J296" s="10">
        <v>2.6687157466029112</v>
      </c>
      <c r="K296" s="10">
        <v>4.5287680728107365</v>
      </c>
      <c r="L296" s="10">
        <v>4.5287680728107365</v>
      </c>
      <c r="M296" s="10">
        <v>4.5287680728107365</v>
      </c>
      <c r="N296" s="10">
        <v>4.619140399577117</v>
      </c>
      <c r="O296" s="10">
        <v>5.0719378474370309</v>
      </c>
      <c r="P296" s="10">
        <v>5.9676470169757545</v>
      </c>
      <c r="Q296" s="10">
        <v>6.5012326338845359</v>
      </c>
      <c r="R296" s="10">
        <v>7.0619834534876995</v>
      </c>
      <c r="S296" s="10">
        <v>7.2018164945346399</v>
      </c>
      <c r="T296" s="10">
        <v>7.6838345813907329</v>
      </c>
      <c r="U296" s="10">
        <v>8.4594940286167528</v>
      </c>
      <c r="V296" s="10">
        <v>9.3075336833460849</v>
      </c>
      <c r="W296" s="10">
        <v>10.362398230292753</v>
      </c>
      <c r="X296" s="10">
        <v>11.375605893535438</v>
      </c>
      <c r="Y296" s="10">
        <v>12.528411777744445</v>
      </c>
      <c r="Z296" s="10">
        <v>13.498540308914443</v>
      </c>
      <c r="AA296" s="10">
        <v>15.015314387029518</v>
      </c>
      <c r="AB296" s="10">
        <v>16.163745721219964</v>
      </c>
      <c r="AC296" s="10">
        <v>17.425036672015157</v>
      </c>
      <c r="AD296" s="10">
        <v>18.465319133321309</v>
      </c>
      <c r="AE296" s="10">
        <v>19.167671487208079</v>
      </c>
      <c r="AF296" s="10">
        <v>19.403736766136696</v>
      </c>
      <c r="AG296" s="10">
        <v>19.403736766136696</v>
      </c>
      <c r="AH296" s="10">
        <v>21.917415132298224</v>
      </c>
      <c r="AI296" s="10">
        <v>23.863628416740923</v>
      </c>
      <c r="AJ296" s="10">
        <v>27.21094303562219</v>
      </c>
      <c r="AK296" t="s">
        <v>489</v>
      </c>
    </row>
    <row r="297" spans="1:37" x14ac:dyDescent="0.2">
      <c r="A297" t="s">
        <v>265</v>
      </c>
      <c r="B297" t="s">
        <v>381</v>
      </c>
      <c r="C297" t="s">
        <v>382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3.5330810459107855</v>
      </c>
      <c r="P297" s="10">
        <v>4.1730214693502941</v>
      </c>
      <c r="Q297" s="10">
        <v>4.5430941458214757</v>
      </c>
      <c r="R297" s="10">
        <v>4.9294686618700752</v>
      </c>
      <c r="S297" s="10">
        <v>5.0259465839165989</v>
      </c>
      <c r="T297" s="10">
        <v>5.3629471551868635</v>
      </c>
      <c r="U297" s="10">
        <v>5.8927434255517808</v>
      </c>
      <c r="V297" s="10">
        <v>6.4752939845318318</v>
      </c>
      <c r="W297" s="10">
        <v>7.1992644193611977</v>
      </c>
      <c r="X297" s="10">
        <v>7.8864650138498247</v>
      </c>
      <c r="Y297" s="10">
        <v>8.6745053136523662</v>
      </c>
      <c r="Z297" s="10">
        <v>9.3431720807478733</v>
      </c>
      <c r="AA297" s="10">
        <v>10.369166313086925</v>
      </c>
      <c r="AB297" s="10">
        <v>11.143293416627241</v>
      </c>
      <c r="AC297" s="10">
        <v>11.991813204825423</v>
      </c>
      <c r="AD297" s="10">
        <v>12.692286431211395</v>
      </c>
      <c r="AE297" s="10">
        <v>13.160334993738152</v>
      </c>
      <c r="AF297" s="10">
        <v>13.315453728110239</v>
      </c>
      <c r="AG297" s="10">
        <v>13.315453728110239</v>
      </c>
      <c r="AH297" s="10">
        <v>15.019123771369882</v>
      </c>
      <c r="AI297" s="10">
        <v>16.325778343798792</v>
      </c>
      <c r="AJ297" s="10">
        <v>18.557238816187628</v>
      </c>
      <c r="AK297" t="s">
        <v>489</v>
      </c>
    </row>
    <row r="298" spans="1:37" x14ac:dyDescent="0.2">
      <c r="A298" t="s">
        <v>266</v>
      </c>
      <c r="B298" t="s">
        <v>425</v>
      </c>
      <c r="C298" t="s">
        <v>399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3.7942448994592892</v>
      </c>
      <c r="M298" s="10">
        <v>3.8245556194469899</v>
      </c>
      <c r="N298" s="10">
        <v>3.9914889302134693</v>
      </c>
      <c r="O298" s="10">
        <v>4.3872935469211152</v>
      </c>
      <c r="P298" s="10">
        <v>5.1659074014179636</v>
      </c>
      <c r="Q298" s="10">
        <v>5.6324924598863877</v>
      </c>
      <c r="R298" s="10">
        <v>6.1236131311136184</v>
      </c>
      <c r="S298" s="10">
        <v>6.24915042284203</v>
      </c>
      <c r="T298" s="10">
        <v>6.6713488057933619</v>
      </c>
      <c r="U298" s="10">
        <v>7.3514357276301592</v>
      </c>
      <c r="V298" s="10">
        <v>8.0946931900271384</v>
      </c>
      <c r="W298" s="10">
        <v>9.0188690393529196</v>
      </c>
      <c r="X298" s="10">
        <v>9.909531657319782</v>
      </c>
      <c r="Y298" s="10">
        <v>10.921112405125411</v>
      </c>
      <c r="Z298" s="10">
        <v>11.771651056498055</v>
      </c>
      <c r="AA298" s="10">
        <v>13.105176099905973</v>
      </c>
      <c r="AB298" s="10">
        <v>14.116885128440124</v>
      </c>
      <c r="AC298" s="10">
        <v>15.228255492893766</v>
      </c>
      <c r="AD298" s="10">
        <v>16.144802394660562</v>
      </c>
      <c r="AE298" s="10">
        <v>16.765551950844152</v>
      </c>
      <c r="AF298" s="10">
        <v>16.975757169216248</v>
      </c>
      <c r="AG298" s="10">
        <v>16.975757169216248</v>
      </c>
      <c r="AH298" s="10">
        <v>19.183125538524941</v>
      </c>
      <c r="AI298" s="10">
        <v>20.896013566854911</v>
      </c>
      <c r="AJ298" s="10">
        <v>23.846698631074482</v>
      </c>
      <c r="AK298" t="s">
        <v>489</v>
      </c>
    </row>
    <row r="299" spans="1:37" x14ac:dyDescent="0.2">
      <c r="A299" t="s">
        <v>267</v>
      </c>
      <c r="B299" t="s">
        <v>426</v>
      </c>
      <c r="C299" t="s">
        <v>374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3.0404473220370694</v>
      </c>
      <c r="AC299" s="10">
        <v>3.4413425697811326</v>
      </c>
      <c r="AD299" s="10">
        <v>3.7689150375791183</v>
      </c>
      <c r="AE299" s="10">
        <v>4.0268113402932624</v>
      </c>
      <c r="AF299" s="10">
        <v>4.1325133932886873</v>
      </c>
      <c r="AG299" s="10">
        <v>4.1325133932886873</v>
      </c>
      <c r="AH299" s="10">
        <v>4.8284368988363964</v>
      </c>
      <c r="AI299" s="10">
        <v>5.4535268581691643</v>
      </c>
      <c r="AJ299" s="10">
        <v>6.6423269033669818</v>
      </c>
      <c r="AK299" t="s">
        <v>489</v>
      </c>
    </row>
    <row r="300" spans="1:37" x14ac:dyDescent="0.2">
      <c r="A300" t="s">
        <v>79</v>
      </c>
      <c r="B300" t="s">
        <v>361</v>
      </c>
      <c r="C300" t="s">
        <v>362</v>
      </c>
      <c r="D300" s="10">
        <v>0</v>
      </c>
      <c r="E300" s="10">
        <v>0</v>
      </c>
      <c r="F300" s="10">
        <v>1.7740912799473136</v>
      </c>
      <c r="G300" s="10">
        <v>2.8865685713706899</v>
      </c>
      <c r="H300" s="10">
        <v>3.9557887513750605</v>
      </c>
      <c r="I300" s="10">
        <v>3.9557887513750605</v>
      </c>
      <c r="J300" s="10">
        <v>4.1822165233838184</v>
      </c>
      <c r="K300" s="10">
        <v>5.2407175133696793</v>
      </c>
      <c r="L300" s="10">
        <v>5.2407175133696793</v>
      </c>
      <c r="M300" s="10">
        <v>5.2407175133696793</v>
      </c>
      <c r="N300" s="10">
        <v>5.2407175133696793</v>
      </c>
      <c r="O300" s="10">
        <v>5.2407175133696793</v>
      </c>
      <c r="P300" s="10">
        <v>5.2407175133696793</v>
      </c>
      <c r="Q300" s="10">
        <v>5.6847413206081505</v>
      </c>
      <c r="R300" s="10">
        <v>6.3319021731360454</v>
      </c>
      <c r="S300" s="10">
        <v>6.6489559470415376</v>
      </c>
      <c r="T300" s="10">
        <v>6.9288958488147951</v>
      </c>
      <c r="U300" s="10">
        <v>7.9200699755276283</v>
      </c>
      <c r="V300" s="10">
        <v>8.9197411318929998</v>
      </c>
      <c r="W300" s="10">
        <v>10.191560672169263</v>
      </c>
      <c r="X300" s="10">
        <v>11.596463627741315</v>
      </c>
      <c r="Y300" s="10">
        <v>13.048847739642344</v>
      </c>
      <c r="Z300" s="10">
        <v>14.168638853703065</v>
      </c>
      <c r="AA300" s="10">
        <v>16.333601635451156</v>
      </c>
      <c r="AB300" s="10">
        <v>18.042685111095242</v>
      </c>
      <c r="AC300" s="10">
        <v>19.962948604247007</v>
      </c>
      <c r="AD300" s="10">
        <v>21.533322047870186</v>
      </c>
      <c r="AE300" s="10">
        <v>22.713793407553119</v>
      </c>
      <c r="AF300" s="10">
        <v>23.163288913683747</v>
      </c>
      <c r="AG300" s="10">
        <v>23.163288913683747</v>
      </c>
      <c r="AH300" s="10">
        <v>26.692687476701998</v>
      </c>
      <c r="AI300" s="10">
        <v>29.686264658383099</v>
      </c>
      <c r="AJ300" s="10">
        <v>35.148346763425394</v>
      </c>
      <c r="AK300" t="s">
        <v>489</v>
      </c>
    </row>
    <row r="301" spans="1:37" x14ac:dyDescent="0.2">
      <c r="A301" t="s">
        <v>268</v>
      </c>
      <c r="B301" t="s">
        <v>388</v>
      </c>
      <c r="C301" t="s">
        <v>366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t="s">
        <v>489</v>
      </c>
    </row>
    <row r="302" spans="1:37" x14ac:dyDescent="0.2">
      <c r="A302" t="s">
        <v>269</v>
      </c>
      <c r="B302" t="s">
        <v>373</v>
      </c>
      <c r="C302" t="s">
        <v>374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t="s">
        <v>489</v>
      </c>
    </row>
    <row r="303" spans="1:37" x14ac:dyDescent="0.2">
      <c r="A303" t="s">
        <v>270</v>
      </c>
      <c r="B303" t="s">
        <v>373</v>
      </c>
      <c r="C303" t="s">
        <v>374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t="s">
        <v>489</v>
      </c>
    </row>
    <row r="304" spans="1:37" x14ac:dyDescent="0.2">
      <c r="A304" t="s">
        <v>271</v>
      </c>
      <c r="B304" t="s">
        <v>373</v>
      </c>
      <c r="C304" t="s">
        <v>374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t="s">
        <v>489</v>
      </c>
    </row>
    <row r="305" spans="1:37" x14ac:dyDescent="0.2">
      <c r="A305" t="s">
        <v>272</v>
      </c>
      <c r="B305" t="s">
        <v>356</v>
      </c>
      <c r="C305" t="s">
        <v>357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t="s">
        <v>489</v>
      </c>
    </row>
    <row r="306" spans="1:37" x14ac:dyDescent="0.2">
      <c r="A306" t="s">
        <v>23</v>
      </c>
      <c r="B306" t="s">
        <v>381</v>
      </c>
      <c r="C306" t="s">
        <v>382</v>
      </c>
      <c r="D306" s="10">
        <v>0</v>
      </c>
      <c r="E306" s="10">
        <v>0</v>
      </c>
      <c r="F306" s="10">
        <v>0</v>
      </c>
      <c r="G306" s="10">
        <v>0</v>
      </c>
      <c r="H306" s="10">
        <v>5.8630682362940556</v>
      </c>
      <c r="I306" s="10">
        <v>6.006014685756325</v>
      </c>
      <c r="J306" s="10">
        <v>6.0878281854533203</v>
      </c>
      <c r="K306" s="10">
        <v>10.339551425981909</v>
      </c>
      <c r="L306" s="10">
        <v>10.339551425981909</v>
      </c>
      <c r="M306" s="10">
        <v>10.339551425981909</v>
      </c>
      <c r="N306" s="10">
        <v>10.556979043114655</v>
      </c>
      <c r="O306" s="10">
        <v>11.596496280307893</v>
      </c>
      <c r="P306" s="10">
        <v>13.645114851309749</v>
      </c>
      <c r="Q306" s="10">
        <v>14.869907397190271</v>
      </c>
      <c r="R306" s="10">
        <v>16.158201806879482</v>
      </c>
      <c r="S306" s="10">
        <v>16.482466996892207</v>
      </c>
      <c r="T306" s="10">
        <v>17.589259391380978</v>
      </c>
      <c r="U306" s="10">
        <v>19.373181205340373</v>
      </c>
      <c r="V306" s="10">
        <v>21.322680774585763</v>
      </c>
      <c r="W306" s="10">
        <v>23.747678847051397</v>
      </c>
      <c r="X306" s="10">
        <v>26.081317785833555</v>
      </c>
      <c r="Y306" s="10">
        <v>28.733743853081339</v>
      </c>
      <c r="Z306" s="10">
        <v>30.964058435069038</v>
      </c>
      <c r="AA306" s="10">
        <v>34.458641914265677</v>
      </c>
      <c r="AB306" s="10">
        <v>37.106942634811247</v>
      </c>
      <c r="AC306" s="10">
        <v>40.016015802693154</v>
      </c>
      <c r="AD306" s="10">
        <v>42.415312338703984</v>
      </c>
      <c r="AE306" s="10">
        <v>44.03806988036817</v>
      </c>
      <c r="AF306" s="10">
        <v>44.585338567051977</v>
      </c>
      <c r="AG306" s="10">
        <v>44.585338567051977</v>
      </c>
      <c r="AH306" s="10">
        <v>50.373597376193466</v>
      </c>
      <c r="AI306" s="10">
        <v>54.860824440854842</v>
      </c>
      <c r="AJ306" s="10">
        <v>62.586399273881412</v>
      </c>
      <c r="AK306" t="s">
        <v>489</v>
      </c>
    </row>
    <row r="307" spans="1:37" x14ac:dyDescent="0.2">
      <c r="A307" t="s">
        <v>273</v>
      </c>
      <c r="B307" t="s">
        <v>407</v>
      </c>
      <c r="C307" t="s">
        <v>408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1.6084791280662545</v>
      </c>
      <c r="U307" s="10">
        <v>1.85272927116927</v>
      </c>
      <c r="V307" s="10">
        <v>2.1048136708223781</v>
      </c>
      <c r="W307" s="10">
        <v>2.4204361998812227</v>
      </c>
      <c r="X307" s="10">
        <v>2.7727069040845089</v>
      </c>
      <c r="Y307" s="10">
        <v>3.1396501088097781</v>
      </c>
      <c r="Z307" s="10">
        <v>3.4212578542730858</v>
      </c>
      <c r="AA307" s="10">
        <v>3.9630968634821468</v>
      </c>
      <c r="AB307" s="10">
        <v>4.3947075111409699</v>
      </c>
      <c r="AC307" s="10">
        <v>4.8767139255395007</v>
      </c>
      <c r="AD307" s="10">
        <v>5.2717971126173149</v>
      </c>
      <c r="AE307" s="10">
        <v>5.569307692093739</v>
      </c>
      <c r="AF307" s="10">
        <v>5.6861378784995855</v>
      </c>
      <c r="AG307" s="10">
        <v>5.6861378784995855</v>
      </c>
      <c r="AH307" s="10">
        <v>6.5560165968634099</v>
      </c>
      <c r="AI307" s="10">
        <v>7.2993226135861313</v>
      </c>
      <c r="AJ307" s="10">
        <v>8.6703012973303668</v>
      </c>
      <c r="AK307" t="s">
        <v>489</v>
      </c>
    </row>
    <row r="308" spans="1:37" x14ac:dyDescent="0.2">
      <c r="A308" t="s">
        <v>274</v>
      </c>
      <c r="B308" t="s">
        <v>358</v>
      </c>
      <c r="C308" t="s">
        <v>359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t="s">
        <v>489</v>
      </c>
    </row>
    <row r="309" spans="1:37" x14ac:dyDescent="0.2">
      <c r="A309" t="s">
        <v>275</v>
      </c>
      <c r="B309" t="s">
        <v>427</v>
      </c>
      <c r="C309" t="s">
        <v>374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t="s">
        <v>489</v>
      </c>
    </row>
    <row r="310" spans="1:37" x14ac:dyDescent="0.2">
      <c r="A310" t="s">
        <v>276</v>
      </c>
      <c r="B310" t="s">
        <v>428</v>
      </c>
      <c r="C310" t="s">
        <v>396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t="s">
        <v>489</v>
      </c>
    </row>
    <row r="311" spans="1:37" x14ac:dyDescent="0.2">
      <c r="A311" t="s">
        <v>277</v>
      </c>
      <c r="B311" t="s">
        <v>426</v>
      </c>
      <c r="C311" t="s">
        <v>374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2.7382833437227916</v>
      </c>
      <c r="AF311" s="10">
        <v>2.8116868671950783</v>
      </c>
      <c r="AG311" s="10">
        <v>2.8116868671950783</v>
      </c>
      <c r="AH311" s="10">
        <v>3.2868161966205851</v>
      </c>
      <c r="AI311" s="10">
        <v>3.7125587090273959</v>
      </c>
      <c r="AJ311" s="10">
        <v>4.5218898468194606</v>
      </c>
      <c r="AK311" t="s">
        <v>489</v>
      </c>
    </row>
    <row r="312" spans="1:37" x14ac:dyDescent="0.2">
      <c r="A312" t="s">
        <v>278</v>
      </c>
      <c r="B312" t="s">
        <v>424</v>
      </c>
      <c r="C312" t="s">
        <v>399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2.6741168858436719</v>
      </c>
      <c r="AA312" s="10">
        <v>2.9732142169690721</v>
      </c>
      <c r="AB312" s="10">
        <v>3.1994906319144083</v>
      </c>
      <c r="AC312" s="10">
        <v>3.4479768741086918</v>
      </c>
      <c r="AD312" s="10">
        <v>3.6528805997240354</v>
      </c>
      <c r="AE312" s="10">
        <v>3.7909682567583043</v>
      </c>
      <c r="AF312" s="10">
        <v>3.837235033417596</v>
      </c>
      <c r="AG312" s="10">
        <v>3.837235033417596</v>
      </c>
      <c r="AH312" s="10">
        <v>4.3331977197589149</v>
      </c>
      <c r="AI312" s="10">
        <v>4.7168410950895296</v>
      </c>
      <c r="AJ312" s="10">
        <v>5.3759324780877868</v>
      </c>
      <c r="AK312" t="s">
        <v>489</v>
      </c>
    </row>
    <row r="313" spans="1:37" x14ac:dyDescent="0.2">
      <c r="A313" t="s">
        <v>279</v>
      </c>
      <c r="B313" t="s">
        <v>402</v>
      </c>
      <c r="C313" t="s">
        <v>391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t="s">
        <v>489</v>
      </c>
    </row>
    <row r="314" spans="1:37" x14ac:dyDescent="0.2">
      <c r="A314" t="s">
        <v>280</v>
      </c>
      <c r="B314" t="s">
        <v>429</v>
      </c>
      <c r="C314" t="s">
        <v>372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2.5854165831881812</v>
      </c>
      <c r="AC314" s="10">
        <v>2.921361652957887</v>
      </c>
      <c r="AD314" s="10">
        <v>3.1943322362449638</v>
      </c>
      <c r="AE314" s="10">
        <v>3.4112640616951881</v>
      </c>
      <c r="AF314" s="10">
        <v>3.4964204828361356</v>
      </c>
      <c r="AG314" s="10">
        <v>3.4964204828361356</v>
      </c>
      <c r="AH314" s="10">
        <v>4.0947438753055287</v>
      </c>
      <c r="AI314" s="10">
        <v>4.6265443071506844</v>
      </c>
      <c r="AJ314" s="10">
        <v>5.6167788726841241</v>
      </c>
      <c r="AK314" t="s">
        <v>489</v>
      </c>
    </row>
    <row r="315" spans="1:37" x14ac:dyDescent="0.2">
      <c r="A315" t="s">
        <v>281</v>
      </c>
      <c r="B315" t="s">
        <v>430</v>
      </c>
      <c r="C315" t="s">
        <v>374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2.6698413789781474</v>
      </c>
      <c r="AJ315" s="10">
        <v>3.2416787321097358</v>
      </c>
      <c r="AK315" t="s">
        <v>489</v>
      </c>
    </row>
    <row r="316" spans="1:37" x14ac:dyDescent="0.2">
      <c r="A316" t="s">
        <v>106</v>
      </c>
      <c r="B316" t="s">
        <v>431</v>
      </c>
      <c r="C316" t="s">
        <v>391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2.7423879466174252</v>
      </c>
      <c r="L316" s="10">
        <v>2.7423879466174252</v>
      </c>
      <c r="M316" s="10">
        <v>2.7423879466174252</v>
      </c>
      <c r="N316" s="10">
        <v>2.7423879466174252</v>
      </c>
      <c r="O316" s="10">
        <v>3.0238072832399996</v>
      </c>
      <c r="P316" s="10">
        <v>3.5193863629699211</v>
      </c>
      <c r="Q316" s="10">
        <v>3.6845702434872041</v>
      </c>
      <c r="R316" s="10">
        <v>3.8723844771171203</v>
      </c>
      <c r="S316" s="10">
        <v>3.8723844771171203</v>
      </c>
      <c r="T316" s="10">
        <v>3.8885032853673045</v>
      </c>
      <c r="U316" s="10">
        <v>4.1359628691917916</v>
      </c>
      <c r="V316" s="10">
        <v>4.373145578844027</v>
      </c>
      <c r="W316" s="10">
        <v>4.6704071349686371</v>
      </c>
      <c r="X316" s="10">
        <v>5.1810676045212318</v>
      </c>
      <c r="Y316" s="10">
        <v>5.7439691302805764</v>
      </c>
      <c r="Z316" s="10">
        <v>6.2026539916600001</v>
      </c>
      <c r="AA316" s="10">
        <v>6.9751896329322971</v>
      </c>
      <c r="AB316" s="10">
        <v>7.5693869336841564</v>
      </c>
      <c r="AC316" s="10">
        <v>8.2268348516447212</v>
      </c>
      <c r="AD316" s="10">
        <v>8.7676552919062392</v>
      </c>
      <c r="AE316" s="10">
        <v>9.1479053923742679</v>
      </c>
      <c r="AF316" s="10">
        <v>9.2832442873628018</v>
      </c>
      <c r="AG316" s="10">
        <v>9.2832442873628018</v>
      </c>
      <c r="AH316" s="10">
        <v>10.552148015457222</v>
      </c>
      <c r="AI316" s="10">
        <v>11.570883220197361</v>
      </c>
      <c r="AJ316" s="10">
        <v>13.370709539998346</v>
      </c>
      <c r="AK316" t="s">
        <v>489</v>
      </c>
    </row>
    <row r="317" spans="1:37" x14ac:dyDescent="0.2">
      <c r="A317" t="s">
        <v>152</v>
      </c>
      <c r="B317" t="s">
        <v>432</v>
      </c>
      <c r="C317" t="s">
        <v>366</v>
      </c>
      <c r="D317" s="10">
        <v>0</v>
      </c>
      <c r="E317" s="10">
        <v>0</v>
      </c>
      <c r="F317" s="10">
        <v>0</v>
      </c>
      <c r="G317" s="10">
        <v>3.0236250925183468</v>
      </c>
      <c r="H317" s="10">
        <v>6.3433676598726914</v>
      </c>
      <c r="I317" s="10">
        <v>6.8849999710717489</v>
      </c>
      <c r="J317" s="10">
        <v>7.4397196651965949</v>
      </c>
      <c r="K317" s="10">
        <v>12.151528516332746</v>
      </c>
      <c r="L317" s="10">
        <v>12.151528516332746</v>
      </c>
      <c r="M317" s="10">
        <v>12.151528516332746</v>
      </c>
      <c r="N317" s="10">
        <v>12.151528516332746</v>
      </c>
      <c r="O317" s="10">
        <v>12.691580520890323</v>
      </c>
      <c r="P317" s="10">
        <v>14.389525189193707</v>
      </c>
      <c r="Q317" s="10">
        <v>15.366265836118847</v>
      </c>
      <c r="R317" s="10">
        <v>16.006842949548865</v>
      </c>
      <c r="S317" s="10">
        <v>16.114340592418895</v>
      </c>
      <c r="T317" s="10">
        <v>16.661863513772293</v>
      </c>
      <c r="U317" s="10">
        <v>18.068371874491227</v>
      </c>
      <c r="V317" s="10">
        <v>19.479249236037965</v>
      </c>
      <c r="W317" s="10">
        <v>21.321836359910211</v>
      </c>
      <c r="X317" s="10">
        <v>23.675581120681066</v>
      </c>
      <c r="Y317" s="10">
        <v>26.251945407989197</v>
      </c>
      <c r="Z317" s="10">
        <v>28.372279317466472</v>
      </c>
      <c r="AA317" s="10">
        <v>31.941785989981536</v>
      </c>
      <c r="AB317" s="10">
        <v>34.692510288892166</v>
      </c>
      <c r="AC317" s="10">
        <v>37.747524136050593</v>
      </c>
      <c r="AD317" s="10">
        <v>40.261442526290708</v>
      </c>
      <c r="AE317" s="10">
        <v>42.041958417148777</v>
      </c>
      <c r="AF317" s="10">
        <v>42.675143776491836</v>
      </c>
      <c r="AG317" s="10">
        <v>42.675143776491836</v>
      </c>
      <c r="AH317" s="10">
        <v>48.577123523004097</v>
      </c>
      <c r="AI317" s="10">
        <v>53.299077956220458</v>
      </c>
      <c r="AJ317" s="10">
        <v>61.593248725844305</v>
      </c>
      <c r="AK317" t="s">
        <v>489</v>
      </c>
    </row>
    <row r="318" spans="1:37" x14ac:dyDescent="0.2">
      <c r="A318" t="s">
        <v>282</v>
      </c>
      <c r="B318" t="s">
        <v>381</v>
      </c>
      <c r="C318" t="s">
        <v>382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3.4180946110829402</v>
      </c>
      <c r="M318" s="10">
        <v>3.7568626336368824</v>
      </c>
      <c r="N318" s="10">
        <v>3.9215248711178665</v>
      </c>
      <c r="O318" s="10">
        <v>4.3060513027094007</v>
      </c>
      <c r="P318" s="10">
        <v>5.074135804037514</v>
      </c>
      <c r="Q318" s="10">
        <v>5.5283297678948413</v>
      </c>
      <c r="R318" s="10">
        <v>6.0049348608493887</v>
      </c>
      <c r="S318" s="10">
        <v>6.6354641646061685</v>
      </c>
      <c r="T318" s="10">
        <v>7.0814450446370447</v>
      </c>
      <c r="U318" s="10">
        <v>7.794135819845101</v>
      </c>
      <c r="V318" s="10">
        <v>8.5745950792234407</v>
      </c>
      <c r="W318" s="10">
        <v>9.5450880524091541</v>
      </c>
      <c r="X318" s="10">
        <v>10.475085728608125</v>
      </c>
      <c r="Y318" s="10">
        <v>11.535097382772971</v>
      </c>
      <c r="Z318" s="10">
        <v>12.429094217492633</v>
      </c>
      <c r="AA318" s="10">
        <v>13.820417283584115</v>
      </c>
      <c r="AB318" s="10">
        <v>14.873532697162519</v>
      </c>
      <c r="AC318" s="10">
        <v>16.02952672135541</v>
      </c>
      <c r="AD318" s="10">
        <v>16.983261583218994</v>
      </c>
      <c r="AE318" s="10">
        <v>17.625985969502612</v>
      </c>
      <c r="AF318" s="10">
        <v>17.841713629485337</v>
      </c>
      <c r="AG318" s="10">
        <v>17.841713629485337</v>
      </c>
      <c r="AH318" s="10">
        <v>20.14779110822284</v>
      </c>
      <c r="AI318" s="10">
        <v>21.929544742653846</v>
      </c>
      <c r="AJ318" s="10">
        <v>24.98953507708687</v>
      </c>
      <c r="AK318" t="s">
        <v>489</v>
      </c>
    </row>
    <row r="319" spans="1:37" x14ac:dyDescent="0.2">
      <c r="A319" t="s">
        <v>283</v>
      </c>
      <c r="B319" t="s">
        <v>433</v>
      </c>
      <c r="C319" t="s">
        <v>362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3.4091390292308819</v>
      </c>
      <c r="AC319" s="10">
        <v>3.7319550158622912</v>
      </c>
      <c r="AD319" s="10">
        <v>3.9957883258163442</v>
      </c>
      <c r="AE319" s="10">
        <v>4.1890207176832686</v>
      </c>
      <c r="AF319" s="10">
        <v>4.2575308364415223</v>
      </c>
      <c r="AG319" s="10">
        <v>4.2575308364415223</v>
      </c>
      <c r="AH319" s="10">
        <v>4.8770453129208651</v>
      </c>
      <c r="AI319" s="10">
        <v>5.3778498881297043</v>
      </c>
      <c r="AJ319" s="10">
        <v>6.2527290498070434</v>
      </c>
      <c r="AK319" t="s">
        <v>489</v>
      </c>
    </row>
    <row r="320" spans="1:37" x14ac:dyDescent="0.2">
      <c r="A320" t="s">
        <v>284</v>
      </c>
      <c r="B320" t="s">
        <v>410</v>
      </c>
      <c r="C320" t="s">
        <v>396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t="s">
        <v>489</v>
      </c>
    </row>
    <row r="321" spans="1:37" x14ac:dyDescent="0.2">
      <c r="A321" t="s">
        <v>285</v>
      </c>
      <c r="B321" t="s">
        <v>389</v>
      </c>
      <c r="C321" t="s">
        <v>362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t="s">
        <v>489</v>
      </c>
    </row>
    <row r="322" spans="1:37" x14ac:dyDescent="0.2">
      <c r="A322" t="s">
        <v>286</v>
      </c>
      <c r="B322" t="s">
        <v>426</v>
      </c>
      <c r="C322" t="s">
        <v>374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2.8494988897962616</v>
      </c>
      <c r="AD322" s="10">
        <v>3.1214508615369732</v>
      </c>
      <c r="AE322" s="10">
        <v>3.3355908987477654</v>
      </c>
      <c r="AF322" s="10">
        <v>3.4235256644103313</v>
      </c>
      <c r="AG322" s="10">
        <v>3.4235256644103313</v>
      </c>
      <c r="AH322" s="10">
        <v>4.0004585811308688</v>
      </c>
      <c r="AI322" s="10">
        <v>4.5184154695691001</v>
      </c>
      <c r="AJ322" s="10">
        <v>5.5033829646083809</v>
      </c>
      <c r="AK322" t="s">
        <v>489</v>
      </c>
    </row>
    <row r="323" spans="1:37" x14ac:dyDescent="0.2">
      <c r="A323" t="s">
        <v>56</v>
      </c>
      <c r="B323" t="s">
        <v>389</v>
      </c>
      <c r="C323" t="s">
        <v>362</v>
      </c>
      <c r="D323" s="10">
        <v>0</v>
      </c>
      <c r="E323" s="10">
        <v>0</v>
      </c>
      <c r="F323" s="10">
        <v>4.1356119432962108</v>
      </c>
      <c r="G323" s="10">
        <v>7.1888749267533001</v>
      </c>
      <c r="H323" s="10">
        <v>12.994638336056651</v>
      </c>
      <c r="I323" s="10">
        <v>12.994638336056651</v>
      </c>
      <c r="J323" s="10">
        <v>12.994638336056651</v>
      </c>
      <c r="K323" s="10">
        <v>19.060592575078786</v>
      </c>
      <c r="L323" s="10">
        <v>19.060592575078786</v>
      </c>
      <c r="M323" s="10">
        <v>19.060592575078786</v>
      </c>
      <c r="N323" s="10">
        <v>19.060592575078786</v>
      </c>
      <c r="O323" s="10">
        <v>20.98287997690867</v>
      </c>
      <c r="P323" s="10">
        <v>24.001828338380907</v>
      </c>
      <c r="Q323" s="10">
        <v>26.400309359504419</v>
      </c>
      <c r="R323" s="10">
        <v>28.836919006053229</v>
      </c>
      <c r="S323" s="10">
        <v>30.014435239776489</v>
      </c>
      <c r="T323" s="10">
        <v>31.755598549294611</v>
      </c>
      <c r="U323" s="10">
        <v>35.125046906497531</v>
      </c>
      <c r="V323" s="10">
        <v>39.062663585578534</v>
      </c>
      <c r="W323" s="10">
        <v>42.958273798598206</v>
      </c>
      <c r="X323" s="10">
        <v>46.493941615764165</v>
      </c>
      <c r="Y323" s="10">
        <v>50.353654964905061</v>
      </c>
      <c r="Z323" s="10">
        <v>53.88881636175126</v>
      </c>
      <c r="AA323" s="10">
        <v>61.02734566938728</v>
      </c>
      <c r="AB323" s="10">
        <v>66.576354397115011</v>
      </c>
      <c r="AC323" s="10">
        <v>72.728800846742914</v>
      </c>
      <c r="AD323" s="10">
        <v>77.78832418242574</v>
      </c>
      <c r="AE323" s="10">
        <v>81.416931884983214</v>
      </c>
      <c r="AF323" s="10">
        <v>82.751466726737817</v>
      </c>
      <c r="AG323" s="10">
        <v>82.751466726737817</v>
      </c>
      <c r="AH323" s="10">
        <v>94.400248001781492</v>
      </c>
      <c r="AI323" s="10">
        <v>103.90480502605594</v>
      </c>
      <c r="AJ323" s="10">
        <v>120.89848557930166</v>
      </c>
      <c r="AK323" t="s">
        <v>489</v>
      </c>
    </row>
    <row r="324" spans="1:37" x14ac:dyDescent="0.2">
      <c r="A324" t="s">
        <v>287</v>
      </c>
      <c r="B324" t="s">
        <v>434</v>
      </c>
      <c r="C324" t="s">
        <v>362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2.2897417185617281</v>
      </c>
      <c r="O324" s="10">
        <v>2.5800136357159218</v>
      </c>
      <c r="P324" s="10">
        <v>3.0913870749231234</v>
      </c>
      <c r="Q324" s="10">
        <v>3.4493583080263548</v>
      </c>
      <c r="R324" s="10">
        <v>3.838638376928162</v>
      </c>
      <c r="S324" s="10">
        <v>4.1752564391466738</v>
      </c>
      <c r="T324" s="10">
        <v>4.5627678373402238</v>
      </c>
      <c r="U324" s="10">
        <v>5.1514424003486798</v>
      </c>
      <c r="V324" s="10">
        <v>5.6608297228087583</v>
      </c>
      <c r="W324" s="10">
        <v>6.326646723425589</v>
      </c>
      <c r="X324" s="10">
        <v>6.9723731444057364</v>
      </c>
      <c r="Y324" s="10">
        <v>7.6787641072658488</v>
      </c>
      <c r="Z324" s="10">
        <v>8.2843525755474055</v>
      </c>
      <c r="AA324" s="10">
        <v>9.2619378612602059</v>
      </c>
      <c r="AB324" s="10">
        <v>10.005612073224313</v>
      </c>
      <c r="AC324" s="10">
        <v>10.839175960129413</v>
      </c>
      <c r="AD324" s="10">
        <v>11.522002773119102</v>
      </c>
      <c r="AE324" s="10">
        <v>12.001489205567465</v>
      </c>
      <c r="AF324" s="10">
        <v>12.160212898518374</v>
      </c>
      <c r="AG324" s="10">
        <v>12.160212898518374</v>
      </c>
      <c r="AH324" s="10">
        <v>13.821747778974363</v>
      </c>
      <c r="AI324" s="10">
        <v>15.109649330346704</v>
      </c>
      <c r="AJ324" s="10">
        <v>17.288254710407617</v>
      </c>
      <c r="AK324" t="s">
        <v>489</v>
      </c>
    </row>
    <row r="325" spans="1:37" x14ac:dyDescent="0.2">
      <c r="A325" t="s">
        <v>288</v>
      </c>
      <c r="B325" t="s">
        <v>373</v>
      </c>
      <c r="C325" t="s">
        <v>374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t="s">
        <v>489</v>
      </c>
    </row>
    <row r="326" spans="1:37" x14ac:dyDescent="0.2">
      <c r="A326" t="s">
        <v>289</v>
      </c>
      <c r="B326" t="s">
        <v>358</v>
      </c>
      <c r="C326" t="s">
        <v>359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2.7870657119845386</v>
      </c>
      <c r="AE326" s="10">
        <v>2.9803854136319461</v>
      </c>
      <c r="AF326" s="10">
        <v>3.0575198138067448</v>
      </c>
      <c r="AG326" s="10">
        <v>3.0575198138067448</v>
      </c>
      <c r="AH326" s="10">
        <v>3.5833529134853754</v>
      </c>
      <c r="AI326" s="10">
        <v>4.0496237182098724</v>
      </c>
      <c r="AJ326" s="10">
        <v>4.9174150080101775</v>
      </c>
      <c r="AK326" t="s">
        <v>489</v>
      </c>
    </row>
    <row r="327" spans="1:37" x14ac:dyDescent="0.2">
      <c r="A327" t="s">
        <v>290</v>
      </c>
      <c r="B327" t="s">
        <v>426</v>
      </c>
      <c r="C327" t="s">
        <v>374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t="s">
        <v>489</v>
      </c>
    </row>
    <row r="328" spans="1:37" x14ac:dyDescent="0.2">
      <c r="A328" t="s">
        <v>291</v>
      </c>
      <c r="B328" t="s">
        <v>400</v>
      </c>
      <c r="C328" t="s">
        <v>362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3.4546448723075764</v>
      </c>
      <c r="R328" s="10">
        <v>3.7763951206387429</v>
      </c>
      <c r="S328" s="10">
        <v>4.0321972815954581</v>
      </c>
      <c r="T328" s="10">
        <v>4.3260634118760377</v>
      </c>
      <c r="U328" s="10">
        <v>4.8085225285232447</v>
      </c>
      <c r="V328" s="10">
        <v>5.28568967941957</v>
      </c>
      <c r="W328" s="10">
        <v>5.9101672109326593</v>
      </c>
      <c r="X328" s="10">
        <v>6.5214338565783683</v>
      </c>
      <c r="Y328" s="10">
        <v>7.1854240116133976</v>
      </c>
      <c r="Z328" s="10">
        <v>7.7493191286069782</v>
      </c>
      <c r="AA328" s="10">
        <v>8.6768780161515977</v>
      </c>
      <c r="AB328" s="10">
        <v>9.3831245188320391</v>
      </c>
      <c r="AC328" s="10">
        <v>10.176184738387445</v>
      </c>
      <c r="AD328" s="10">
        <v>10.825068633105984</v>
      </c>
      <c r="AE328" s="10">
        <v>11.28351053373145</v>
      </c>
      <c r="AF328" s="10">
        <v>11.435919225035816</v>
      </c>
      <c r="AG328" s="10">
        <v>11.435919225035816</v>
      </c>
      <c r="AH328" s="10">
        <v>13.011660504914998</v>
      </c>
      <c r="AI328" s="10">
        <v>14.242800833410772</v>
      </c>
      <c r="AJ328" s="10">
        <v>16.337249903354866</v>
      </c>
      <c r="AK328" t="s">
        <v>489</v>
      </c>
    </row>
    <row r="329" spans="1:37" x14ac:dyDescent="0.2">
      <c r="A329" t="s">
        <v>292</v>
      </c>
      <c r="B329" t="s">
        <v>373</v>
      </c>
      <c r="C329" t="s">
        <v>374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2.4546884351271396</v>
      </c>
      <c r="S329" s="10">
        <v>2.5704490128068254</v>
      </c>
      <c r="T329" s="10">
        <v>2.7596430959386491</v>
      </c>
      <c r="U329" s="10">
        <v>3.09810323165651</v>
      </c>
      <c r="V329" s="10">
        <v>3.4490947896937856</v>
      </c>
      <c r="W329" s="10">
        <v>3.8960260587802384</v>
      </c>
      <c r="X329" s="10">
        <v>4.3591688737958538</v>
      </c>
      <c r="Y329" s="10">
        <v>4.8567997451161897</v>
      </c>
      <c r="Z329" s="10">
        <v>5.2628929941841722</v>
      </c>
      <c r="AA329" s="10">
        <v>5.9688178560846845</v>
      </c>
      <c r="AB329" s="10">
        <v>6.5183622024767764</v>
      </c>
      <c r="AC329" s="10">
        <v>7.1316814966140862</v>
      </c>
      <c r="AD329" s="10">
        <v>7.635600471585386</v>
      </c>
      <c r="AE329" s="10">
        <v>8.0007534309887127</v>
      </c>
      <c r="AF329" s="10">
        <v>8.1340590501575107</v>
      </c>
      <c r="AG329" s="10">
        <v>8.1340590501575107</v>
      </c>
      <c r="AH329" s="10">
        <v>9.2989901267879009</v>
      </c>
      <c r="AI329" s="10">
        <v>10.24400939955787</v>
      </c>
      <c r="AJ329" s="10">
        <v>11.916401277645829</v>
      </c>
      <c r="AK329" t="s">
        <v>489</v>
      </c>
    </row>
    <row r="330" spans="1:37" x14ac:dyDescent="0.2">
      <c r="A330" t="s">
        <v>293</v>
      </c>
      <c r="B330" t="s">
        <v>385</v>
      </c>
      <c r="C330" t="s">
        <v>362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2.6572329793279121</v>
      </c>
      <c r="N330" s="10">
        <v>2.7565167467195097</v>
      </c>
      <c r="O330" s="10">
        <v>3.0493092840989715</v>
      </c>
      <c r="P330" s="10">
        <v>3.5539948594462163</v>
      </c>
      <c r="Q330" s="10">
        <v>3.8928118731169601</v>
      </c>
      <c r="R330" s="10">
        <v>4.1951957155870803</v>
      </c>
      <c r="S330" s="10">
        <v>4.2855002007557284</v>
      </c>
      <c r="T330" s="10">
        <v>4.425066171209683</v>
      </c>
      <c r="U330" s="10">
        <v>4.8287175472782984</v>
      </c>
      <c r="V330" s="10">
        <v>5.1969753106081154</v>
      </c>
      <c r="W330" s="10">
        <v>5.7991287537909955</v>
      </c>
      <c r="X330" s="10">
        <v>6.2829242622099661</v>
      </c>
      <c r="Y330" s="10">
        <v>6.7900019978271091</v>
      </c>
      <c r="Z330" s="10">
        <v>7.1790072027452965</v>
      </c>
      <c r="AA330" s="10">
        <v>8.0711114953418566</v>
      </c>
      <c r="AB330" s="10">
        <v>8.7575090801346569</v>
      </c>
      <c r="AC330" s="10">
        <v>9.5180023956517896</v>
      </c>
      <c r="AD330" s="10">
        <v>10.143557754778914</v>
      </c>
      <c r="AE330" s="10">
        <v>10.584003106540884</v>
      </c>
      <c r="AF330" s="10">
        <v>10.740053015317356</v>
      </c>
      <c r="AG330" s="10">
        <v>10.740053015317356</v>
      </c>
      <c r="AH330" s="10">
        <v>12.211360988655796</v>
      </c>
      <c r="AI330" s="10">
        <v>13.386040560537639</v>
      </c>
      <c r="AJ330" s="10">
        <v>15.448178680124339</v>
      </c>
      <c r="AK330" t="s">
        <v>489</v>
      </c>
    </row>
    <row r="331" spans="1:37" x14ac:dyDescent="0.2">
      <c r="A331" t="s">
        <v>67</v>
      </c>
      <c r="B331" t="s">
        <v>389</v>
      </c>
      <c r="C331" t="s">
        <v>362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3.7008259432975228</v>
      </c>
      <c r="L331" s="10">
        <v>3.7008259432975228</v>
      </c>
      <c r="M331" s="10">
        <v>3.7008259432975228</v>
      </c>
      <c r="N331" s="10">
        <v>3.7008259432975228</v>
      </c>
      <c r="O331" s="10">
        <v>3.9599012977363492</v>
      </c>
      <c r="P331" s="10">
        <v>4.5118473185989254</v>
      </c>
      <c r="Q331" s="10">
        <v>4.8619329125492596</v>
      </c>
      <c r="R331" s="10">
        <v>5.2334344507548645</v>
      </c>
      <c r="S331" s="10">
        <v>5.5988332654278556</v>
      </c>
      <c r="T331" s="10">
        <v>6.0109994193769474</v>
      </c>
      <c r="U331" s="10">
        <v>6.7225303881689609</v>
      </c>
      <c r="V331" s="10">
        <v>7.4385888291544786</v>
      </c>
      <c r="W331" s="10">
        <v>8.3732936534450637</v>
      </c>
      <c r="X331" s="10">
        <v>9.3191942908544245</v>
      </c>
      <c r="Y331" s="10">
        <v>10.329245461154853</v>
      </c>
      <c r="Z331" s="10">
        <v>11.171526871023733</v>
      </c>
      <c r="AA331" s="10">
        <v>12.613151242563079</v>
      </c>
      <c r="AB331" s="10">
        <v>13.725421893995058</v>
      </c>
      <c r="AC331" s="10">
        <v>14.976703216819329</v>
      </c>
      <c r="AD331" s="10">
        <v>16.000312985242935</v>
      </c>
      <c r="AE331" s="10">
        <v>16.740999641041824</v>
      </c>
      <c r="AF331" s="10">
        <v>16.999172419062994</v>
      </c>
      <c r="AG331" s="10">
        <v>16.999172419062994</v>
      </c>
      <c r="AH331" s="10">
        <v>19.425764333426606</v>
      </c>
      <c r="AI331" s="10">
        <v>21.361952544759447</v>
      </c>
      <c r="AJ331" s="10">
        <v>24.712291711204379</v>
      </c>
      <c r="AK331" t="s">
        <v>489</v>
      </c>
    </row>
    <row r="332" spans="1:37" x14ac:dyDescent="0.2">
      <c r="A332" t="s">
        <v>294</v>
      </c>
      <c r="B332" t="s">
        <v>381</v>
      </c>
      <c r="C332" t="s">
        <v>382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3.07331053689356</v>
      </c>
      <c r="U332" s="10">
        <v>3.3888569247791618</v>
      </c>
      <c r="V332" s="10">
        <v>3.7323552320936013</v>
      </c>
      <c r="W332" s="10">
        <v>4.1599207760937098</v>
      </c>
      <c r="X332" s="10">
        <v>4.574323488434028</v>
      </c>
      <c r="Y332" s="10">
        <v>5.0430302626582915</v>
      </c>
      <c r="Z332" s="10">
        <v>5.4349816155349338</v>
      </c>
      <c r="AA332" s="10">
        <v>6.0565865288788494</v>
      </c>
      <c r="AB332" s="10">
        <v>6.5284854835366612</v>
      </c>
      <c r="AC332" s="10">
        <v>7.0475180854561419</v>
      </c>
      <c r="AD332" s="10">
        <v>7.4753204214821247</v>
      </c>
      <c r="AE332" s="10">
        <v>7.7663778671373409</v>
      </c>
      <c r="AF332" s="10">
        <v>7.8652150046547966</v>
      </c>
      <c r="AG332" s="10">
        <v>7.8652150046547966</v>
      </c>
      <c r="AH332" s="10">
        <v>8.8938286589144564</v>
      </c>
      <c r="AI332" s="10">
        <v>9.6958605992434048</v>
      </c>
      <c r="AJ332" s="10">
        <v>11.082494453365676</v>
      </c>
      <c r="AK332" t="s">
        <v>489</v>
      </c>
    </row>
    <row r="333" spans="1:37" x14ac:dyDescent="0.2">
      <c r="A333" t="s">
        <v>158</v>
      </c>
      <c r="B333" t="s">
        <v>435</v>
      </c>
      <c r="C333" t="s">
        <v>366</v>
      </c>
      <c r="D333" s="10">
        <v>0</v>
      </c>
      <c r="E333" s="10">
        <v>0</v>
      </c>
      <c r="F333" s="10">
        <v>0</v>
      </c>
      <c r="G333" s="10">
        <v>0</v>
      </c>
      <c r="H333" s="10">
        <v>3.7573230398748168</v>
      </c>
      <c r="I333" s="10">
        <v>4.0683453109235268</v>
      </c>
      <c r="J333" s="10">
        <v>4.3484092947716713</v>
      </c>
      <c r="K333" s="10">
        <v>7.2890062836776943</v>
      </c>
      <c r="L333" s="10">
        <v>7.2890062836776943</v>
      </c>
      <c r="M333" s="10">
        <v>7.2890062836776943</v>
      </c>
      <c r="N333" s="10">
        <v>7.2890062836776943</v>
      </c>
      <c r="O333" s="10">
        <v>7.5492092030314994</v>
      </c>
      <c r="P333" s="10">
        <v>8.5928907200432931</v>
      </c>
      <c r="Q333" s="10">
        <v>9.1551317200116955</v>
      </c>
      <c r="R333" s="10">
        <v>9.5333292076282241</v>
      </c>
      <c r="S333" s="10">
        <v>9.5926477015342595</v>
      </c>
      <c r="T333" s="10">
        <v>9.9893819751201978</v>
      </c>
      <c r="U333" s="10">
        <v>10.930969113446881</v>
      </c>
      <c r="V333" s="10">
        <v>12.048160561126652</v>
      </c>
      <c r="W333" s="10">
        <v>13.475122598091538</v>
      </c>
      <c r="X333" s="10">
        <v>14.885737634272619</v>
      </c>
      <c r="Y333" s="10">
        <v>16.437515243144695</v>
      </c>
      <c r="Z333" s="10">
        <v>17.73774841067528</v>
      </c>
      <c r="AA333" s="10">
        <v>19.872722316140422</v>
      </c>
      <c r="AB333" s="10">
        <v>21.504093167783644</v>
      </c>
      <c r="AC333" s="10">
        <v>23.319883485038421</v>
      </c>
      <c r="AD333" s="10">
        <v>24.812606369558658</v>
      </c>
      <c r="AE333" s="10">
        <v>25.858552193315873</v>
      </c>
      <c r="AF333" s="10">
        <v>26.217163130418371</v>
      </c>
      <c r="AG333" s="10">
        <v>26.217163130418371</v>
      </c>
      <c r="AH333" s="10">
        <v>29.789230923022121</v>
      </c>
      <c r="AI333" s="10">
        <v>32.600538455229682</v>
      </c>
      <c r="AJ333" s="10">
        <v>37.457481348491349</v>
      </c>
      <c r="AK333" t="s">
        <v>489</v>
      </c>
    </row>
    <row r="334" spans="1:37" x14ac:dyDescent="0.2">
      <c r="A334" t="s">
        <v>295</v>
      </c>
      <c r="B334" t="s">
        <v>356</v>
      </c>
      <c r="C334" t="s">
        <v>357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t="s">
        <v>489</v>
      </c>
    </row>
    <row r="335" spans="1:37" x14ac:dyDescent="0.2">
      <c r="A335" t="s">
        <v>296</v>
      </c>
      <c r="B335" t="s">
        <v>393</v>
      </c>
      <c r="C335" t="s">
        <v>368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2.829840358605161</v>
      </c>
      <c r="T335" s="10">
        <v>3.0288128660068621</v>
      </c>
      <c r="U335" s="10">
        <v>3.3587277772390056</v>
      </c>
      <c r="V335" s="10">
        <v>3.7165737257140488</v>
      </c>
      <c r="W335" s="10">
        <v>4.1612875081754659</v>
      </c>
      <c r="X335" s="10">
        <v>4.6003366523350548</v>
      </c>
      <c r="Y335" s="10">
        <v>5.0919174802814364</v>
      </c>
      <c r="Z335" s="10">
        <v>5.4991991306976207</v>
      </c>
      <c r="AA335" s="10">
        <v>6.1590300841282453</v>
      </c>
      <c r="AB335" s="10">
        <v>6.6649001220952329</v>
      </c>
      <c r="AC335" s="10">
        <v>7.2220004293681006</v>
      </c>
      <c r="AD335" s="10">
        <v>7.6805661288684668</v>
      </c>
      <c r="AE335" s="10">
        <v>7.9981256051163561</v>
      </c>
      <c r="AF335" s="10">
        <v>8.1096141756104014</v>
      </c>
      <c r="AG335" s="10">
        <v>8.1096141756104014</v>
      </c>
      <c r="AH335" s="10">
        <v>9.1936459246153142</v>
      </c>
      <c r="AI335" s="10">
        <v>10.050319099954073</v>
      </c>
      <c r="AJ335" s="10">
        <v>11.546233672399058</v>
      </c>
      <c r="AK335" t="s">
        <v>489</v>
      </c>
    </row>
    <row r="336" spans="1:37" x14ac:dyDescent="0.2">
      <c r="A336" t="s">
        <v>297</v>
      </c>
      <c r="B336" t="s">
        <v>436</v>
      </c>
      <c r="C336" t="s">
        <v>374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1.9550689687486087</v>
      </c>
      <c r="P336" s="10">
        <v>2.0177423662134917</v>
      </c>
      <c r="Q336" s="10">
        <v>2.291877767457593</v>
      </c>
      <c r="R336" s="10">
        <v>2.456183990102669</v>
      </c>
      <c r="S336" s="10">
        <v>2.6810442352818411</v>
      </c>
      <c r="T336" s="10">
        <v>2.7802843447457906</v>
      </c>
      <c r="U336" s="10">
        <v>3.3137426518212201</v>
      </c>
      <c r="V336" s="10">
        <v>3.7967826141904046</v>
      </c>
      <c r="W336" s="10">
        <v>4.4245492129338837</v>
      </c>
      <c r="X336" s="10">
        <v>5.1525024140301792</v>
      </c>
      <c r="Y336" s="10">
        <v>5.8742601971068433</v>
      </c>
      <c r="Z336" s="10">
        <v>6.4228739575286848</v>
      </c>
      <c r="AA336" s="10">
        <v>7.5537943602889133</v>
      </c>
      <c r="AB336" s="10">
        <v>8.4612762044005212</v>
      </c>
      <c r="AC336" s="10">
        <v>9.4920314808015167</v>
      </c>
      <c r="AD336" s="10">
        <v>10.332945956342241</v>
      </c>
      <c r="AE336" s="10">
        <v>10.98939393123961</v>
      </c>
      <c r="AF336" s="10">
        <v>11.24626766462424</v>
      </c>
      <c r="AG336" s="10">
        <v>11.24626766462424</v>
      </c>
      <c r="AH336" s="10">
        <v>13.097137157565625</v>
      </c>
      <c r="AI336" s="10">
        <v>14.697191504189735</v>
      </c>
      <c r="AJ336" s="10">
        <v>17.629634499784348</v>
      </c>
      <c r="AK336" t="s">
        <v>489</v>
      </c>
    </row>
    <row r="337" spans="1:37" x14ac:dyDescent="0.2">
      <c r="A337" t="s">
        <v>298</v>
      </c>
      <c r="B337" t="s">
        <v>401</v>
      </c>
      <c r="C337" t="s">
        <v>391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2.7628655467781362</v>
      </c>
      <c r="AB337" s="10">
        <v>3.1305155487198641</v>
      </c>
      <c r="AC337" s="10">
        <v>3.5451216776145271</v>
      </c>
      <c r="AD337" s="10">
        <v>3.8838759515541996</v>
      </c>
      <c r="AE337" s="10">
        <v>4.1507111371461338</v>
      </c>
      <c r="AF337" s="10">
        <v>4.2603803108679914</v>
      </c>
      <c r="AG337" s="10">
        <v>4.2603803108679914</v>
      </c>
      <c r="AH337" s="10">
        <v>4.978448406909024</v>
      </c>
      <c r="AI337" s="10">
        <v>5.6232920410171845</v>
      </c>
      <c r="AJ337" s="10">
        <v>6.8495795759755094</v>
      </c>
      <c r="AK337" t="s">
        <v>489</v>
      </c>
    </row>
    <row r="338" spans="1:37" x14ac:dyDescent="0.2">
      <c r="A338" t="s">
        <v>299</v>
      </c>
      <c r="B338" t="s">
        <v>437</v>
      </c>
      <c r="C338" t="s">
        <v>364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1.9177519190554051</v>
      </c>
      <c r="AB338" s="10">
        <v>2.1277138339072583</v>
      </c>
      <c r="AC338" s="10">
        <v>2.3629328716407558</v>
      </c>
      <c r="AD338" s="10">
        <v>2.555931474370067</v>
      </c>
      <c r="AE338" s="10">
        <v>2.701756098361181</v>
      </c>
      <c r="AF338" s="10">
        <v>2.7588524362073281</v>
      </c>
      <c r="AG338" s="10">
        <v>2.7588524362073281</v>
      </c>
      <c r="AH338" s="10">
        <v>3.184754565643642</v>
      </c>
      <c r="AI338" s="10">
        <v>3.5507734003891551</v>
      </c>
      <c r="AJ338" s="10">
        <v>4.2285426306440188</v>
      </c>
      <c r="AK338" t="s">
        <v>489</v>
      </c>
    </row>
    <row r="339" spans="1:37" x14ac:dyDescent="0.2">
      <c r="A339" t="s">
        <v>70</v>
      </c>
      <c r="B339" t="s">
        <v>386</v>
      </c>
      <c r="C339" t="s">
        <v>362</v>
      </c>
      <c r="D339" s="10">
        <v>0</v>
      </c>
      <c r="E339" s="10">
        <v>0</v>
      </c>
      <c r="F339" s="10">
        <v>0</v>
      </c>
      <c r="G339" s="10">
        <v>0</v>
      </c>
      <c r="H339" s="10">
        <v>5.5140679607047067</v>
      </c>
      <c r="I339" s="10">
        <v>5.5140679607047067</v>
      </c>
      <c r="J339" s="10">
        <v>5.5140679607047067</v>
      </c>
      <c r="K339" s="10">
        <v>8.4347567176956844</v>
      </c>
      <c r="L339" s="10">
        <v>8.4347567176956844</v>
      </c>
      <c r="M339" s="10">
        <v>8.4347567176956844</v>
      </c>
      <c r="N339" s="10">
        <v>8.620871446677187</v>
      </c>
      <c r="O339" s="10">
        <v>9.4791698976850594</v>
      </c>
      <c r="P339" s="10">
        <v>11.22877362681106</v>
      </c>
      <c r="Q339" s="10">
        <v>12.246184647603553</v>
      </c>
      <c r="R339" s="10">
        <v>13.320003280908772</v>
      </c>
      <c r="S339" s="10">
        <v>13.970546273003466</v>
      </c>
      <c r="T339" s="10">
        <v>14.949787539816187</v>
      </c>
      <c r="U339" s="10">
        <v>16.499258348554072</v>
      </c>
      <c r="V339" s="10">
        <v>18.10405784981932</v>
      </c>
      <c r="W339" s="10">
        <v>19.896813133733897</v>
      </c>
      <c r="X339" s="10">
        <v>21.557298435462293</v>
      </c>
      <c r="Y339" s="10">
        <v>23.393829646575504</v>
      </c>
      <c r="Z339" s="10">
        <v>24.882935833501016</v>
      </c>
      <c r="AA339" s="10">
        <v>27.729024829008605</v>
      </c>
      <c r="AB339" s="10">
        <v>29.88607074370357</v>
      </c>
      <c r="AC339" s="10">
        <v>32.282962745671462</v>
      </c>
      <c r="AD339" s="10">
        <v>34.252545900012791</v>
      </c>
      <c r="AE339" s="10">
        <v>35.608390239804756</v>
      </c>
      <c r="AF339" s="10">
        <v>36.056743033360334</v>
      </c>
      <c r="AG339" s="10">
        <v>36.056743033360334</v>
      </c>
      <c r="AH339" s="10">
        <v>40.851568548738754</v>
      </c>
      <c r="AI339" s="10">
        <v>44.551079599775122</v>
      </c>
      <c r="AJ339" s="10">
        <v>50.831570660380912</v>
      </c>
      <c r="AK339" t="s">
        <v>489</v>
      </c>
    </row>
    <row r="340" spans="1:37" x14ac:dyDescent="0.2">
      <c r="A340" t="s">
        <v>300</v>
      </c>
      <c r="B340" t="s">
        <v>426</v>
      </c>
      <c r="C340" t="s">
        <v>374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t="s">
        <v>489</v>
      </c>
    </row>
    <row r="341" spans="1:37" x14ac:dyDescent="0.2">
      <c r="A341" t="s">
        <v>74</v>
      </c>
      <c r="B341" t="s">
        <v>392</v>
      </c>
      <c r="C341" t="s">
        <v>362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2.2281638293827184</v>
      </c>
      <c r="K341" s="10">
        <v>3.5720854066133816</v>
      </c>
      <c r="L341" s="10">
        <v>3.5720854066133816</v>
      </c>
      <c r="M341" s="10">
        <v>3.5720854066133816</v>
      </c>
      <c r="N341" s="10">
        <v>3.5882398998439888</v>
      </c>
      <c r="O341" s="10">
        <v>3.9310889051164057</v>
      </c>
      <c r="P341" s="10">
        <v>4.5297301319434311</v>
      </c>
      <c r="Q341" s="10">
        <v>4.926018564563539</v>
      </c>
      <c r="R341" s="10">
        <v>5.3267606341144838</v>
      </c>
      <c r="S341" s="10">
        <v>5.4489244552557299</v>
      </c>
      <c r="T341" s="10">
        <v>5.7545461775156621</v>
      </c>
      <c r="U341" s="10">
        <v>6.317112837285813</v>
      </c>
      <c r="V341" s="10">
        <v>6.9070989961388571</v>
      </c>
      <c r="W341" s="10">
        <v>7.4750756874686122</v>
      </c>
      <c r="X341" s="10">
        <v>8.2870297870390388</v>
      </c>
      <c r="Y341" s="10">
        <v>9.1856582482287514</v>
      </c>
      <c r="Z341" s="10">
        <v>9.9218914564592371</v>
      </c>
      <c r="AA341" s="10">
        <v>11.148541971258719</v>
      </c>
      <c r="AB341" s="10">
        <v>12.091957505332667</v>
      </c>
      <c r="AC341" s="10">
        <v>13.134250381536004</v>
      </c>
      <c r="AD341" s="10">
        <v>13.992375891640915</v>
      </c>
      <c r="AE341" s="10">
        <v>14.593853286772447</v>
      </c>
      <c r="AF341" s="10">
        <v>14.807747812262487</v>
      </c>
      <c r="AG341" s="10">
        <v>14.807747812262487</v>
      </c>
      <c r="AH341" s="10">
        <v>16.822441669739085</v>
      </c>
      <c r="AI341" s="10">
        <v>18.433063282238262</v>
      </c>
      <c r="AJ341" s="10">
        <v>21.270503548576489</v>
      </c>
      <c r="AK341" t="s">
        <v>489</v>
      </c>
    </row>
    <row r="342" spans="1:37" x14ac:dyDescent="0.2">
      <c r="A342" t="s">
        <v>301</v>
      </c>
      <c r="B342" t="s">
        <v>438</v>
      </c>
      <c r="C342" t="s">
        <v>364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2.4299661346657055</v>
      </c>
      <c r="Z342" s="10">
        <v>2.6465946322754941</v>
      </c>
      <c r="AA342" s="10">
        <v>3.0778903977884875</v>
      </c>
      <c r="AB342" s="10">
        <v>3.4205043799186474</v>
      </c>
      <c r="AC342" s="10">
        <v>3.8093419021228558</v>
      </c>
      <c r="AD342" s="10">
        <v>4.1269493552762819</v>
      </c>
      <c r="AE342" s="10">
        <v>4.3711453401513136</v>
      </c>
      <c r="AF342" s="10">
        <v>4.4643933384413383</v>
      </c>
      <c r="AG342" s="10">
        <v>4.4643933384413383</v>
      </c>
      <c r="AH342" s="10">
        <v>5.1761856437057832</v>
      </c>
      <c r="AI342" s="10">
        <v>5.781715080397178</v>
      </c>
      <c r="AJ342" s="10">
        <v>6.879623805223356</v>
      </c>
      <c r="AK342" t="s">
        <v>489</v>
      </c>
    </row>
    <row r="343" spans="1:37" x14ac:dyDescent="0.2">
      <c r="A343" t="s">
        <v>302</v>
      </c>
      <c r="B343" t="s">
        <v>400</v>
      </c>
      <c r="C343" t="s">
        <v>362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2.9552895007283668</v>
      </c>
      <c r="O343" s="10">
        <v>3.2636570096161757</v>
      </c>
      <c r="P343" s="10">
        <v>3.8411781403244252</v>
      </c>
      <c r="Q343" s="10">
        <v>4.2054569924639944</v>
      </c>
      <c r="R343" s="10">
        <v>4.5933054197286465</v>
      </c>
      <c r="S343" s="10">
        <v>4.9072702499939576</v>
      </c>
      <c r="T343" s="10">
        <v>5.2703229192715844</v>
      </c>
      <c r="U343" s="10">
        <v>5.8450597543714951</v>
      </c>
      <c r="V343" s="10">
        <v>6.4177140063037807</v>
      </c>
      <c r="W343" s="10">
        <v>7.1664064404273145</v>
      </c>
      <c r="X343" s="10">
        <v>7.8886881927597905</v>
      </c>
      <c r="Y343" s="10">
        <v>8.6811614329717077</v>
      </c>
      <c r="Z343" s="10">
        <v>9.3627429081571183</v>
      </c>
      <c r="AA343" s="10">
        <v>10.45529915552463</v>
      </c>
      <c r="AB343" s="10">
        <v>11.284864814800843</v>
      </c>
      <c r="AC343" s="10">
        <v>12.214293551418296</v>
      </c>
      <c r="AD343" s="10">
        <v>12.975754967055988</v>
      </c>
      <c r="AE343" s="10">
        <v>13.508298371634128</v>
      </c>
      <c r="AF343" s="10">
        <v>13.683267421855298</v>
      </c>
      <c r="AG343" s="10">
        <v>13.683267421855298</v>
      </c>
      <c r="AH343" s="10">
        <v>15.542719050542198</v>
      </c>
      <c r="AI343" s="10">
        <v>16.978756790716368</v>
      </c>
      <c r="AJ343" s="10">
        <v>19.400728097605501</v>
      </c>
      <c r="AK343" t="s">
        <v>489</v>
      </c>
    </row>
    <row r="344" spans="1:37" x14ac:dyDescent="0.2">
      <c r="A344" t="s">
        <v>303</v>
      </c>
      <c r="B344" t="s">
        <v>388</v>
      </c>
      <c r="C344" t="s">
        <v>366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t="s">
        <v>489</v>
      </c>
    </row>
    <row r="345" spans="1:37" x14ac:dyDescent="0.2">
      <c r="A345" t="s">
        <v>304</v>
      </c>
      <c r="B345" t="s">
        <v>424</v>
      </c>
      <c r="C345" t="s">
        <v>399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t="s">
        <v>489</v>
      </c>
    </row>
    <row r="346" spans="1:37" x14ac:dyDescent="0.2">
      <c r="A346" t="s">
        <v>305</v>
      </c>
      <c r="B346" t="s">
        <v>381</v>
      </c>
      <c r="C346" t="s">
        <v>382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3.0416739119632581</v>
      </c>
      <c r="O346" s="10">
        <v>3.3415501851477578</v>
      </c>
      <c r="P346" s="10">
        <v>3.9375953122606848</v>
      </c>
      <c r="Q346" s="10">
        <v>4.2916871273937813</v>
      </c>
      <c r="R346" s="10">
        <v>4.6636696184617277</v>
      </c>
      <c r="S346" s="10">
        <v>4.7584067421380745</v>
      </c>
      <c r="T346" s="10">
        <v>5.0794213211092032</v>
      </c>
      <c r="U346" s="10">
        <v>5.593571616858843</v>
      </c>
      <c r="V346" s="10">
        <v>6.1562586513637134</v>
      </c>
      <c r="W346" s="10">
        <v>6.8559784424640116</v>
      </c>
      <c r="X346" s="10">
        <v>7.5280959657179114</v>
      </c>
      <c r="Y346" s="10">
        <v>8.2931607417653748</v>
      </c>
      <c r="Z346" s="10">
        <v>8.9377116848440483</v>
      </c>
      <c r="AA346" s="10">
        <v>9.9436500102181959</v>
      </c>
      <c r="AB346" s="10">
        <v>10.705887354349683</v>
      </c>
      <c r="AC346" s="10">
        <v>11.542789019370439</v>
      </c>
      <c r="AD346" s="10">
        <v>12.233237000107833</v>
      </c>
      <c r="AE346" s="10">
        <v>12.699562842216178</v>
      </c>
      <c r="AF346" s="10">
        <v>12.856731594515388</v>
      </c>
      <c r="AG346" s="10">
        <v>12.856731594515388</v>
      </c>
      <c r="AH346" s="10">
        <v>14.522947773887381</v>
      </c>
      <c r="AI346" s="10">
        <v>15.812416949254951</v>
      </c>
      <c r="AJ346" s="10">
        <v>18.029864469076294</v>
      </c>
      <c r="AK346" t="s">
        <v>489</v>
      </c>
    </row>
    <row r="347" spans="1:37" x14ac:dyDescent="0.2">
      <c r="A347" t="s">
        <v>306</v>
      </c>
      <c r="B347" t="s">
        <v>371</v>
      </c>
      <c r="C347" t="s">
        <v>372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t="s">
        <v>489</v>
      </c>
    </row>
    <row r="348" spans="1:37" x14ac:dyDescent="0.2">
      <c r="A348" t="s">
        <v>307</v>
      </c>
      <c r="B348" t="s">
        <v>439</v>
      </c>
      <c r="C348" t="s">
        <v>362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2.8654181896026176</v>
      </c>
      <c r="V348" s="10">
        <v>3.1504661920886203</v>
      </c>
      <c r="W348" s="10">
        <v>3.5229360017497031</v>
      </c>
      <c r="X348" s="10">
        <v>3.8849739487816048</v>
      </c>
      <c r="Y348" s="10">
        <v>4.2806964467296336</v>
      </c>
      <c r="Z348" s="10">
        <v>4.6197435480409288</v>
      </c>
      <c r="AA348" s="10">
        <v>5.1679845653241099</v>
      </c>
      <c r="AB348" s="10">
        <v>5.5855842878614359</v>
      </c>
      <c r="AC348" s="10">
        <v>6.0536495161299575</v>
      </c>
      <c r="AD348" s="10">
        <v>6.4371254943158425</v>
      </c>
      <c r="AE348" s="10">
        <v>6.7068953496162944</v>
      </c>
      <c r="AF348" s="10">
        <v>6.7966274540115812</v>
      </c>
      <c r="AG348" s="10">
        <v>6.7966274540115812</v>
      </c>
      <c r="AH348" s="10">
        <v>7.727633816933646</v>
      </c>
      <c r="AI348" s="10">
        <v>8.4501504647682104</v>
      </c>
      <c r="AJ348" s="10">
        <v>9.6737219593048778</v>
      </c>
      <c r="AK348" t="s">
        <v>489</v>
      </c>
    </row>
    <row r="349" spans="1:37" x14ac:dyDescent="0.2">
      <c r="A349" t="s">
        <v>308</v>
      </c>
      <c r="B349" t="s">
        <v>440</v>
      </c>
      <c r="C349" t="s">
        <v>396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2.9505156008667233</v>
      </c>
      <c r="W349" s="10">
        <v>3.3593175314222421</v>
      </c>
      <c r="X349" s="10">
        <v>3.7988865895536508</v>
      </c>
      <c r="Y349" s="10">
        <v>4.252478081433491</v>
      </c>
      <c r="Z349" s="10">
        <v>4.6163569535879336</v>
      </c>
      <c r="AA349" s="10">
        <v>5.2927894334631373</v>
      </c>
      <c r="AB349" s="10">
        <v>5.823629767112668</v>
      </c>
      <c r="AC349" s="10">
        <v>6.4238702294768819</v>
      </c>
      <c r="AD349" s="10">
        <v>6.9147335697576393</v>
      </c>
      <c r="AE349" s="10">
        <v>7.2828057223296776</v>
      </c>
      <c r="AF349" s="10">
        <v>7.4185375167627408</v>
      </c>
      <c r="AG349" s="10">
        <v>7.4185375167627408</v>
      </c>
      <c r="AH349" s="10">
        <v>8.5447425943857276</v>
      </c>
      <c r="AI349" s="10">
        <v>9.4766511074616933</v>
      </c>
      <c r="AJ349" s="10">
        <v>11.134046290497334</v>
      </c>
      <c r="AK349" t="s">
        <v>489</v>
      </c>
    </row>
    <row r="350" spans="1:37" x14ac:dyDescent="0.2">
      <c r="A350" t="s">
        <v>309</v>
      </c>
      <c r="B350" t="s">
        <v>373</v>
      </c>
      <c r="C350" t="s">
        <v>374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t="s">
        <v>489</v>
      </c>
    </row>
    <row r="351" spans="1:37" x14ac:dyDescent="0.2">
      <c r="A351" t="s">
        <v>111</v>
      </c>
      <c r="B351" t="s">
        <v>398</v>
      </c>
      <c r="C351" t="s">
        <v>399</v>
      </c>
      <c r="D351" s="10">
        <v>0</v>
      </c>
      <c r="E351" s="10">
        <v>0</v>
      </c>
      <c r="F351" s="10">
        <v>0</v>
      </c>
      <c r="G351" s="10">
        <v>0</v>
      </c>
      <c r="H351" s="10">
        <v>3.8539461221297246</v>
      </c>
      <c r="I351" s="10">
        <v>3.9120921641065136</v>
      </c>
      <c r="J351" s="10">
        <v>3.9120921641065136</v>
      </c>
      <c r="K351" s="10">
        <v>6.8271853458703271</v>
      </c>
      <c r="L351" s="10">
        <v>6.8271853458703271</v>
      </c>
      <c r="M351" s="10">
        <v>6.8271853458703271</v>
      </c>
      <c r="N351" s="10">
        <v>7.0121706857757289</v>
      </c>
      <c r="O351" s="10">
        <v>7.6623739024597208</v>
      </c>
      <c r="P351" s="10">
        <v>9.041326019537161</v>
      </c>
      <c r="Q351" s="10">
        <v>9.8090469236336091</v>
      </c>
      <c r="R351" s="10">
        <v>10.603565718838556</v>
      </c>
      <c r="S351" s="10">
        <v>10.776059968635591</v>
      </c>
      <c r="T351" s="10">
        <v>11.464207799461361</v>
      </c>
      <c r="U351" s="10">
        <v>12.542025591006443</v>
      </c>
      <c r="V351" s="10">
        <v>13.766190249998301</v>
      </c>
      <c r="W351" s="10">
        <v>15.286619507717955</v>
      </c>
      <c r="X351" s="10">
        <v>16.716368140520892</v>
      </c>
      <c r="Y351" s="10">
        <v>18.365408603366326</v>
      </c>
      <c r="Z351" s="10">
        <v>19.772156796678708</v>
      </c>
      <c r="AA351" s="10">
        <v>21.902495890459672</v>
      </c>
      <c r="AB351" s="10">
        <v>23.504453469662014</v>
      </c>
      <c r="AC351" s="10">
        <v>25.257950136228882</v>
      </c>
      <c r="AD351" s="10">
        <v>26.706064917291073</v>
      </c>
      <c r="AE351" s="10">
        <v>27.665341299375026</v>
      </c>
      <c r="AF351" s="10">
        <v>27.978826911157761</v>
      </c>
      <c r="AG351" s="10">
        <v>27.978826911157761</v>
      </c>
      <c r="AH351" s="10">
        <v>31.522936956638642</v>
      </c>
      <c r="AI351" s="10">
        <v>34.222103096399486</v>
      </c>
      <c r="AJ351" s="10">
        <v>38.806050156357564</v>
      </c>
      <c r="AK351" t="s">
        <v>489</v>
      </c>
    </row>
    <row r="352" spans="1:37" x14ac:dyDescent="0.2">
      <c r="A352" t="s">
        <v>310</v>
      </c>
      <c r="B352" t="s">
        <v>393</v>
      </c>
      <c r="C352" t="s">
        <v>368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2.8855370171182022</v>
      </c>
      <c r="AH352" s="10">
        <v>3.3292278051921054</v>
      </c>
      <c r="AI352" s="10">
        <v>3.6497285114276683</v>
      </c>
      <c r="AJ352" s="10">
        <v>4.2152572080727158</v>
      </c>
      <c r="AK352" t="s">
        <v>489</v>
      </c>
    </row>
    <row r="353" spans="1:37" x14ac:dyDescent="0.2">
      <c r="A353" t="s">
        <v>311</v>
      </c>
      <c r="B353" t="s">
        <v>426</v>
      </c>
      <c r="C353" t="s">
        <v>374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t="s">
        <v>489</v>
      </c>
    </row>
    <row r="354" spans="1:37" x14ac:dyDescent="0.2">
      <c r="A354" t="s">
        <v>312</v>
      </c>
      <c r="B354" t="s">
        <v>373</v>
      </c>
      <c r="C354" t="s">
        <v>374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t="s">
        <v>489</v>
      </c>
    </row>
    <row r="355" spans="1:37" x14ac:dyDescent="0.2">
      <c r="A355" t="s">
        <v>313</v>
      </c>
      <c r="B355" t="s">
        <v>441</v>
      </c>
      <c r="C355" t="s">
        <v>396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2.5338501029899136</v>
      </c>
      <c r="W355" s="10">
        <v>2.8711125752269129</v>
      </c>
      <c r="X355" s="10">
        <v>3.2254922002645547</v>
      </c>
      <c r="Y355" s="10">
        <v>3.5960990423863377</v>
      </c>
      <c r="Z355" s="10">
        <v>3.8985606147871126</v>
      </c>
      <c r="AA355" s="10">
        <v>4.4420335914788769</v>
      </c>
      <c r="AB355" s="10">
        <v>4.8659058810369631</v>
      </c>
      <c r="AC355" s="10">
        <v>5.3442512619363969</v>
      </c>
      <c r="AD355" s="10">
        <v>5.735811207268215</v>
      </c>
      <c r="AE355" s="10">
        <v>6.0255172888777278</v>
      </c>
      <c r="AF355" s="10">
        <v>6.1303638550995894</v>
      </c>
      <c r="AG355" s="10">
        <v>6.1303638550995894</v>
      </c>
      <c r="AH355" s="10">
        <v>7.0393247509357044</v>
      </c>
      <c r="AI355" s="10">
        <v>7.7805752918849143</v>
      </c>
      <c r="AJ355" s="10">
        <v>9.0853160289776849</v>
      </c>
      <c r="AK355" t="s">
        <v>489</v>
      </c>
    </row>
    <row r="356" spans="1:37" x14ac:dyDescent="0.2">
      <c r="A356" t="s">
        <v>114</v>
      </c>
      <c r="B356" t="s">
        <v>398</v>
      </c>
      <c r="C356" t="s">
        <v>399</v>
      </c>
      <c r="D356" s="10">
        <v>0</v>
      </c>
      <c r="E356" s="10">
        <v>0</v>
      </c>
      <c r="F356" s="10">
        <v>0</v>
      </c>
      <c r="G356" s="10">
        <v>0</v>
      </c>
      <c r="H356" s="10">
        <v>3.1450612813311141</v>
      </c>
      <c r="I356" s="10">
        <v>3.1987678644189468</v>
      </c>
      <c r="J356" s="10">
        <v>3.1987678644189468</v>
      </c>
      <c r="K356" s="10">
        <v>5.5609079806417663</v>
      </c>
      <c r="L356" s="10">
        <v>5.5609079806417663</v>
      </c>
      <c r="M356" s="10">
        <v>5.5609079806417663</v>
      </c>
      <c r="N356" s="10">
        <v>5.6952357767746564</v>
      </c>
      <c r="O356" s="10">
        <v>6.2276735421579055</v>
      </c>
      <c r="P356" s="10">
        <v>7.3390806708830416</v>
      </c>
      <c r="Q356" s="10">
        <v>7.966005329959831</v>
      </c>
      <c r="R356" s="10">
        <v>8.6167813066187016</v>
      </c>
      <c r="S356" s="10">
        <v>8.7592753569416111</v>
      </c>
      <c r="T356" s="10">
        <v>9.3195916735595983</v>
      </c>
      <c r="U356" s="10">
        <v>10.205857956304762</v>
      </c>
      <c r="V356" s="10">
        <v>11.209659936276507</v>
      </c>
      <c r="W356" s="10">
        <v>12.456806961819824</v>
      </c>
      <c r="X356" s="10">
        <v>13.636350046211479</v>
      </c>
      <c r="Y356" s="10">
        <v>14.991776899872924</v>
      </c>
      <c r="Z356" s="10">
        <v>16.143844612569932</v>
      </c>
      <c r="AA356" s="10">
        <v>17.903534990256826</v>
      </c>
      <c r="AB356" s="10">
        <v>19.229387155439511</v>
      </c>
      <c r="AC356" s="10">
        <v>20.681963160721349</v>
      </c>
      <c r="AD356" s="10">
        <v>21.881122884309328</v>
      </c>
      <c r="AE356" s="10">
        <v>22.679752499815717</v>
      </c>
      <c r="AF356" s="10">
        <v>22.942893506143033</v>
      </c>
      <c r="AG356" s="10">
        <v>22.942893506143033</v>
      </c>
      <c r="AH356" s="10">
        <v>25.867051843361125</v>
      </c>
      <c r="AI356" s="10">
        <v>28.104239693279279</v>
      </c>
      <c r="AJ356" s="10">
        <v>31.917080144668123</v>
      </c>
      <c r="AK356" t="s">
        <v>489</v>
      </c>
    </row>
    <row r="357" spans="1:37" x14ac:dyDescent="0.2">
      <c r="A357" t="s">
        <v>314</v>
      </c>
      <c r="B357" t="s">
        <v>356</v>
      </c>
      <c r="C357" t="s">
        <v>357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t="s">
        <v>489</v>
      </c>
    </row>
    <row r="358" spans="1:37" x14ac:dyDescent="0.2">
      <c r="A358" t="s">
        <v>315</v>
      </c>
      <c r="B358" t="s">
        <v>356</v>
      </c>
      <c r="C358" t="s">
        <v>357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t="s">
        <v>489</v>
      </c>
    </row>
    <row r="359" spans="1:37" x14ac:dyDescent="0.2">
      <c r="A359" t="s">
        <v>316</v>
      </c>
      <c r="B359" t="s">
        <v>356</v>
      </c>
      <c r="C359" t="s">
        <v>357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t="s">
        <v>489</v>
      </c>
    </row>
    <row r="360" spans="1:37" x14ac:dyDescent="0.2">
      <c r="A360" t="s">
        <v>317</v>
      </c>
      <c r="B360" t="s">
        <v>361</v>
      </c>
      <c r="C360" t="s">
        <v>362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t="s">
        <v>489</v>
      </c>
    </row>
    <row r="361" spans="1:37" x14ac:dyDescent="0.2">
      <c r="A361" t="s">
        <v>318</v>
      </c>
      <c r="B361" t="s">
        <v>381</v>
      </c>
      <c r="C361" t="s">
        <v>382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3.7013760585742954</v>
      </c>
      <c r="Y361" s="10">
        <v>4.079500406863148</v>
      </c>
      <c r="Z361" s="10">
        <v>4.3968553876417458</v>
      </c>
      <c r="AA361" s="10">
        <v>4.8962759926514074</v>
      </c>
      <c r="AB361" s="10">
        <v>5.2751609064455058</v>
      </c>
      <c r="AC361" s="10">
        <v>5.6915274518142631</v>
      </c>
      <c r="AD361" s="10">
        <v>6.0348749245938116</v>
      </c>
      <c r="AE361" s="10">
        <v>6.2677216407451715</v>
      </c>
      <c r="AF361" s="10">
        <v>6.3465735410401631</v>
      </c>
      <c r="AG361" s="10">
        <v>6.3465735410401631</v>
      </c>
      <c r="AH361" s="10">
        <v>7.1732450875482394</v>
      </c>
      <c r="AI361" s="10">
        <v>7.8155700669153285</v>
      </c>
      <c r="AJ361" s="10">
        <v>8.9233746564127028</v>
      </c>
      <c r="AK361" t="s">
        <v>489</v>
      </c>
    </row>
    <row r="362" spans="1:37" x14ac:dyDescent="0.2">
      <c r="A362" t="s">
        <v>319</v>
      </c>
      <c r="B362" t="s">
        <v>442</v>
      </c>
      <c r="C362" t="s">
        <v>364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1.9509395891989607</v>
      </c>
      <c r="AD362" s="10">
        <v>2.1244114494992492</v>
      </c>
      <c r="AE362" s="10">
        <v>2.2603084057986318</v>
      </c>
      <c r="AF362" s="10">
        <v>2.3131239656689009</v>
      </c>
      <c r="AG362" s="10">
        <v>2.3131239656689009</v>
      </c>
      <c r="AH362" s="10">
        <v>2.6966558607355822</v>
      </c>
      <c r="AI362" s="10">
        <v>3.0308588487915964</v>
      </c>
      <c r="AJ362" s="10">
        <v>3.6459889907251206</v>
      </c>
      <c r="AK362" t="s">
        <v>489</v>
      </c>
    </row>
    <row r="363" spans="1:37" x14ac:dyDescent="0.2">
      <c r="A363" t="s">
        <v>320</v>
      </c>
      <c r="B363" t="s">
        <v>381</v>
      </c>
      <c r="C363" t="s">
        <v>382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3.0201745394514838</v>
      </c>
      <c r="P363" s="10">
        <v>3.5619341911472051</v>
      </c>
      <c r="Q363" s="10">
        <v>3.8833724739584747</v>
      </c>
      <c r="R363" s="10">
        <v>4.2210520576141457</v>
      </c>
      <c r="S363" s="10">
        <v>4.308206605014349</v>
      </c>
      <c r="T363" s="10">
        <v>4.6003517924895068</v>
      </c>
      <c r="U363" s="10">
        <v>5.06706171562554</v>
      </c>
      <c r="V363" s="10">
        <v>5.5781418973902799</v>
      </c>
      <c r="W363" s="10">
        <v>6.2136022822954926</v>
      </c>
      <c r="X363" s="10">
        <v>6.8241919939895999</v>
      </c>
      <c r="Y363" s="10">
        <v>7.5193374096048569</v>
      </c>
      <c r="Z363" s="10">
        <v>8.1053505686903087</v>
      </c>
      <c r="AA363" s="10">
        <v>9.019165584177399</v>
      </c>
      <c r="AB363" s="10">
        <v>9.7120439416290552</v>
      </c>
      <c r="AC363" s="10">
        <v>10.472673348779571</v>
      </c>
      <c r="AD363" s="10">
        <v>11.100313248402374</v>
      </c>
      <c r="AE363" s="10">
        <v>11.524430325534967</v>
      </c>
      <c r="AF363" s="10">
        <v>11.667706113114219</v>
      </c>
      <c r="AG363" s="10">
        <v>11.667706113114219</v>
      </c>
      <c r="AH363" s="10">
        <v>13.180713121407754</v>
      </c>
      <c r="AI363" s="10">
        <v>14.351472000490954</v>
      </c>
      <c r="AJ363" s="10">
        <v>16.364886762871699</v>
      </c>
      <c r="AK363" t="s">
        <v>489</v>
      </c>
    </row>
    <row r="364" spans="1:37" x14ac:dyDescent="0.2">
      <c r="A364" t="s">
        <v>321</v>
      </c>
      <c r="B364" t="s">
        <v>421</v>
      </c>
      <c r="C364" t="s">
        <v>391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t="s">
        <v>489</v>
      </c>
    </row>
    <row r="365" spans="1:37" x14ac:dyDescent="0.2">
      <c r="A365" t="s">
        <v>322</v>
      </c>
      <c r="B365" t="s">
        <v>383</v>
      </c>
      <c r="C365" t="s">
        <v>366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t="s">
        <v>489</v>
      </c>
    </row>
    <row r="366" spans="1:37" x14ac:dyDescent="0.2">
      <c r="A366" t="s">
        <v>323</v>
      </c>
      <c r="B366" t="s">
        <v>356</v>
      </c>
      <c r="C366" t="s">
        <v>357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t="s">
        <v>489</v>
      </c>
    </row>
    <row r="367" spans="1:37" x14ac:dyDescent="0.2">
      <c r="A367" t="s">
        <v>117</v>
      </c>
      <c r="B367" t="s">
        <v>443</v>
      </c>
      <c r="C367" t="s">
        <v>391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2.7030123402141766</v>
      </c>
      <c r="L367" s="10">
        <v>2.7030123402141766</v>
      </c>
      <c r="M367" s="10">
        <v>2.7030123402141766</v>
      </c>
      <c r="N367" s="10">
        <v>2.7510376626230046</v>
      </c>
      <c r="O367" s="10">
        <v>3.0605821939849798</v>
      </c>
      <c r="P367" s="10">
        <v>3.5833249589395617</v>
      </c>
      <c r="Q367" s="10">
        <v>3.9466241632709256</v>
      </c>
      <c r="R367" s="10">
        <v>4.3411477153771481</v>
      </c>
      <c r="S367" s="10">
        <v>4.4674389238514287</v>
      </c>
      <c r="T367" s="10">
        <v>4.8015659477850701</v>
      </c>
      <c r="U367" s="10">
        <v>5.370705087043472</v>
      </c>
      <c r="V367" s="10">
        <v>5.9545346562747508</v>
      </c>
      <c r="W367" s="10">
        <v>6.6827871405480668</v>
      </c>
      <c r="X367" s="10">
        <v>7.4183050658010492</v>
      </c>
      <c r="Y367" s="10">
        <v>8.230150160829206</v>
      </c>
      <c r="Z367" s="10">
        <v>8.8937466054618781</v>
      </c>
      <c r="AA367" s="10">
        <v>10.005807225258794</v>
      </c>
      <c r="AB367" s="10">
        <v>10.862787514337356</v>
      </c>
      <c r="AC367" s="10">
        <v>11.810051712853078</v>
      </c>
      <c r="AD367" s="10">
        <v>12.589919317659833</v>
      </c>
      <c r="AE367" s="10">
        <v>13.138562388360981</v>
      </c>
      <c r="AF367" s="10">
        <v>13.334964968831853</v>
      </c>
      <c r="AG367" s="10">
        <v>13.334964968831853</v>
      </c>
      <c r="AH367" s="10">
        <v>15.159248774053138</v>
      </c>
      <c r="AI367" s="10">
        <v>16.622070903812467</v>
      </c>
      <c r="AJ367" s="10">
        <v>19.205250777720455</v>
      </c>
      <c r="AK367" t="s">
        <v>489</v>
      </c>
    </row>
    <row r="368" spans="1:37" x14ac:dyDescent="0.2">
      <c r="A368" t="s">
        <v>324</v>
      </c>
      <c r="B368" t="s">
        <v>444</v>
      </c>
      <c r="C368" t="s">
        <v>396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2.8355388902436305</v>
      </c>
      <c r="AG368" s="10">
        <v>2.8355388902436305</v>
      </c>
      <c r="AH368" s="10">
        <v>3.3123114078204847</v>
      </c>
      <c r="AI368" s="10">
        <v>3.7289524858000451</v>
      </c>
      <c r="AJ368" s="10">
        <v>4.4980514442506543</v>
      </c>
      <c r="AK368" t="s">
        <v>489</v>
      </c>
    </row>
    <row r="369" spans="1:37" x14ac:dyDescent="0.2">
      <c r="A369" t="s">
        <v>325</v>
      </c>
      <c r="B369" t="s">
        <v>426</v>
      </c>
      <c r="C369" t="s">
        <v>374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t="s">
        <v>489</v>
      </c>
    </row>
    <row r="370" spans="1:37" x14ac:dyDescent="0.2">
      <c r="A370" t="s">
        <v>326</v>
      </c>
      <c r="B370" t="s">
        <v>435</v>
      </c>
      <c r="C370" t="s">
        <v>366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4.223092150932982</v>
      </c>
      <c r="Q370" s="10">
        <v>4.6021727788557598</v>
      </c>
      <c r="R370" s="10">
        <v>5.0038345379369327</v>
      </c>
      <c r="S370" s="10">
        <v>5.3256166947316359</v>
      </c>
      <c r="T370" s="10">
        <v>5.6980183077540598</v>
      </c>
      <c r="U370" s="10">
        <v>6.2956151609430311</v>
      </c>
      <c r="V370" s="10">
        <v>6.9043575492755433</v>
      </c>
      <c r="W370" s="10">
        <v>7.7020141413861305</v>
      </c>
      <c r="X370" s="10">
        <v>8.4711135607147092</v>
      </c>
      <c r="Y370" s="10">
        <v>9.3149306746978464</v>
      </c>
      <c r="Z370" s="10">
        <v>10.041879693884804</v>
      </c>
      <c r="AA370" s="10">
        <v>11.206420874885819</v>
      </c>
      <c r="AB370" s="10">
        <v>12.08916564355752</v>
      </c>
      <c r="AC370" s="10">
        <v>13.078708292382792</v>
      </c>
      <c r="AD370" s="10">
        <v>13.890189861611882</v>
      </c>
      <c r="AE370" s="10">
        <v>14.456683976079152</v>
      </c>
      <c r="AF370" s="10">
        <v>14.641934204135186</v>
      </c>
      <c r="AG370" s="10">
        <v>14.641934204135186</v>
      </c>
      <c r="AH370" s="10">
        <v>16.628460060119799</v>
      </c>
      <c r="AI370" s="10">
        <v>18.160453185080112</v>
      </c>
      <c r="AJ370" s="10">
        <v>20.742098681486063</v>
      </c>
      <c r="AK370" t="s">
        <v>489</v>
      </c>
    </row>
    <row r="371" spans="1:37" x14ac:dyDescent="0.2">
      <c r="A371" t="s">
        <v>327</v>
      </c>
      <c r="B371" t="s">
        <v>402</v>
      </c>
      <c r="C371" t="s">
        <v>391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t="s">
        <v>489</v>
      </c>
    </row>
    <row r="372" spans="1:37" x14ac:dyDescent="0.2">
      <c r="A372" t="s">
        <v>328</v>
      </c>
      <c r="B372" t="s">
        <v>410</v>
      </c>
      <c r="C372" t="s">
        <v>396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t="s">
        <v>489</v>
      </c>
    </row>
    <row r="373" spans="1:37" x14ac:dyDescent="0.2">
      <c r="A373" t="s">
        <v>329</v>
      </c>
      <c r="B373" t="s">
        <v>410</v>
      </c>
      <c r="C373" t="s">
        <v>399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t="s">
        <v>489</v>
      </c>
    </row>
    <row r="374" spans="1:37" x14ac:dyDescent="0.2">
      <c r="A374" t="s">
        <v>330</v>
      </c>
      <c r="B374" t="s">
        <v>393</v>
      </c>
      <c r="C374" t="s">
        <v>368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2.9350765879837715</v>
      </c>
      <c r="T374" s="10">
        <v>3.1415929675861616</v>
      </c>
      <c r="U374" s="10">
        <v>3.4852250240909348</v>
      </c>
      <c r="V374" s="10">
        <v>3.8576349510252856</v>
      </c>
      <c r="W374" s="10">
        <v>4.3205093228026055</v>
      </c>
      <c r="X374" s="10">
        <v>4.7783792131279617</v>
      </c>
      <c r="Y374" s="10">
        <v>5.2904083069467172</v>
      </c>
      <c r="Z374" s="10">
        <v>5.7140936399521296</v>
      </c>
      <c r="AA374" s="10">
        <v>6.4024941715142223</v>
      </c>
      <c r="AB374" s="10">
        <v>6.930590008105276</v>
      </c>
      <c r="AC374" s="10">
        <v>7.5123283219347092</v>
      </c>
      <c r="AD374" s="10">
        <v>7.9911238442028543</v>
      </c>
      <c r="AE374" s="10">
        <v>8.3232095844234415</v>
      </c>
      <c r="AF374" s="10">
        <v>8.4400451698360719</v>
      </c>
      <c r="AG374" s="10">
        <v>8.4400451698360719</v>
      </c>
      <c r="AH374" s="10">
        <v>9.570615475791687</v>
      </c>
      <c r="AI374" s="10">
        <v>10.465333932836291</v>
      </c>
      <c r="AJ374" s="10">
        <v>12.029305775843547</v>
      </c>
      <c r="AK374" t="s">
        <v>489</v>
      </c>
    </row>
    <row r="375" spans="1:37" x14ac:dyDescent="0.2">
      <c r="A375" t="s">
        <v>331</v>
      </c>
      <c r="B375" t="s">
        <v>445</v>
      </c>
      <c r="C375" t="s">
        <v>370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3.3794856416457013</v>
      </c>
      <c r="AE375" s="10">
        <v>3.5917482006946355</v>
      </c>
      <c r="AF375" s="10">
        <v>3.6748533655514466</v>
      </c>
      <c r="AG375" s="10">
        <v>3.6748533655514466</v>
      </c>
      <c r="AH375" s="10">
        <v>4.275260350724098</v>
      </c>
      <c r="AI375" s="10">
        <v>4.7914878266805134</v>
      </c>
      <c r="AJ375" s="10">
        <v>5.7344982747834745</v>
      </c>
      <c r="AK375" t="s">
        <v>489</v>
      </c>
    </row>
    <row r="376" spans="1:37" x14ac:dyDescent="0.2">
      <c r="A376" t="s">
        <v>332</v>
      </c>
      <c r="B376" t="s">
        <v>446</v>
      </c>
      <c r="C376" t="s">
        <v>396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2.555588674601994</v>
      </c>
      <c r="AI376" s="10">
        <v>2.8627755364555516</v>
      </c>
      <c r="AJ376" s="10">
        <v>3.4235376254640313</v>
      </c>
      <c r="AK376" t="s">
        <v>489</v>
      </c>
    </row>
    <row r="377" spans="1:37" x14ac:dyDescent="0.2">
      <c r="A377" t="s">
        <v>333</v>
      </c>
      <c r="B377" t="s">
        <v>356</v>
      </c>
      <c r="C377" t="s">
        <v>357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t="s">
        <v>489</v>
      </c>
    </row>
    <row r="378" spans="1:37" x14ac:dyDescent="0.2">
      <c r="A378" t="s">
        <v>334</v>
      </c>
      <c r="B378" t="s">
        <v>447</v>
      </c>
      <c r="C378" t="s">
        <v>399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1.8145111773672016</v>
      </c>
      <c r="AK378" t="s">
        <v>489</v>
      </c>
    </row>
    <row r="379" spans="1:37" x14ac:dyDescent="0.2">
      <c r="A379" t="s">
        <v>335</v>
      </c>
      <c r="B379" t="s">
        <v>373</v>
      </c>
      <c r="C379" t="s">
        <v>374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t="s">
        <v>489</v>
      </c>
    </row>
    <row r="380" spans="1:37" x14ac:dyDescent="0.2">
      <c r="A380" t="s">
        <v>336</v>
      </c>
      <c r="B380" t="s">
        <v>373</v>
      </c>
      <c r="C380" t="s">
        <v>374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t="s">
        <v>489</v>
      </c>
    </row>
    <row r="381" spans="1:37" x14ac:dyDescent="0.2">
      <c r="A381" t="s">
        <v>337</v>
      </c>
      <c r="B381" t="s">
        <v>369</v>
      </c>
      <c r="C381" t="s">
        <v>370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t="s">
        <v>489</v>
      </c>
    </row>
    <row r="382" spans="1:37" x14ac:dyDescent="0.2">
      <c r="A382" t="s">
        <v>338</v>
      </c>
      <c r="B382" t="s">
        <v>356</v>
      </c>
      <c r="C382" t="s">
        <v>357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t="s">
        <v>489</v>
      </c>
    </row>
    <row r="383" spans="1:37" x14ac:dyDescent="0.2">
      <c r="A383" t="s">
        <v>339</v>
      </c>
      <c r="B383" t="s">
        <v>448</v>
      </c>
      <c r="C383" t="s">
        <v>372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2.7039196943016206</v>
      </c>
      <c r="AA383" s="10">
        <v>3.1359990793333945</v>
      </c>
      <c r="AB383" s="10">
        <v>3.4781445595839573</v>
      </c>
      <c r="AC383" s="10">
        <v>3.8665381391891738</v>
      </c>
      <c r="AD383" s="10">
        <v>4.1835905116950629</v>
      </c>
      <c r="AE383" s="10">
        <v>4.4264988830335605</v>
      </c>
      <c r="AF383" s="10">
        <v>4.5184471910265023</v>
      </c>
      <c r="AG383" s="10">
        <v>4.5184471910265023</v>
      </c>
      <c r="AH383" s="10">
        <v>5.2331715537068124</v>
      </c>
      <c r="AI383" s="10">
        <v>5.8396012843268483</v>
      </c>
      <c r="AJ383" s="10">
        <v>6.9366291808202059</v>
      </c>
      <c r="AK383" t="s">
        <v>489</v>
      </c>
    </row>
    <row r="384" spans="1:37" x14ac:dyDescent="0.2">
      <c r="A384" t="s">
        <v>340</v>
      </c>
      <c r="B384" t="s">
        <v>361</v>
      </c>
      <c r="C384" t="s">
        <v>362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t="s">
        <v>489</v>
      </c>
    </row>
    <row r="385" spans="1:37" x14ac:dyDescent="0.2">
      <c r="A385" t="s">
        <v>341</v>
      </c>
      <c r="B385" t="s">
        <v>402</v>
      </c>
      <c r="C385" t="s">
        <v>391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t="s">
        <v>489</v>
      </c>
    </row>
    <row r="386" spans="1:37" x14ac:dyDescent="0.2">
      <c r="A386" t="s">
        <v>342</v>
      </c>
      <c r="B386" t="s">
        <v>356</v>
      </c>
      <c r="C386" t="s">
        <v>357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t="s">
        <v>489</v>
      </c>
    </row>
    <row r="387" spans="1:37" x14ac:dyDescent="0.2">
      <c r="A387" t="s">
        <v>343</v>
      </c>
      <c r="B387" t="s">
        <v>392</v>
      </c>
      <c r="C387" t="s">
        <v>362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2.8708331892976386</v>
      </c>
      <c r="Z387" s="10">
        <v>3.1094752621615851</v>
      </c>
      <c r="AA387" s="10">
        <v>3.5298305012116584</v>
      </c>
      <c r="AB387" s="10">
        <v>3.8564003770181197</v>
      </c>
      <c r="AC387" s="10">
        <v>4.2243642301062749</v>
      </c>
      <c r="AD387" s="10">
        <v>4.5252185625247545</v>
      </c>
      <c r="AE387" s="10">
        <v>4.7459667097321416</v>
      </c>
      <c r="AF387" s="10">
        <v>4.8246991219193838</v>
      </c>
      <c r="AG387" s="10">
        <v>4.8246991219193838</v>
      </c>
      <c r="AH387" s="10">
        <v>5.5288112556066169</v>
      </c>
      <c r="AI387" s="10">
        <v>6.0983627189749745</v>
      </c>
      <c r="AJ387" s="10">
        <v>7.094102918287275</v>
      </c>
      <c r="AK387" t="s">
        <v>489</v>
      </c>
    </row>
    <row r="388" spans="1:37" x14ac:dyDescent="0.2">
      <c r="A388" t="s">
        <v>344</v>
      </c>
      <c r="B388" t="s">
        <v>449</v>
      </c>
      <c r="C388" t="s">
        <v>362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2.442548956185155</v>
      </c>
      <c r="O388" s="10">
        <v>2.747384057214397</v>
      </c>
      <c r="P388" s="10">
        <v>3.1334617169901651</v>
      </c>
      <c r="Q388" s="10">
        <v>3.4743490590790906</v>
      </c>
      <c r="R388" s="10">
        <v>3.8590654191434748</v>
      </c>
      <c r="S388" s="10">
        <v>4.1513457416770452</v>
      </c>
      <c r="T388" s="10">
        <v>4.4699148825310022</v>
      </c>
      <c r="U388" s="10">
        <v>4.9274984742807684</v>
      </c>
      <c r="V388" s="10">
        <v>5.4207045331712509</v>
      </c>
      <c r="W388" s="10">
        <v>6.0319898424935117</v>
      </c>
      <c r="X388" s="10">
        <v>6.6698868329588228</v>
      </c>
      <c r="Y388" s="10">
        <v>7.2981169027189123</v>
      </c>
      <c r="Z388" s="10">
        <v>7.7406254352617623</v>
      </c>
      <c r="AA388" s="10">
        <v>8.869444535149789</v>
      </c>
      <c r="AB388" s="10">
        <v>9.7569760926853846</v>
      </c>
      <c r="AC388" s="10">
        <v>10.751867399773005</v>
      </c>
      <c r="AD388" s="10">
        <v>11.56676128196054</v>
      </c>
      <c r="AE388" s="10">
        <v>12.171975819585088</v>
      </c>
      <c r="AF388" s="10">
        <v>12.399290133647574</v>
      </c>
      <c r="AG388" s="10">
        <v>12.399290133647574</v>
      </c>
      <c r="AH388" s="10">
        <v>14.248295390258862</v>
      </c>
      <c r="AI388" s="10">
        <v>15.788830899816903</v>
      </c>
      <c r="AJ388" s="10">
        <v>18.564198395435611</v>
      </c>
      <c r="AK388" t="s">
        <v>489</v>
      </c>
    </row>
    <row r="389" spans="1:37" x14ac:dyDescent="0.2">
      <c r="A389" t="s">
        <v>345</v>
      </c>
      <c r="B389" t="s">
        <v>410</v>
      </c>
      <c r="C389" t="s">
        <v>396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t="s">
        <v>489</v>
      </c>
    </row>
    <row r="390" spans="1:37" x14ac:dyDescent="0.2">
      <c r="A390" t="s">
        <v>346</v>
      </c>
      <c r="B390" t="s">
        <v>373</v>
      </c>
      <c r="C390" t="s">
        <v>374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t="s">
        <v>489</v>
      </c>
    </row>
    <row r="391" spans="1:37" x14ac:dyDescent="0.2">
      <c r="A391" t="s">
        <v>347</v>
      </c>
      <c r="B391" t="s">
        <v>356</v>
      </c>
      <c r="C391" t="s">
        <v>357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t="s">
        <v>489</v>
      </c>
    </row>
    <row r="392" spans="1:37" x14ac:dyDescent="0.2">
      <c r="A392" t="s">
        <v>348</v>
      </c>
      <c r="B392" t="s">
        <v>450</v>
      </c>
      <c r="C392" t="s">
        <v>396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2.8395795562325628</v>
      </c>
      <c r="Y392" s="10">
        <v>3.1663529210789054</v>
      </c>
      <c r="Z392" s="10">
        <v>3.4331231254580055</v>
      </c>
      <c r="AA392" s="10">
        <v>3.912232820855039</v>
      </c>
      <c r="AB392" s="10">
        <v>4.2860229209665794</v>
      </c>
      <c r="AC392" s="10">
        <v>4.7078082722858348</v>
      </c>
      <c r="AD392" s="10">
        <v>5.0531005846061703</v>
      </c>
      <c r="AE392" s="10">
        <v>5.3086209404927622</v>
      </c>
      <c r="AF392" s="10">
        <v>5.4011810293545039</v>
      </c>
      <c r="AG392" s="10">
        <v>5.4011810293545039</v>
      </c>
      <c r="AH392" s="10">
        <v>6.202307869007341</v>
      </c>
      <c r="AI392" s="10">
        <v>6.8556009262104176</v>
      </c>
      <c r="AJ392" s="10">
        <v>8.0055743212487176</v>
      </c>
      <c r="AK392" t="s">
        <v>489</v>
      </c>
    </row>
    <row r="393" spans="1:37" x14ac:dyDescent="0.2">
      <c r="A393" t="s">
        <v>349</v>
      </c>
      <c r="B393" t="s">
        <v>356</v>
      </c>
      <c r="C393" t="s">
        <v>357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t="s">
        <v>489</v>
      </c>
    </row>
    <row r="394" spans="1:37" x14ac:dyDescent="0.2">
      <c r="A394" t="s">
        <v>350</v>
      </c>
      <c r="B394" t="s">
        <v>451</v>
      </c>
      <c r="C394" t="s">
        <v>382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3.9949169492048151</v>
      </c>
      <c r="AA394" s="10">
        <v>4.4375602159054983</v>
      </c>
      <c r="AB394" s="10">
        <v>4.7720065804365923</v>
      </c>
      <c r="AC394" s="10">
        <v>5.1388754461237438</v>
      </c>
      <c r="AD394" s="10">
        <v>5.4416408297282768</v>
      </c>
      <c r="AE394" s="10">
        <v>5.6447502286470641</v>
      </c>
      <c r="AF394" s="10">
        <v>5.7124808055786298</v>
      </c>
      <c r="AG394" s="10">
        <v>5.7124808055786298</v>
      </c>
      <c r="AH394" s="10">
        <v>6.4468680749686547</v>
      </c>
      <c r="AI394" s="10">
        <v>7.0121775521286054</v>
      </c>
      <c r="AJ394" s="10">
        <v>7.9801775744639851</v>
      </c>
      <c r="AK394" t="s">
        <v>489</v>
      </c>
    </row>
    <row r="395" spans="1:37" x14ac:dyDescent="0.2">
      <c r="A395" t="s">
        <v>351</v>
      </c>
      <c r="B395" t="s">
        <v>451</v>
      </c>
      <c r="C395" t="s">
        <v>382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t="s">
        <v>489</v>
      </c>
    </row>
    <row r="396" spans="1:37" x14ac:dyDescent="0.2">
      <c r="A396" t="s">
        <v>30</v>
      </c>
      <c r="B396" t="s">
        <v>451</v>
      </c>
      <c r="C396" t="s">
        <v>382</v>
      </c>
      <c r="D396" s="10">
        <v>0</v>
      </c>
      <c r="E396" s="10">
        <v>0</v>
      </c>
      <c r="F396" s="10">
        <v>0</v>
      </c>
      <c r="G396" s="10">
        <v>0</v>
      </c>
      <c r="H396" s="10">
        <v>3.7679862457889675</v>
      </c>
      <c r="I396" s="10">
        <v>3.8423204700633589</v>
      </c>
      <c r="J396" s="10">
        <v>3.8423204700633589</v>
      </c>
      <c r="K396" s="10">
        <v>6.7113636117520912</v>
      </c>
      <c r="L396" s="10">
        <v>6.7113636117520912</v>
      </c>
      <c r="M396" s="10">
        <v>6.7113636117520912</v>
      </c>
      <c r="N396" s="10">
        <v>6.9225642105805418</v>
      </c>
      <c r="O396" s="10">
        <v>7.589381894245891</v>
      </c>
      <c r="P396" s="10">
        <v>8.9663755404555641</v>
      </c>
      <c r="Q396" s="10">
        <v>9.7578777813042272</v>
      </c>
      <c r="R396" s="10">
        <v>10.583224355238118</v>
      </c>
      <c r="S396" s="10">
        <v>10.78754049644667</v>
      </c>
      <c r="T396" s="10">
        <v>11.508583865258773</v>
      </c>
      <c r="U396" s="10">
        <v>12.638128825401767</v>
      </c>
      <c r="V396" s="10">
        <v>13.881546324684162</v>
      </c>
      <c r="W396" s="10">
        <v>15.426499177664624</v>
      </c>
      <c r="X396" s="10">
        <v>16.888705868152577</v>
      </c>
      <c r="Y396" s="10">
        <v>18.568399332027376</v>
      </c>
      <c r="Z396" s="10">
        <v>19.995860008084517</v>
      </c>
      <c r="AA396" s="10">
        <v>22.177756034892376</v>
      </c>
      <c r="AB396" s="10">
        <v>23.821950739922173</v>
      </c>
      <c r="AC396" s="10">
        <v>25.623569543786267</v>
      </c>
      <c r="AD396" s="10">
        <v>27.111011363194077</v>
      </c>
      <c r="AE396" s="10">
        <v>28.102058073437476</v>
      </c>
      <c r="AF396" s="10">
        <v>28.429028323063616</v>
      </c>
      <c r="AG396" s="10">
        <v>28.429028323063616</v>
      </c>
      <c r="AH396" s="10">
        <v>32.054572889191597</v>
      </c>
      <c r="AI396" s="10">
        <v>34.829464381859268</v>
      </c>
      <c r="AJ396" s="10">
        <v>39.559945548252372</v>
      </c>
      <c r="AK396" t="s">
        <v>489</v>
      </c>
    </row>
    <row r="397" spans="1:37" x14ac:dyDescent="0.2">
      <c r="A397" t="s">
        <v>352</v>
      </c>
      <c r="B397" t="s">
        <v>452</v>
      </c>
      <c r="C397" t="s">
        <v>396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t="s">
        <v>489</v>
      </c>
    </row>
    <row r="398" spans="1:37" x14ac:dyDescent="0.2">
      <c r="A398" t="s">
        <v>163</v>
      </c>
      <c r="B398" t="s">
        <v>419</v>
      </c>
      <c r="C398" t="s">
        <v>362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2.4113284886771473</v>
      </c>
      <c r="J398" s="10">
        <v>2.5037210479395213</v>
      </c>
      <c r="K398" s="10">
        <v>4.1331670061270662</v>
      </c>
      <c r="L398" s="10">
        <v>4.1331670061270662</v>
      </c>
      <c r="M398" s="10">
        <v>4.1331670061270662</v>
      </c>
      <c r="N398" s="10">
        <v>4.1922791311609382</v>
      </c>
      <c r="O398" s="10">
        <v>4.6308479555259527</v>
      </c>
      <c r="P398" s="10">
        <v>5.4186645352505094</v>
      </c>
      <c r="Q398" s="10">
        <v>5.7846383576277791</v>
      </c>
      <c r="R398" s="10">
        <v>6.1097474397768661</v>
      </c>
      <c r="S398" s="10">
        <v>6.2467370978925638</v>
      </c>
      <c r="T398" s="10">
        <v>6.4740549686221183</v>
      </c>
      <c r="U398" s="10">
        <v>7.0340951279225461</v>
      </c>
      <c r="V398" s="10">
        <v>7.5914019825666905</v>
      </c>
      <c r="W398" s="10">
        <v>8.5018302694639836</v>
      </c>
      <c r="X398" s="10">
        <v>9.4047635436877304</v>
      </c>
      <c r="Y398" s="10">
        <v>10.402939792462602</v>
      </c>
      <c r="Z398" s="10">
        <v>11.233883570770615</v>
      </c>
      <c r="AA398" s="10">
        <v>12.597614316483137</v>
      </c>
      <c r="AB398" s="10">
        <v>13.642865434631979</v>
      </c>
      <c r="AC398" s="10">
        <v>14.801830019688405</v>
      </c>
      <c r="AD398" s="10">
        <v>15.755114036244262</v>
      </c>
      <c r="AE398" s="10">
        <v>16.422136147964988</v>
      </c>
      <c r="AF398" s="10">
        <v>16.654387350791595</v>
      </c>
      <c r="AG398" s="10">
        <v>16.654387350791595</v>
      </c>
      <c r="AH398" s="10">
        <v>18.917646495563964</v>
      </c>
      <c r="AI398" s="10">
        <v>20.705779522601372</v>
      </c>
      <c r="AJ398" s="10">
        <v>23.813776925496231</v>
      </c>
      <c r="AK398" t="s">
        <v>489</v>
      </c>
    </row>
    <row r="399" spans="1:37" x14ac:dyDescent="0.2">
      <c r="A399" t="s">
        <v>353</v>
      </c>
      <c r="B399" t="s">
        <v>403</v>
      </c>
      <c r="C399" t="s">
        <v>374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t="s">
        <v>489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f64f93-82bc-4129-a210-7f67d2485d4c">
      <Terms xmlns="http://schemas.microsoft.com/office/infopath/2007/PartnerControls"/>
    </lcf76f155ced4ddcb4097134ff3c332f>
    <TaxCatchAll xmlns="1f0a1484-a4e7-46fa-bb67-73a4dd71be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CFD9F86C594458B75E0718C767446" ma:contentTypeVersion="12" ma:contentTypeDescription="Create a new document." ma:contentTypeScope="" ma:versionID="b21859a325653307769c406908f30be1">
  <xsd:schema xmlns:xsd="http://www.w3.org/2001/XMLSchema" xmlns:xs="http://www.w3.org/2001/XMLSchema" xmlns:p="http://schemas.microsoft.com/office/2006/metadata/properties" xmlns:ns2="41f64f93-82bc-4129-a210-7f67d2485d4c" xmlns:ns3="1f0a1484-a4e7-46fa-bb67-73a4dd71bebf" targetNamespace="http://schemas.microsoft.com/office/2006/metadata/properties" ma:root="true" ma:fieldsID="f7178b32dbda2881648bb8562fc65f61" ns2:_="" ns3:_="">
    <xsd:import namespace="41f64f93-82bc-4129-a210-7f67d2485d4c"/>
    <xsd:import namespace="1f0a1484-a4e7-46fa-bb67-73a4dd71b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64f93-82bc-4129-a210-7f67d2485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bf44da2-dfe7-4d75-a15e-303aae4d79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a1484-a4e7-46fa-bb67-73a4dd71beb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48616d2-a11f-4c13-9171-419f35d3b014}" ma:internalName="TaxCatchAll" ma:showField="CatchAllData" ma:web="1f0a1484-a4e7-46fa-bb67-73a4dd71b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A07813-106E-4E78-8304-AF8F45DF42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A8008E-52F7-4F8F-B32D-9E7050858C51}">
  <ds:schemaRefs>
    <ds:schemaRef ds:uri="http://schemas.microsoft.com/office/2006/metadata/properties"/>
    <ds:schemaRef ds:uri="http://schemas.microsoft.com/office/infopath/2007/PartnerControls"/>
    <ds:schemaRef ds:uri="41f64f93-82bc-4129-a210-7f67d2485d4c"/>
    <ds:schemaRef ds:uri="1f0a1484-a4e7-46fa-bb67-73a4dd71bebf"/>
  </ds:schemaRefs>
</ds:datastoreItem>
</file>

<file path=customXml/itemProps3.xml><?xml version="1.0" encoding="utf-8"?>
<ds:datastoreItem xmlns:ds="http://schemas.openxmlformats.org/officeDocument/2006/customXml" ds:itemID="{74495646-4C3A-4238-819B-1BF3E1546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f64f93-82bc-4129-a210-7f67d2485d4c"/>
    <ds:schemaRef ds:uri="1f0a1484-a4e7-46fa-bb67-73a4dd71b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2030</vt:lpstr>
      <vt:lpstr>2027 phased</vt:lpstr>
      <vt:lpstr>2026</vt:lpstr>
      <vt:lpstr>2029</vt:lpstr>
      <vt:lpstr>target_freq</vt:lpstr>
    </vt:vector>
  </TitlesOfParts>
  <Manager/>
  <Company>Lufthansa Consulting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Zauner, Niklas</dc:creator>
  <cp:keywords/>
  <dc:description/>
  <cp:lastModifiedBy>Luca Siragusa</cp:lastModifiedBy>
  <cp:revision/>
  <dcterms:created xsi:type="dcterms:W3CDTF">2023-07-20T14:25:04Z</dcterms:created>
  <dcterms:modified xsi:type="dcterms:W3CDTF">2023-12-09T14:05:00Z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0x010100D22CFD9F86C594458B75E0718C767446</vt:lpwstr>
  </property>
  <property fmtid="{D5CDD505-2E9C-101B-9397-08002B2CF9AE}" pid="3" name="MediaServiceImageTags">
    <vt:lpwstr/>
  </property>
  <property fmtid="{D5CDD505-2E9C-101B-9397-08002B2CF9AE}" pid="4" name="MSIP_Label_8dffdedd-d80c-42cf-8b00-dd05e156759f_Enabled">
    <vt:lpwstr>true</vt:lpwstr>
  </property>
  <property fmtid="{D5CDD505-2E9C-101B-9397-08002B2CF9AE}" pid="5" name="MSIP_Label_8dffdedd-d80c-42cf-8b00-dd05e156759f_SetDate">
    <vt:lpwstr>2023-11-27T16:06:15Z</vt:lpwstr>
  </property>
  <property fmtid="{D5CDD505-2E9C-101B-9397-08002B2CF9AE}" pid="6" name="MSIP_Label_8dffdedd-d80c-42cf-8b00-dd05e156759f_Method">
    <vt:lpwstr>Privileged</vt:lpwstr>
  </property>
  <property fmtid="{D5CDD505-2E9C-101B-9397-08002B2CF9AE}" pid="7" name="MSIP_Label_8dffdedd-d80c-42cf-8b00-dd05e156759f_Name">
    <vt:lpwstr>Internal Information</vt:lpwstr>
  </property>
  <property fmtid="{D5CDD505-2E9C-101B-9397-08002B2CF9AE}" pid="8" name="MSIP_Label_8dffdedd-d80c-42cf-8b00-dd05e156759f_SiteId">
    <vt:lpwstr>8288fdf2-0e8b-47a6-abbb-004395ecab56</vt:lpwstr>
  </property>
  <property fmtid="{D5CDD505-2E9C-101B-9397-08002B2CF9AE}" pid="9" name="MSIP_Label_8dffdedd-d80c-42cf-8b00-dd05e156759f_ActionId">
    <vt:lpwstr>761ee0ad-6c00-4342-86f2-cda32248e560</vt:lpwstr>
  </property>
  <property fmtid="{D5CDD505-2E9C-101B-9397-08002B2CF9AE}" pid="10" name="MSIP_Label_8dffdedd-d80c-42cf-8b00-dd05e156759f_ContentBits">
    <vt:lpwstr>3</vt:lpwstr>
  </property>
</Properties>
</file>