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j\COVG\Other\voltage_sense\"/>
    </mc:Choice>
  </mc:AlternateContent>
  <xr:revisionPtr revIDLastSave="0" documentId="13_ncr:1_{31A1112C-8F28-4A5C-8A63-92BE77422D94}" xr6:coauthVersionLast="47" xr6:coauthVersionMax="47" xr10:uidLastSave="{00000000-0000-0000-0000-000000000000}"/>
  <bookViews>
    <workbookView xWindow="-108" yWindow="-108" windowWidth="23256" windowHeight="12456" xr2:uid="{723D4D21-4424-4298-BB4C-AB20C23C2707}"/>
  </bookViews>
  <sheets>
    <sheet name="Parallel Resistance Calculator" sheetId="1" r:id="rId1"/>
    <sheet name="Board Experi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7" i="1"/>
  <c r="F7" i="1" s="1"/>
  <c r="K6" i="1" l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<sst xmlns="http://schemas.openxmlformats.org/spreadsheetml/2006/main" count="42" uniqueCount="25">
  <si>
    <t>Rser</t>
  </si>
  <si>
    <t>Rin</t>
  </si>
  <si>
    <t>R1</t>
  </si>
  <si>
    <t>R2</t>
  </si>
  <si>
    <t>R3</t>
  </si>
  <si>
    <t>R4</t>
  </si>
  <si>
    <t>Possible Combinations</t>
  </si>
  <si>
    <t>Parallel Equivalent</t>
  </si>
  <si>
    <t>Theor. Gain</t>
  </si>
  <si>
    <t>Cap</t>
  </si>
  <si>
    <t>*rounded</t>
  </si>
  <si>
    <t>fc (kHz)</t>
  </si>
  <si>
    <t>ADA4000-2</t>
  </si>
  <si>
    <t>AD823A just had a higher bandwidth vs. ADA4000</t>
  </si>
  <si>
    <t>*includes Rser</t>
  </si>
  <si>
    <t>Sorted Gains</t>
  </si>
  <si>
    <t>-</t>
  </si>
  <si>
    <t>Exp Gain</t>
  </si>
  <si>
    <t>Resistors are closed when active low (0)</t>
  </si>
  <si>
    <t xml:space="preserve"> </t>
  </si>
  <si>
    <t>Modified Gain</t>
  </si>
  <si>
    <t>Possible Combinations with TMUX Encoding</t>
  </si>
  <si>
    <t>Python code has R4 as MSB</t>
  </si>
  <si>
    <t>*with different R2 (BOM:R34) resistor of 333k as poplulated by JLC</t>
  </si>
  <si>
    <t>*to prevent Q peaking, done in LTSPICE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</si>
</sst>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4" xfId="0" applyBorder="1"/>
    <xf numFmtId="0" fontId="1" fillId="3" borderId="5" xfId="0" applyFont="1" applyFill="1" applyBorder="1"/>
    <xf numFmtId="0" fontId="1" fillId="3" borderId="4" xfId="0" applyFont="1" applyFill="1" applyBorder="1"/>
    <xf numFmtId="1" fontId="0" fillId="0" borderId="0" xfId="0" applyNumberFormat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8B1-5463-4320-BC1D-442DEF441D4D}">
  <dimension ref="A1:K21"/>
  <sheetViews>
    <sheetView tabSelected="1" workbookViewId="0">
      <selection activeCell="H21" sqref="H21"/>
    </sheetView>
  </sheetViews>
  <sheetFormatPr defaultRowHeight="14.4" x14ac:dyDescent="0.3"/>
  <cols>
    <col min="5" max="5" width="16.5546875" bestFit="1" customWidth="1"/>
    <col min="6" max="6" width="12.5546875" bestFit="1" customWidth="1"/>
    <col min="8" max="8" width="14.88671875" bestFit="1" customWidth="1"/>
    <col min="11" max="11" width="11.5546875" bestFit="1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" thickBot="1" x14ac:dyDescent="0.35">
      <c r="A2">
        <v>0</v>
      </c>
      <c r="B2">
        <v>3010</v>
      </c>
      <c r="C2">
        <v>226000</v>
      </c>
      <c r="D2">
        <v>348000</v>
      </c>
      <c r="E2">
        <v>470000</v>
      </c>
      <c r="F2">
        <v>604000</v>
      </c>
      <c r="H2" s="6" t="s">
        <v>12</v>
      </c>
      <c r="J2" t="s">
        <v>13</v>
      </c>
    </row>
    <row r="3" spans="1:11" ht="15" thickBot="1" x14ac:dyDescent="0.35">
      <c r="D3" s="8"/>
    </row>
    <row r="4" spans="1:11" ht="15" thickBot="1" x14ac:dyDescent="0.35">
      <c r="A4" s="13" t="s">
        <v>6</v>
      </c>
      <c r="B4" s="14"/>
      <c r="C4" s="14"/>
      <c r="D4" s="15"/>
      <c r="E4" s="7" t="s">
        <v>10</v>
      </c>
      <c r="F4" t="s">
        <v>14</v>
      </c>
      <c r="G4" t="s">
        <v>24</v>
      </c>
    </row>
    <row r="5" spans="1:11" x14ac:dyDescent="0.3">
      <c r="A5" s="3" t="s">
        <v>2</v>
      </c>
      <c r="B5" s="3" t="s">
        <v>3</v>
      </c>
      <c r="C5" s="3" t="s">
        <v>4</v>
      </c>
      <c r="D5" s="3" t="s">
        <v>5</v>
      </c>
      <c r="E5" s="4" t="s">
        <v>7</v>
      </c>
      <c r="F5" s="4" t="s">
        <v>8</v>
      </c>
      <c r="G5" s="4" t="s">
        <v>9</v>
      </c>
      <c r="H5" s="4" t="s">
        <v>11</v>
      </c>
      <c r="K5" s="9" t="s">
        <v>15</v>
      </c>
    </row>
    <row r="6" spans="1:11" x14ac:dyDescent="0.3">
      <c r="A6" s="2">
        <v>0</v>
      </c>
      <c r="B6" s="2">
        <v>0</v>
      </c>
      <c r="C6" s="2">
        <v>0</v>
      </c>
      <c r="D6" s="2">
        <v>0</v>
      </c>
      <c r="E6">
        <v>0</v>
      </c>
      <c r="F6" t="s">
        <v>16</v>
      </c>
      <c r="G6">
        <v>0</v>
      </c>
      <c r="H6" t="s">
        <v>16</v>
      </c>
      <c r="K6" s="10" cm="1">
        <f t="array" ref="K6:K21">_xlfn._xlws.SORT(F6:F21)</f>
        <v>30.979875960973047</v>
      </c>
    </row>
    <row r="7" spans="1:11" x14ac:dyDescent="0.3">
      <c r="A7" s="2">
        <v>0</v>
      </c>
      <c r="B7" s="2">
        <v>0</v>
      </c>
      <c r="C7" s="2">
        <v>0</v>
      </c>
      <c r="D7" s="2">
        <v>1</v>
      </c>
      <c r="E7" s="5">
        <f>1/((1*A7/$C$2)+(1*B7/$D$2)+(1*C7/$E$2)+(1*D7/$F$2))</f>
        <v>604000</v>
      </c>
      <c r="F7">
        <f t="shared" ref="F7:F21" si="0">(E7+$A$2)/$B$2 +1</f>
        <v>201.66445182724252</v>
      </c>
      <c r="G7">
        <v>0</v>
      </c>
      <c r="H7">
        <v>33</v>
      </c>
      <c r="K7" s="10">
        <v>36.245688399347848</v>
      </c>
    </row>
    <row r="8" spans="1:11" x14ac:dyDescent="0.3">
      <c r="A8" s="2">
        <v>0</v>
      </c>
      <c r="B8" s="2">
        <v>0</v>
      </c>
      <c r="C8" s="2">
        <v>1</v>
      </c>
      <c r="D8" s="2">
        <v>0</v>
      </c>
      <c r="E8" s="5">
        <f t="shared" ref="E8:E21" si="1">1/((1*A8/$C$2)+(1*B8/$D$2)+(1*C8/$E$2)+(1*D8/$F$2))</f>
        <v>469999.99999999994</v>
      </c>
      <c r="F8">
        <f t="shared" si="0"/>
        <v>157.14617940199332</v>
      </c>
      <c r="G8">
        <v>0</v>
      </c>
      <c r="H8">
        <v>40</v>
      </c>
      <c r="K8" s="10">
        <v>38.103750863557423</v>
      </c>
    </row>
    <row r="9" spans="1:11" x14ac:dyDescent="0.3">
      <c r="A9" s="2">
        <v>0</v>
      </c>
      <c r="B9" s="2">
        <v>0</v>
      </c>
      <c r="C9" s="2">
        <v>1</v>
      </c>
      <c r="D9" s="2">
        <v>1</v>
      </c>
      <c r="E9" s="5">
        <f t="shared" si="1"/>
        <v>264320.29795158288</v>
      </c>
      <c r="F9">
        <f t="shared" si="0"/>
        <v>88.814052475608932</v>
      </c>
      <c r="G9">
        <v>0</v>
      </c>
      <c r="H9">
        <v>68</v>
      </c>
      <c r="K9" s="10">
        <v>41.475533936486805</v>
      </c>
    </row>
    <row r="10" spans="1:11" x14ac:dyDescent="0.3">
      <c r="A10" s="2">
        <v>0</v>
      </c>
      <c r="B10" s="2">
        <v>1</v>
      </c>
      <c r="C10" s="2">
        <v>0</v>
      </c>
      <c r="D10" s="2">
        <v>0</v>
      </c>
      <c r="E10" s="5">
        <f t="shared" si="1"/>
        <v>348000</v>
      </c>
      <c r="F10">
        <f t="shared" si="0"/>
        <v>116.61461794019934</v>
      </c>
      <c r="G10">
        <v>0</v>
      </c>
      <c r="H10">
        <v>65</v>
      </c>
      <c r="K10" s="10">
        <v>46.520738074015767</v>
      </c>
    </row>
    <row r="11" spans="1:11" x14ac:dyDescent="0.3">
      <c r="A11" s="2">
        <v>0</v>
      </c>
      <c r="B11" s="2">
        <v>1</v>
      </c>
      <c r="C11" s="2">
        <v>0</v>
      </c>
      <c r="D11" s="2">
        <v>1</v>
      </c>
      <c r="E11" s="5">
        <f t="shared" si="1"/>
        <v>220789.91596638656</v>
      </c>
      <c r="F11">
        <f t="shared" si="0"/>
        <v>74.352131550294544</v>
      </c>
      <c r="G11">
        <v>0</v>
      </c>
      <c r="H11">
        <v>80</v>
      </c>
      <c r="K11" s="10">
        <v>50.907361169869759</v>
      </c>
    </row>
    <row r="12" spans="1:11" x14ac:dyDescent="0.3">
      <c r="A12" s="2">
        <v>0</v>
      </c>
      <c r="B12" s="2">
        <v>1</v>
      </c>
      <c r="C12" s="2">
        <v>1</v>
      </c>
      <c r="D12" s="2">
        <v>0</v>
      </c>
      <c r="E12" s="5">
        <f t="shared" si="1"/>
        <v>199951.10024449878</v>
      </c>
      <c r="F12">
        <f t="shared" si="0"/>
        <v>67.428936958305243</v>
      </c>
      <c r="G12">
        <v>0</v>
      </c>
      <c r="H12">
        <v>85</v>
      </c>
      <c r="K12" s="10">
        <v>51.702638713865653</v>
      </c>
    </row>
    <row r="13" spans="1:11" x14ac:dyDescent="0.3">
      <c r="A13" s="2">
        <v>0</v>
      </c>
      <c r="B13" s="2">
        <v>1</v>
      </c>
      <c r="C13" s="2">
        <v>1</v>
      </c>
      <c r="D13" s="2">
        <v>1</v>
      </c>
      <c r="E13" s="5">
        <f t="shared" si="1"/>
        <v>150221.15712130797</v>
      </c>
      <c r="F13">
        <f t="shared" si="0"/>
        <v>50.907361169869759</v>
      </c>
      <c r="G13">
        <v>0</v>
      </c>
      <c r="H13">
        <v>115</v>
      </c>
      <c r="K13" s="10">
        <v>55.638754352960014</v>
      </c>
    </row>
    <row r="14" spans="1:11" x14ac:dyDescent="0.3">
      <c r="A14" s="2">
        <v>1</v>
      </c>
      <c r="B14" s="2">
        <v>0</v>
      </c>
      <c r="C14" s="2">
        <v>0</v>
      </c>
      <c r="D14" s="2">
        <v>0</v>
      </c>
      <c r="E14" s="5">
        <f t="shared" si="1"/>
        <v>226000</v>
      </c>
      <c r="F14">
        <f t="shared" si="0"/>
        <v>76.083056478405311</v>
      </c>
      <c r="G14">
        <v>0</v>
      </c>
      <c r="H14">
        <v>79</v>
      </c>
      <c r="K14" s="10">
        <v>67.428936958305243</v>
      </c>
    </row>
    <row r="15" spans="1:11" x14ac:dyDescent="0.3">
      <c r="A15" s="2">
        <v>1</v>
      </c>
      <c r="B15" s="2">
        <v>0</v>
      </c>
      <c r="C15" s="2">
        <v>0</v>
      </c>
      <c r="D15" s="2">
        <v>1</v>
      </c>
      <c r="E15" s="5">
        <f t="shared" si="1"/>
        <v>164462.65060240965</v>
      </c>
      <c r="F15">
        <f t="shared" si="0"/>
        <v>55.638754352960014</v>
      </c>
      <c r="G15">
        <v>0</v>
      </c>
      <c r="H15">
        <v>101</v>
      </c>
      <c r="K15" s="10">
        <v>74.352131550294544</v>
      </c>
    </row>
    <row r="16" spans="1:11" x14ac:dyDescent="0.3">
      <c r="A16" s="2">
        <v>1</v>
      </c>
      <c r="B16" s="2">
        <v>0</v>
      </c>
      <c r="C16" s="2">
        <v>1</v>
      </c>
      <c r="D16" s="2">
        <v>0</v>
      </c>
      <c r="E16" s="5">
        <f t="shared" si="1"/>
        <v>152614.94252873561</v>
      </c>
      <c r="F16">
        <f t="shared" si="0"/>
        <v>51.702638713865653</v>
      </c>
      <c r="G16">
        <v>0</v>
      </c>
      <c r="H16">
        <v>115</v>
      </c>
      <c r="K16" s="10">
        <v>76.083056478405311</v>
      </c>
    </row>
    <row r="17" spans="1:11" x14ac:dyDescent="0.3">
      <c r="A17" s="2">
        <v>1</v>
      </c>
      <c r="B17" s="2">
        <v>0</v>
      </c>
      <c r="C17" s="2">
        <v>1</v>
      </c>
      <c r="D17" s="2">
        <v>1</v>
      </c>
      <c r="E17" s="5">
        <f t="shared" si="1"/>
        <v>121831.35714882529</v>
      </c>
      <c r="F17">
        <f t="shared" si="0"/>
        <v>41.475533936486805</v>
      </c>
      <c r="G17">
        <v>0</v>
      </c>
      <c r="H17">
        <v>133</v>
      </c>
      <c r="K17" s="10">
        <v>88.814052475608932</v>
      </c>
    </row>
    <row r="18" spans="1:11" x14ac:dyDescent="0.3">
      <c r="A18" s="2">
        <v>1</v>
      </c>
      <c r="B18" s="2">
        <v>1</v>
      </c>
      <c r="C18" s="2">
        <v>0</v>
      </c>
      <c r="D18" s="2">
        <v>0</v>
      </c>
      <c r="E18" s="5">
        <f t="shared" si="1"/>
        <v>137017.42160278745</v>
      </c>
      <c r="F18">
        <f t="shared" si="0"/>
        <v>46.520738074015767</v>
      </c>
      <c r="G18">
        <v>0</v>
      </c>
      <c r="H18">
        <v>115</v>
      </c>
      <c r="K18" s="10">
        <v>116.61461794019934</v>
      </c>
    </row>
    <row r="19" spans="1:11" x14ac:dyDescent="0.3">
      <c r="A19" s="2">
        <v>1</v>
      </c>
      <c r="B19" s="2">
        <v>1</v>
      </c>
      <c r="C19" s="2">
        <v>0</v>
      </c>
      <c r="D19" s="2">
        <v>1</v>
      </c>
      <c r="E19" s="5">
        <f t="shared" si="1"/>
        <v>111682.29009930785</v>
      </c>
      <c r="F19">
        <f t="shared" si="0"/>
        <v>38.103750863557423</v>
      </c>
      <c r="G19">
        <v>0</v>
      </c>
      <c r="H19">
        <v>140</v>
      </c>
      <c r="K19" s="10">
        <v>157.14617940199332</v>
      </c>
    </row>
    <row r="20" spans="1:11" x14ac:dyDescent="0.3">
      <c r="A20" s="2">
        <v>1</v>
      </c>
      <c r="B20" s="2">
        <v>1</v>
      </c>
      <c r="C20" s="2">
        <v>1</v>
      </c>
      <c r="D20" s="2">
        <v>0</v>
      </c>
      <c r="E20" s="5">
        <f t="shared" si="1"/>
        <v>106089.52208203703</v>
      </c>
      <c r="F20">
        <f t="shared" si="0"/>
        <v>36.245688399347848</v>
      </c>
      <c r="G20">
        <v>0</v>
      </c>
      <c r="H20">
        <v>144</v>
      </c>
      <c r="K20" s="10">
        <v>201.66445182724252</v>
      </c>
    </row>
    <row r="21" spans="1:11" x14ac:dyDescent="0.3">
      <c r="A21" s="2">
        <v>1</v>
      </c>
      <c r="B21" s="2">
        <v>1</v>
      </c>
      <c r="C21" s="2">
        <v>1</v>
      </c>
      <c r="D21" s="2">
        <v>1</v>
      </c>
      <c r="E21" s="5">
        <f t="shared" si="1"/>
        <v>90239.426642528866</v>
      </c>
      <c r="F21">
        <f t="shared" si="0"/>
        <v>30.979875960973047</v>
      </c>
      <c r="G21">
        <v>0</v>
      </c>
      <c r="H21">
        <v>150</v>
      </c>
      <c r="K21" s="10" t="str">
        <v>-</v>
      </c>
    </row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6D91-CEAA-45AE-80AF-84F98A8F93FB}">
  <dimension ref="A1:I24"/>
  <sheetViews>
    <sheetView workbookViewId="0">
      <selection activeCell="I21" sqref="I21"/>
    </sheetView>
  </sheetViews>
  <sheetFormatPr defaultRowHeight="14.4" x14ac:dyDescent="0.3"/>
  <cols>
    <col min="1" max="1" width="10.77734375" customWidth="1"/>
    <col min="2" max="2" width="10.33203125" customWidth="1"/>
    <col min="3" max="3" width="11.5546875" customWidth="1"/>
    <col min="4" max="4" width="9.88671875" customWidth="1"/>
    <col min="5" max="5" width="12" bestFit="1" customWidth="1"/>
    <col min="8" max="8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>
        <v>0</v>
      </c>
      <c r="B2">
        <v>3010</v>
      </c>
      <c r="C2">
        <v>226000</v>
      </c>
      <c r="D2">
        <v>348000</v>
      </c>
      <c r="E2">
        <v>470000</v>
      </c>
      <c r="F2">
        <v>604000</v>
      </c>
    </row>
    <row r="3" spans="1:9" ht="15" thickBot="1" x14ac:dyDescent="0.35"/>
    <row r="4" spans="1:9" ht="15" thickBot="1" x14ac:dyDescent="0.35">
      <c r="A4" s="13" t="s">
        <v>21</v>
      </c>
      <c r="B4" s="14"/>
      <c r="C4" s="14"/>
      <c r="D4" s="15"/>
    </row>
    <row r="5" spans="1:9" x14ac:dyDescent="0.3">
      <c r="A5" s="3" t="s">
        <v>5</v>
      </c>
      <c r="B5" s="3" t="s">
        <v>4</v>
      </c>
      <c r="C5" s="3" t="s">
        <v>3</v>
      </c>
      <c r="D5" s="3" t="s">
        <v>2</v>
      </c>
      <c r="E5" s="11" t="s">
        <v>8</v>
      </c>
      <c r="F5" s="11" t="s">
        <v>17</v>
      </c>
      <c r="H5" s="11" t="s">
        <v>20</v>
      </c>
      <c r="I5" s="12" t="s">
        <v>23</v>
      </c>
    </row>
    <row r="6" spans="1:9" x14ac:dyDescent="0.3">
      <c r="A6" s="2">
        <v>1</v>
      </c>
      <c r="B6" s="2">
        <v>1</v>
      </c>
      <c r="C6" s="2">
        <v>1</v>
      </c>
      <c r="D6" s="2">
        <v>1</v>
      </c>
      <c r="E6" t="s">
        <v>16</v>
      </c>
    </row>
    <row r="7" spans="1:9" x14ac:dyDescent="0.3">
      <c r="A7" s="2">
        <v>0</v>
      </c>
      <c r="B7" s="2">
        <v>1</v>
      </c>
      <c r="C7" s="2">
        <v>1</v>
      </c>
      <c r="D7" s="2">
        <v>1</v>
      </c>
      <c r="E7">
        <v>201.66445182724252</v>
      </c>
      <c r="F7">
        <v>198.2</v>
      </c>
      <c r="H7">
        <v>201.66445182724252</v>
      </c>
    </row>
    <row r="8" spans="1:9" x14ac:dyDescent="0.3">
      <c r="A8" s="2">
        <v>1</v>
      </c>
      <c r="B8" s="2">
        <v>0</v>
      </c>
      <c r="C8" s="2">
        <v>1</v>
      </c>
      <c r="D8" s="2">
        <v>1</v>
      </c>
      <c r="E8">
        <v>157.14617940199332</v>
      </c>
      <c r="F8">
        <v>155</v>
      </c>
      <c r="H8">
        <v>157.14617940199332</v>
      </c>
    </row>
    <row r="9" spans="1:9" x14ac:dyDescent="0.3">
      <c r="A9" s="2">
        <v>0</v>
      </c>
      <c r="B9" s="2">
        <v>0</v>
      </c>
      <c r="C9" s="2">
        <v>1</v>
      </c>
      <c r="D9" s="2">
        <v>1</v>
      </c>
      <c r="E9">
        <v>88.814052475608932</v>
      </c>
      <c r="F9">
        <v>87.6</v>
      </c>
      <c r="H9">
        <v>88.814052475608932</v>
      </c>
    </row>
    <row r="10" spans="1:9" x14ac:dyDescent="0.3">
      <c r="A10" s="2">
        <v>1</v>
      </c>
      <c r="B10" s="2">
        <v>1</v>
      </c>
      <c r="C10" s="2">
        <v>0</v>
      </c>
      <c r="D10" s="2">
        <v>1</v>
      </c>
      <c r="E10">
        <v>116.61461794019934</v>
      </c>
      <c r="F10">
        <v>114</v>
      </c>
      <c r="H10">
        <v>111.6312292358804</v>
      </c>
    </row>
    <row r="11" spans="1:9" x14ac:dyDescent="0.3">
      <c r="A11" s="2">
        <v>0</v>
      </c>
      <c r="B11" s="2">
        <v>1</v>
      </c>
      <c r="C11" s="2">
        <v>0</v>
      </c>
      <c r="D11" s="2">
        <v>1</v>
      </c>
      <c r="E11">
        <v>74.352131550294544</v>
      </c>
      <c r="F11">
        <v>73.2</v>
      </c>
      <c r="H11">
        <v>72.314047447675307</v>
      </c>
    </row>
    <row r="12" spans="1:9" x14ac:dyDescent="0.3">
      <c r="A12" s="2">
        <v>1</v>
      </c>
      <c r="B12" s="2">
        <v>0</v>
      </c>
      <c r="C12" s="2">
        <v>0</v>
      </c>
      <c r="D12" s="2">
        <v>1</v>
      </c>
      <c r="E12">
        <v>67.428936958305243</v>
      </c>
      <c r="F12">
        <v>66.58</v>
      </c>
      <c r="H12">
        <v>65.753023338560126</v>
      </c>
    </row>
    <row r="13" spans="1:9" x14ac:dyDescent="0.3">
      <c r="A13" s="2">
        <v>0</v>
      </c>
      <c r="B13" s="2">
        <v>0</v>
      </c>
      <c r="C13" s="2">
        <v>0</v>
      </c>
      <c r="D13" s="2">
        <v>1</v>
      </c>
      <c r="E13">
        <v>50.907361169869759</v>
      </c>
      <c r="F13">
        <v>49.8</v>
      </c>
      <c r="H13">
        <v>49.955442456348699</v>
      </c>
    </row>
    <row r="14" spans="1:9" x14ac:dyDescent="0.3">
      <c r="A14" s="2">
        <v>1</v>
      </c>
      <c r="B14" s="2">
        <v>1</v>
      </c>
      <c r="C14" s="2">
        <v>1</v>
      </c>
      <c r="D14" s="2">
        <v>0</v>
      </c>
      <c r="E14">
        <v>76.083056478405311</v>
      </c>
      <c r="F14">
        <v>74.900000000000006</v>
      </c>
      <c r="H14">
        <v>76.083056478405311</v>
      </c>
    </row>
    <row r="15" spans="1:9" x14ac:dyDescent="0.3">
      <c r="A15" s="2">
        <v>0</v>
      </c>
      <c r="B15" s="2">
        <v>1</v>
      </c>
      <c r="C15" s="2">
        <v>1</v>
      </c>
      <c r="D15" s="2">
        <v>0</v>
      </c>
      <c r="E15">
        <v>55.638754352960014</v>
      </c>
      <c r="F15">
        <v>54.3</v>
      </c>
      <c r="H15">
        <v>55.638754352960014</v>
      </c>
    </row>
    <row r="16" spans="1:9" x14ac:dyDescent="0.3">
      <c r="A16" s="2">
        <v>1</v>
      </c>
      <c r="B16" s="2">
        <v>0</v>
      </c>
      <c r="C16" s="2">
        <v>1</v>
      </c>
      <c r="D16" s="2">
        <v>0</v>
      </c>
      <c r="E16">
        <v>51.702638713865653</v>
      </c>
      <c r="F16">
        <v>50.6</v>
      </c>
      <c r="H16">
        <v>51.702638713865653</v>
      </c>
    </row>
    <row r="17" spans="1:8" x14ac:dyDescent="0.3">
      <c r="A17" s="2">
        <v>0</v>
      </c>
      <c r="B17" s="2">
        <v>0</v>
      </c>
      <c r="C17" s="2">
        <v>1</v>
      </c>
      <c r="D17" s="2">
        <v>0</v>
      </c>
      <c r="E17">
        <v>41.475533936486805</v>
      </c>
      <c r="F17">
        <v>40.9</v>
      </c>
      <c r="H17">
        <v>41.475533936486805</v>
      </c>
    </row>
    <row r="18" spans="1:8" x14ac:dyDescent="0.3">
      <c r="A18" s="2">
        <v>1</v>
      </c>
      <c r="B18" s="2">
        <v>1</v>
      </c>
      <c r="C18" s="2">
        <v>0</v>
      </c>
      <c r="D18" s="2">
        <v>0</v>
      </c>
      <c r="E18">
        <v>46.520738074015767</v>
      </c>
      <c r="F18">
        <v>45.31</v>
      </c>
      <c r="H18">
        <v>45.727473716116222</v>
      </c>
    </row>
    <row r="19" spans="1:8" x14ac:dyDescent="0.3">
      <c r="A19" s="2">
        <v>0</v>
      </c>
      <c r="B19" s="2">
        <v>1</v>
      </c>
      <c r="C19" s="2">
        <v>0</v>
      </c>
      <c r="D19" s="2">
        <v>0</v>
      </c>
      <c r="E19">
        <v>38.103750863557423</v>
      </c>
      <c r="F19">
        <v>37.5</v>
      </c>
      <c r="H19">
        <v>37.575017596803576</v>
      </c>
    </row>
    <row r="20" spans="1:8" x14ac:dyDescent="0.3">
      <c r="A20" s="2">
        <v>1</v>
      </c>
      <c r="B20" s="2">
        <v>0</v>
      </c>
      <c r="C20" s="2">
        <v>0</v>
      </c>
      <c r="D20" s="2">
        <v>0</v>
      </c>
      <c r="E20">
        <v>36.245688399347848</v>
      </c>
      <c r="F20">
        <v>35.6</v>
      </c>
      <c r="H20">
        <v>35.768243752545111</v>
      </c>
    </row>
    <row r="21" spans="1:8" x14ac:dyDescent="0.3">
      <c r="A21" s="2">
        <v>0</v>
      </c>
      <c r="B21" s="2">
        <v>0</v>
      </c>
      <c r="C21" s="2">
        <v>0</v>
      </c>
      <c r="D21" s="2">
        <v>0</v>
      </c>
      <c r="E21">
        <v>30.979875960973047</v>
      </c>
      <c r="F21">
        <v>30.6</v>
      </c>
      <c r="H21">
        <v>30.633736964269723</v>
      </c>
    </row>
    <row r="22" spans="1:8" x14ac:dyDescent="0.3">
      <c r="A22" s="16" t="s">
        <v>18</v>
      </c>
      <c r="B22" s="16"/>
      <c r="C22" s="16"/>
      <c r="D22" s="16"/>
    </row>
    <row r="23" spans="1:8" x14ac:dyDescent="0.3">
      <c r="A23" s="17" t="s">
        <v>22</v>
      </c>
      <c r="B23" s="17"/>
      <c r="C23" s="17"/>
      <c r="D23" s="17"/>
    </row>
    <row r="24" spans="1:8" x14ac:dyDescent="0.3">
      <c r="F24" t="s">
        <v>19</v>
      </c>
    </row>
  </sheetData>
  <mergeCells count="3">
    <mergeCell ref="A4:D4"/>
    <mergeCell ref="A22:D22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 Resistance Calculator</vt:lpstr>
      <vt:lpstr>Board Experimentation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Haag</dc:creator>
  <cp:lastModifiedBy>Jordan Haag</cp:lastModifiedBy>
  <dcterms:created xsi:type="dcterms:W3CDTF">2023-11-21T16:39:37Z</dcterms:created>
  <dcterms:modified xsi:type="dcterms:W3CDTF">2024-05-23T00:10:46Z</dcterms:modified>
</cp:coreProperties>
</file>