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E613CAD9-E7A9-DA46-AF77-EAB73A006553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XEM6310" sheetId="1" r:id="rId1"/>
    <sheet name="IO Bank Notes" sheetId="2" r:id="rId2"/>
    <sheet name="Power Supplies" sheetId="7" r:id="rId3"/>
    <sheet name="Monitoring ADC" sheetId="10" r:id="rId4"/>
    <sheet name="Single FastADC Block" sheetId="3" r:id="rId5"/>
    <sheet name="Single DAC Block" sheetId="9" r:id="rId6"/>
    <sheet name="Single DAC Block (old)" sheetId="6" r:id="rId7"/>
    <sheet name="ADC_Range" sheetId="4" r:id="rId8"/>
    <sheet name="AC DC wall adapters" sheetId="8" r:id="rId9"/>
    <sheet name="tod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7" l="1"/>
  <c r="B57" i="7"/>
  <c r="B50" i="7"/>
  <c r="B43" i="7"/>
  <c r="B37" i="7"/>
  <c r="D10" i="7" l="1"/>
  <c r="F10" i="7" s="1"/>
  <c r="D7" i="7"/>
  <c r="F7" i="7" s="1"/>
  <c r="D9" i="7"/>
  <c r="F9" i="7" s="1"/>
  <c r="D15" i="7"/>
  <c r="F15" i="7" s="1"/>
  <c r="D17" i="7"/>
  <c r="F17" i="7" s="1"/>
  <c r="D6" i="7"/>
  <c r="F6" i="7" s="1"/>
  <c r="D13" i="7"/>
  <c r="F13" i="7" s="1"/>
  <c r="D12" i="7"/>
  <c r="F12" i="7" s="1"/>
  <c r="C17" i="9"/>
  <c r="C16" i="9"/>
  <c r="D16" i="9" s="1"/>
  <c r="D17" i="9"/>
  <c r="D3" i="7"/>
  <c r="F3" i="7" s="1"/>
  <c r="D12" i="10"/>
  <c r="D11" i="10"/>
  <c r="D10" i="8"/>
  <c r="D9" i="8"/>
  <c r="D15" i="9"/>
  <c r="D14" i="9"/>
  <c r="D13" i="9"/>
  <c r="D12" i="9"/>
  <c r="D11" i="9"/>
  <c r="B23" i="6" l="1"/>
  <c r="D15" i="6" l="1"/>
  <c r="D14" i="6"/>
  <c r="D13" i="6"/>
  <c r="D12" i="6"/>
  <c r="D11" i="6"/>
  <c r="C9" i="4"/>
  <c r="E9" i="4" s="1"/>
  <c r="F9" i="4" s="1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<sst xmlns="http://schemas.openxmlformats.org/spreadsheetml/2006/main" count="1539" uniqueCount="713">
  <si>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</si>
  <si>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</si>
  <si>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</si>
  <si>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</si>
  <si>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</si>
  <si>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</si>
  <si>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</si>
  <si>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</si>
  <si>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</si>
  <si>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</si>
  <si>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</si>
  <si>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</si>
  <si>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</si>
  <si>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</si>
  <si>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</si>
  <si>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</si>
  <si>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</si>
  <si>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</si>
  <si>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</si>
  <si>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</si>
  <si>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</si>
  <si>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</si>
  <si>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</si>
  <si>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</si>
  <si>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</si>
  <si>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</si>
  <si>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</si>
  <si>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</si>
  <si>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</si>
  <si>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</si>
  <si>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</si>
  <si>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</si>
  <si>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</si>
  <si>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</si>
  <si>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</si>
  <si>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</si>
  <si>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</si>
  <si>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</si>
  <si>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</si>
  <si>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</si>
  <si>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</si>
  <si>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</si>
  <si>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</si>
  <si>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</si>
  <si>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</si>
  <si>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</si>
  <si>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</si>
  <si>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</si>
  <si>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</si>
  <si>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</si>
  <si>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</si>
  <si>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</si>
  <si>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</si>
  <si>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</si>
  <si>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</si>
  <si>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</si>
  <si>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</si>
  <si>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</si>
  <si>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</si>
  <si>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</si>
  <si>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</si>
  <si>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</si>
  <si>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</si>
  <si>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</si>
  <si>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</si>
  <si>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</si>
  <si>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</si>
  <si>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</si>
  <si>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</si>
  <si>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</si>
  <si>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</si>
  <si>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</si>
  <si>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</si>
  <si>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</si>
  <si>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</si>
  <si>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</si>
  <si>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</si>
  <si>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</si>
  <si>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</si>
  <si>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</si>
  <si>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</si>
  <si>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</si>
  <si>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</si>
  <si>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</si>
  <si>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</si>
  <si>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</si>
  <si>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</si>
  <si>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</si>
  <si>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</si>
  <si>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</si>
  <si>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</si>
  <si>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</si>
  <si>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</si>
  <si>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</si>
  <si>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</si>
  <si>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</si>
  <si>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</si>
  <si>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</si>
  <si>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</si>
  <si>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</si>
  <si>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</si>
  <si>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</si>
  <si>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</si>
  <si>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</si>
  <si>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</si>
  <si>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</si>
  <si>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</si>
  <si>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</si>
  <si>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</si>
  <si>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</si>
  <si>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</si>
  <si>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</si>
  <si>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</si>
  <si>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</si>
  <si>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</si>
  <si>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</si>
  <si>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</si>
  <si>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</si>
  <si>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</si>
  <si>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</si>
  <si>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</si>
  <si>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</si>
  <si>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</si>
  <si>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</si>
  <si>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</si>
  <si>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</si>
  <si>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</si>
  <si>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</si>
  <si>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</si>
  <si>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</si>
  <si>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</si>
  <si>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</si>
  <si>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</si>
  <si>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</si>
  <si>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</si>
  <si>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</si>
  <si>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</si>
  <si>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</si>
  <si>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</si>
  <si>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</si>
  <si>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</si>
  <si>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</si>
  <si>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</si>
  <si>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</si>
  <si>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</si>
  <si>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</si>
  <si>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</si>
  <si>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</si>
  <si>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</si>
  <si>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</si>
  <si>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</si>
  <si>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</si>
  <si>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</si>
  <si>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</si>
  <si>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</si>
  <si>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</si>
  <si>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</si>
  <si>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</si>
  <si>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</si>
  <si>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</si>
  <si>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</si>
  <si>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</si>
  <si>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</si>
  <si>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</si>
  <si>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</si>
  <si>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</si>
  <si>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</si>
  <si>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</si>
  <si>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</si>
  <si>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</si>
  <si>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</si>
  <si>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</si>
  <si>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</si>
  <si>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</si>
  <si>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</si>
  <si>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</si>
  <si>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</si>
  <si>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</si>
  <si>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</si>
  <si>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</si>
  <si>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</si>
  <si>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</si>
  <si>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</si>
  <si>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</si>
  <si>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</si>
  <si>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</si>
  <si>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</si>
  <si>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</si>
  <si>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</si>
  <si>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</si>
  <si>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</si>
  <si>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</si>
  <si>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</si>
  <si>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</si>
  <si>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</si>
  <si>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</si>
  <si>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</si>
  <si>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</si>
  <si>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</si>
  <si>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</si>
  <si>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</si>
  <si>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</si>
  <si>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</si>
  <si>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</si>
  <si>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</si>
  <si>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</si>
  <si>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</si>
  <si>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</si>
  <si>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</si>
  <si>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</si>
  <si>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</si>
  <si>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</si>
  <si>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</si>
  <si>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</si>
  <si>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</si>
  <si>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</si>
  <si>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</si>
  <si>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</si>
  <si>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</si>
  <si>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</si>
  <si>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</si>
  <si>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</si>
  <si>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</si>
  <si>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</si>
  <si>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</si>
  <si>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</si>
  <si>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</si>
  <si>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</si>
  <si>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</si>
  <si>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</si>
  <si>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</si>
  <si>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</si>
  <si>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</si>
  <si>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</si>
  <si>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</si>
  <si>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</si>
  <si>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</si>
  <si>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</si>
  <si>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</si>
  <si>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</si>
  <si>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</si>
  <si>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</si>
  <si>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</si>
  <si>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</si>
  <si>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</si>
  <si>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</si>
  <si>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</si>
  <si>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</si>
  <si>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</si>
  <si>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</si>
  <si>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</si>
  <si>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</si>
  <si>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</si>
  <si>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</si>
  <si>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</si>
  <si>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</si>
  <si>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</si>
  <si>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</si>
  <si>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</si>
  <si>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</si>
  <si>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</si>
  <si>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</si>
  <si>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</si>
  <si>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</si>
  <si>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</si>
  <si>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</si>
  <si>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</si>
  <si>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</si>
  <si>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</si>
  <si>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</si>
  <si>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</si>
  <si>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</si>
  <si>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</si>
  <si>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</si>
  <si>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</si>
  <si>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</si>
  <si>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</si>
  <si>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</si>
  <si>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</si>
  <si>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</si>
  <si>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</si>
  <si>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</si>
  <si>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</si>
  <si>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</si>
  <si>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</si>
  <si>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</si>
  <si>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</si>
  <si>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</si>
  <si>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</si>
  <si>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</si>
  <si>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</si>
  <si>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</si>
  <si>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</si>
  <si>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</si>
  <si>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</si>
  <si>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</si>
  <si>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</si>
  <si>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</si>
  <si>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</si>
  <si>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</si>
  <si>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</si>
  <si>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</si>
  <si>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</si>
  <si>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</si>
  <si>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</si>
  <si>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</si>
  <si>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</si>
  <si>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</si>
  <si>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</si>
  <si>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</si>
  <si>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</si>
  <si>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</si>
  <si>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</si>
  <si>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</si>
  <si>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</si>
  <si>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</si>
  <si>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</si>
  <si>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</si>
  <si>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</si>
  <si>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</si>
  <si>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</si>
  <si>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</si>
  <si>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</si>
  <si>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</si>
  <si>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</si>
  <si>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</si>
  <si>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</si>
  <si>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</si>
  <si>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</si>
  <si>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</si>
  <si>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</si>
  <si>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</si>
  <si>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</si>
  <si>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</si>
  <si>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</si>
  <si>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</si>
  <si>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</si>
  <si>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</si>
  <si>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</si>
  <si>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</si>
  <si>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</si>
  <si>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</si>
  <si>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</si>
  <si>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</si>
  <si>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</si>
  <si>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</si>
  <si>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</si>
  <si>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</si>
  <si>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</si>
  <si>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</si>
  <si>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</si>
  <si>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</si>
  <si>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</si>
  <si>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</si>
  <si>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</si>
  <si>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</si>
  <si>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</si>
  <si>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</si>
  <si>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</si>
  <si>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</si>
  <si>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</si>
  <si>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</si>
  <si>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</si>
  <si>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</si>
  <si>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</si>
  <si>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</si>
  <si>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</si>
  <si>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</si>
  <si>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</si>
  <si>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</si>
  <si>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</si>
  <si>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</si>
  <si>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</si>
  <si>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</si>
  <si>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</si>
  <si>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</si>
  <si>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</si>
  <si>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</si>
  <si>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</si>
  <si>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</si>
  <si>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</si>
  <si>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</si>
  <si>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</si>
  <si>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</si>
  <si>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</si>
  <si>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</si>
  <si>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</si>
  <si>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</si>
  <si>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</si>
  <si>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</si>
  <si>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</si>
  <si>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</si>
  <si>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</si>
  <si>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</si>
  <si>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</si>
  <si>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</si>
  <si>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</si>
  <si>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</si>
  <si>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</si>
  <si>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</si>
  <si>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</si>
  <si>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</si>
  <si>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</si>
  <si>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</si>
  <si>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</si>
  <si>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</si>
  <si>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</si>
  <si>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</si>
  <si>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</si>
  <si>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</si>
  <si>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</si>
  <si>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</si>
  <si>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</si>
  <si>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</si>
  <si>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</si>
  <si>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</si>
  <si>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</si>
  <si>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</si>
  <si>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</si>
  <si>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</si>
  <si>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</si>
  <si>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</si>
  <si>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</si>
  <si>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</si>
  <si>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</si>
  <si>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</si>
  <si>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</si>
  <si>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</si>
  <si>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</si>
  <si>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</si>
  <si>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</si>
  <si>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</si>
  <si>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</si>
  <si>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</si>
  <si>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</si>
  <si>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</si>
  <si>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</si>
  <si>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</si>
  <si>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</si>
  <si>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</si>
  <si>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</si>
  <si>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</si>
  <si>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</si>
  <si>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</si>
  <si>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</si>
  <si>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</si>
  <si>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</si>
  <si>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</si>
  <si>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</si>
  <si>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</si>
  <si>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</si>
  <si>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</si>
  <si>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</si>
  <si>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</si>
  <si>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</si>
  <si>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</si>
  <si>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</si>
  <si>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</si>
  <si>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</si>
  <si>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</si>
  <si>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</si>
  <si>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</si>
  <si>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</si>
  <si>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</si>
  <si>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</si>
  <si>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</si>
  <si>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</si>
  <si>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</si>
  <si>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</si>
  <si>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</si>
  <si>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</si>
  <si>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</si>
  <si>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</si>
  <si>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</si>
  <si>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</si>
  <si>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</si>
  <si>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</si>
  <si>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</si>
  <si>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</si>
  <si>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</si>
  <si>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</si>
  <si>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</si>
  <si>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</si>
  <si>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</si>
  <si>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</si>
  <si>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</si>
  <si>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</si>
  <si>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</si>
  <si>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</si>
  <si>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</si>
  <si>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</si>
  <si>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</si>
  <si>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</si>
  <si>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</si>
  <si>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</si>
  <si>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</si>
  <si>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</si>
  <si>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</si>
  <si>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</si>
  <si>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</si>
  <si>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</si>
  <si>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</si>
  <si>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</si>
  <si>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</si>
  <si>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</si>
  <si>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</si>
  <si>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</si>
  <si>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</si>
  <si>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</si>
  <si>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</si>
  <si>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</si>
  <si>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</si>
  <si>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</si>
  <si>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</si>
  <si>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</si>
  <si>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</si>
  <si>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</si>
  <si>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</si>
  <si>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</si>
  <si>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</si>
  <si>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</si>
  <si>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</si>
  <si>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</si>
  <si>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</si>
  <si>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</si>
  <si>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</si>
  <si>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</si>
  <si>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</si>
  <si>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</si>
  <si>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</si>
  <si>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</si>
  <si>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</si>
  <si>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</si>
  <si>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</si>
  <si>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</si>
  <si>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</si>
  <si>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</si>
  <si>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</si>
  <si>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</si>
  <si>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</si>
  <si>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</si>
  <si>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</si>
  <si>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</si>
  <si>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3V3</t>
  </si>
  <si>
    <t>DAC supply, must match SPI interface</t>
  </si>
  <si>
    <t>external ref. 
Switch to internal lowers to 4.096V</t>
  </si>
  <si>
    <t>AMP_PWR+</t>
  </si>
  <si>
    <t>AMP_PWR-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</si>
  <si>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</si>
  <si>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</si>
  <si>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</si>
  <si>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</si>
  <si>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</si>
  <si>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</si>
  <si>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</si>
  <si>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</si>
  <si>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</si>
  <si>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</si>
  <si>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</si>
  <si>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</si>
  <si>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</si>
  <si>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</si>
  <si>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</si>
  <si>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</si>
  <si>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</si>
  <si>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</si>
  <si>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</si>
  <si>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</si>
  <si>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</si>
  <si>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</si>
  <si>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</si>
  <si>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</si>
  <si>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</si>
  <si>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</si>
  <si>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</si>
  <si>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</si>
  <si>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</si>
  <si>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</si>
  <si>
    <t>Must stay at 3.3 V for LVDS output</t>
  </si>
  <si>
    <t>Includes VIO as well as VDD2</t>
  </si>
  <si>
    <t>AD5453</t>
  </si>
  <si>
    <t>DAC 3V3</t>
  </si>
  <si>
    <t>OPA1662</t>
  </si>
  <si>
    <t>ADA4610</t>
  </si>
  <si>
    <t>1.5 mA per amp</t>
  </si>
  <si>
    <t>Model #</t>
  </si>
  <si>
    <t>Current</t>
  </si>
  <si>
    <t>Barrel size</t>
  </si>
  <si>
    <t>Barrel Plug, 2.1mm I.D. x 5.5mm O.D. x 9.5mm</t>
  </si>
  <si>
    <t>SWI12-9-N-P5</t>
  </si>
  <si>
    <t xml:space="preserve">Initially make an adaptor cord so that an external supply with current monitoring can be used </t>
  </si>
  <si>
    <t>Barrel Plug, 2.5mm I.D. x 5.5mm O.D. x 11.0mm</t>
  </si>
  <si>
    <t>Max Current</t>
  </si>
  <si>
    <t>WSU180-0450-13</t>
  </si>
  <si>
    <t>Internal VREF buffer enabled</t>
  </si>
  <si>
    <t>ABD+</t>
  </si>
  <si>
    <t>VA+</t>
  </si>
  <si>
    <t>Analog supply</t>
  </si>
  <si>
    <t>range 2 for VREF*2</t>
  </si>
  <si>
    <t>ADS7952</t>
  </si>
  <si>
    <t>proposal has 4 ADCs</t>
  </si>
  <si>
    <t>Ref Buffer</t>
  </si>
  <si>
    <t>Output buffer</t>
  </si>
  <si>
    <t>REF_2P04</t>
  </si>
  <si>
    <t>REF_2P5</t>
  </si>
  <si>
    <t>5V</t>
  </si>
  <si>
    <t>1P8V</t>
  </si>
  <si>
    <t>Qty</t>
  </si>
  <si>
    <t>FastADC</t>
  </si>
  <si>
    <t>Totals</t>
  </si>
  <si>
    <t>MonitorADC</t>
  </si>
  <si>
    <t>15V</t>
  </si>
  <si>
    <t>"-15V"</t>
  </si>
  <si>
    <t>Total [mA]</t>
  </si>
  <si>
    <t>Adjustable Voltage Regulator</t>
  </si>
  <si>
    <t>IADJ</t>
  </si>
  <si>
    <t>R1</t>
  </si>
  <si>
    <t>R2</t>
  </si>
  <si>
    <t>Negative</t>
  </si>
  <si>
    <t>(check - not used)</t>
  </si>
  <si>
    <t>ADP2300</t>
  </si>
  <si>
    <t>A0_D-</t>
  </si>
  <si>
    <t>A0_D+</t>
  </si>
  <si>
    <t>A0_DCO-</t>
  </si>
  <si>
    <t>A0_DCO+</t>
  </si>
  <si>
    <t>A0_CLK+</t>
  </si>
  <si>
    <t>lvds</t>
  </si>
  <si>
    <t>lvcmos</t>
  </si>
  <si>
    <t>A0_CNV+</t>
  </si>
  <si>
    <t>A0_CNV-</t>
  </si>
  <si>
    <t>A0_CLK-</t>
  </si>
  <si>
    <t>A1_CNV+</t>
  </si>
  <si>
    <t>A1_CNV-</t>
  </si>
  <si>
    <t>A1_D+</t>
  </si>
  <si>
    <t>A1_D-</t>
  </si>
  <si>
    <t>A1_DCO+</t>
  </si>
  <si>
    <t>A1_DCO-</t>
  </si>
  <si>
    <t>A1_CLK+</t>
  </si>
  <si>
    <t>A1_CLK-</t>
  </si>
  <si>
    <t>A2_CNV+</t>
  </si>
  <si>
    <t>A2_CNV-</t>
  </si>
  <si>
    <t>A2_D+</t>
  </si>
  <si>
    <t>A2_D-</t>
  </si>
  <si>
    <t>A2_DCO+</t>
  </si>
  <si>
    <t>A2_DCO-</t>
  </si>
  <si>
    <t>A2_CLK+</t>
  </si>
  <si>
    <t>A2_CLK-</t>
  </si>
  <si>
    <t>A3_CNV+</t>
  </si>
  <si>
    <t>A3_CNV-</t>
  </si>
  <si>
    <t>A3_D+</t>
  </si>
  <si>
    <t>A3_D-</t>
  </si>
  <si>
    <t>A3_DCO+</t>
  </si>
  <si>
    <t>A3_DCO-</t>
  </si>
  <si>
    <t>A3_CLK+</t>
  </si>
  <si>
    <t>A3_CLK-</t>
  </si>
  <si>
    <t>Schematic sheet</t>
  </si>
  <si>
    <t xml:space="preserve">FPGA direction </t>
  </si>
  <si>
    <t>A3_EN0</t>
  </si>
  <si>
    <t>ADCS_SDO</t>
  </si>
  <si>
    <t>ADCS_SDI</t>
  </si>
  <si>
    <t>ADCS_SCLK</t>
  </si>
  <si>
    <t>ADCS_CSB</t>
  </si>
  <si>
    <t>IN</t>
  </si>
  <si>
    <t>OUT</t>
  </si>
  <si>
    <t>LS_IN0</t>
  </si>
  <si>
    <t>LS_IN1</t>
  </si>
  <si>
    <t>LS_IN2</t>
  </si>
  <si>
    <t>LS_IN3</t>
  </si>
  <si>
    <t>LS_IN4</t>
  </si>
  <si>
    <t>LS_IN5</t>
  </si>
  <si>
    <t>LS0_EN</t>
  </si>
  <si>
    <t>A_EN2_HV</t>
  </si>
  <si>
    <t>D3_SDI</t>
  </si>
  <si>
    <t>D3_CSB</t>
  </si>
  <si>
    <t>D3_SCLK</t>
  </si>
  <si>
    <t>D2_CSB</t>
  </si>
  <si>
    <t>D2_SDI</t>
  </si>
  <si>
    <t>D2_SCLK</t>
  </si>
  <si>
    <t>D0_CSB</t>
  </si>
  <si>
    <t>D0_SDI</t>
  </si>
  <si>
    <t>D0_SCLK</t>
  </si>
  <si>
    <t>D1_CSB</t>
  </si>
  <si>
    <t>D1_SDI</t>
  </si>
  <si>
    <t>D1_SCLK</t>
  </si>
  <si>
    <t>DS_SDA</t>
  </si>
  <si>
    <t>DS_SCL</t>
  </si>
  <si>
    <t>DS_CLRB</t>
  </si>
  <si>
    <t>INOUT</t>
  </si>
  <si>
    <t>A_EN1</t>
  </si>
  <si>
    <t>A_EN3</t>
  </si>
  <si>
    <t>GPIO_3V3_0</t>
  </si>
  <si>
    <t>GPIO_3V3_1</t>
  </si>
  <si>
    <t>GPIO_3V3_2</t>
  </si>
  <si>
    <t>GP_0</t>
  </si>
  <si>
    <t>GP_1</t>
  </si>
  <si>
    <t>GP_2</t>
  </si>
  <si>
    <t>GP_3</t>
  </si>
  <si>
    <t>GP_4</t>
  </si>
  <si>
    <t>GP_5</t>
  </si>
  <si>
    <t>GP_6</t>
  </si>
  <si>
    <t>GP_7</t>
  </si>
  <si>
    <t>GP_8</t>
  </si>
  <si>
    <t>GP_9</t>
  </si>
  <si>
    <t>GP_10</t>
  </si>
  <si>
    <t>GP_11</t>
  </si>
  <si>
    <t>GP_SDA</t>
  </si>
  <si>
    <t>GP_SCL</t>
  </si>
  <si>
    <t>NET</t>
  </si>
  <si>
    <t>A0_EN0_HV</t>
  </si>
  <si>
    <t>A1_EN0_HV</t>
  </si>
  <si>
    <t>A2_EN0_HV</t>
  </si>
  <si>
    <t>A3_EN0_HV</t>
  </si>
  <si>
    <t>JP1-10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</si>
</sst>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  <xf numFmtId="0" fontId="0" fillId="0" borderId="0" xfId="0" applyFont="1"/>
    <xf numFmtId="164" fontId="0" fillId="0" borderId="0" xfId="0" applyNumberForma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topLeftCell="A67" workbookViewId="0">
      <selection activeCell="T92" sqref="T92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customWidth="1"/>
    <col min="6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  <col min="20" max="20" width="13.1640625" bestFit="1" customWidth="1"/>
    <col min="21" max="21" width="14.6640625" bestFit="1" customWidth="1"/>
    <col min="22" max="22" width="13.8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561</v>
      </c>
      <c r="T1" s="1" t="s">
        <v>707</v>
      </c>
      <c r="U1" s="1" t="s">
        <v>655</v>
      </c>
      <c r="V1" s="1" t="s">
        <v>656</v>
      </c>
    </row>
    <row r="2" spans="1:23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562</v>
      </c>
    </row>
    <row r="3" spans="1:23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562</v>
      </c>
    </row>
    <row r="4" spans="1:23" x14ac:dyDescent="0.2">
      <c r="A4" t="s">
        <v>17</v>
      </c>
      <c r="B4">
        <v>3</v>
      </c>
      <c r="C4" t="s">
        <v>22</v>
      </c>
      <c r="D4" t="s">
        <v>23</v>
      </c>
      <c r="R4" t="s">
        <v>565</v>
      </c>
      <c r="S4" t="s">
        <v>564</v>
      </c>
    </row>
    <row r="5" spans="1:23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562</v>
      </c>
    </row>
    <row r="6" spans="1:23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562</v>
      </c>
    </row>
    <row r="7" spans="1:23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562</v>
      </c>
    </row>
    <row r="8" spans="1:23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562</v>
      </c>
    </row>
    <row r="9" spans="1:23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562</v>
      </c>
    </row>
    <row r="10" spans="1:23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562</v>
      </c>
    </row>
    <row r="11" spans="1:23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562</v>
      </c>
    </row>
    <row r="12" spans="1:23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563</v>
      </c>
      <c r="S12" t="s">
        <v>564</v>
      </c>
      <c r="T12" t="s">
        <v>689</v>
      </c>
      <c r="U12">
        <v>3</v>
      </c>
      <c r="V12" t="s">
        <v>663</v>
      </c>
      <c r="W12" t="s">
        <v>518</v>
      </c>
    </row>
    <row r="13" spans="1:23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565</v>
      </c>
      <c r="S13" t="s">
        <v>564</v>
      </c>
    </row>
    <row r="14" spans="1:23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562</v>
      </c>
    </row>
    <row r="15" spans="1:23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562</v>
      </c>
    </row>
    <row r="16" spans="1:23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562</v>
      </c>
    </row>
    <row r="17" spans="1:23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562</v>
      </c>
      <c r="T17" t="s">
        <v>658</v>
      </c>
      <c r="U17">
        <v>1</v>
      </c>
      <c r="V17" t="s">
        <v>662</v>
      </c>
      <c r="W17" t="s">
        <v>518</v>
      </c>
    </row>
    <row r="18" spans="1:23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562</v>
      </c>
      <c r="T18" t="s">
        <v>664</v>
      </c>
      <c r="U18">
        <v>3</v>
      </c>
      <c r="V18" t="s">
        <v>663</v>
      </c>
      <c r="W18" t="s">
        <v>518</v>
      </c>
    </row>
    <row r="19" spans="1:23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562</v>
      </c>
      <c r="T19" t="s">
        <v>659</v>
      </c>
      <c r="U19">
        <v>1</v>
      </c>
      <c r="V19" t="s">
        <v>663</v>
      </c>
      <c r="W19" t="s">
        <v>518</v>
      </c>
    </row>
    <row r="20" spans="1:23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562</v>
      </c>
      <c r="T20" t="s">
        <v>665</v>
      </c>
      <c r="U20">
        <v>3</v>
      </c>
      <c r="V20" t="s">
        <v>663</v>
      </c>
      <c r="W20" t="s">
        <v>518</v>
      </c>
    </row>
    <row r="21" spans="1:23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562</v>
      </c>
      <c r="T21" t="s">
        <v>660</v>
      </c>
      <c r="U21">
        <v>1</v>
      </c>
      <c r="V21" t="s">
        <v>663</v>
      </c>
      <c r="W21" t="s">
        <v>518</v>
      </c>
    </row>
    <row r="22" spans="1:23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562</v>
      </c>
      <c r="T22" t="s">
        <v>666</v>
      </c>
      <c r="U22">
        <v>3</v>
      </c>
      <c r="V22" t="s">
        <v>663</v>
      </c>
      <c r="W22" t="s">
        <v>518</v>
      </c>
    </row>
    <row r="23" spans="1:23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562</v>
      </c>
      <c r="T23" t="s">
        <v>661</v>
      </c>
      <c r="U23">
        <v>1</v>
      </c>
      <c r="V23" t="s">
        <v>663</v>
      </c>
      <c r="W23" t="s">
        <v>518</v>
      </c>
    </row>
    <row r="24" spans="1:23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562</v>
      </c>
      <c r="T24" t="s">
        <v>667</v>
      </c>
      <c r="U24">
        <v>3</v>
      </c>
      <c r="V24" t="s">
        <v>663</v>
      </c>
      <c r="W24" t="s">
        <v>518</v>
      </c>
    </row>
    <row r="25" spans="1:23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562</v>
      </c>
      <c r="T25" t="s">
        <v>668</v>
      </c>
      <c r="U25">
        <v>3</v>
      </c>
      <c r="V25" t="s">
        <v>663</v>
      </c>
      <c r="W25" t="s">
        <v>518</v>
      </c>
    </row>
    <row r="26" spans="1:23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562</v>
      </c>
      <c r="T26" t="s">
        <v>669</v>
      </c>
      <c r="U26">
        <v>3</v>
      </c>
      <c r="V26" t="s">
        <v>663</v>
      </c>
      <c r="W26" t="s">
        <v>518</v>
      </c>
    </row>
    <row r="27" spans="1:23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562</v>
      </c>
    </row>
    <row r="28" spans="1:23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562</v>
      </c>
      <c r="T28" t="s">
        <v>673</v>
      </c>
      <c r="U28">
        <v>11</v>
      </c>
      <c r="V28" t="s">
        <v>663</v>
      </c>
      <c r="W28" t="s">
        <v>518</v>
      </c>
    </row>
    <row r="29" spans="1:23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562</v>
      </c>
      <c r="T29" t="s">
        <v>684</v>
      </c>
      <c r="U29">
        <v>12</v>
      </c>
      <c r="V29" t="s">
        <v>687</v>
      </c>
      <c r="W29" t="s">
        <v>518</v>
      </c>
    </row>
    <row r="30" spans="1:23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562</v>
      </c>
      <c r="T30" t="s">
        <v>672</v>
      </c>
      <c r="U30">
        <v>11</v>
      </c>
      <c r="V30" t="s">
        <v>663</v>
      </c>
      <c r="W30" t="s">
        <v>518</v>
      </c>
    </row>
    <row r="31" spans="1:23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562</v>
      </c>
      <c r="T31" t="s">
        <v>685</v>
      </c>
      <c r="U31">
        <v>12</v>
      </c>
      <c r="V31" t="s">
        <v>687</v>
      </c>
      <c r="W31" t="s">
        <v>518</v>
      </c>
    </row>
    <row r="32" spans="1:23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562</v>
      </c>
      <c r="T32" t="s">
        <v>674</v>
      </c>
      <c r="U32">
        <v>11</v>
      </c>
      <c r="V32" t="s">
        <v>663</v>
      </c>
      <c r="W32" t="s">
        <v>518</v>
      </c>
    </row>
    <row r="33" spans="1:23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562</v>
      </c>
      <c r="T33" t="s">
        <v>686</v>
      </c>
      <c r="U33">
        <v>12</v>
      </c>
      <c r="V33" t="s">
        <v>687</v>
      </c>
      <c r="W33" t="s">
        <v>518</v>
      </c>
    </row>
    <row r="34" spans="1:23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562</v>
      </c>
      <c r="T34" t="s">
        <v>675</v>
      </c>
      <c r="U34">
        <v>10</v>
      </c>
      <c r="V34" t="s">
        <v>663</v>
      </c>
      <c r="W34" t="s">
        <v>518</v>
      </c>
    </row>
    <row r="35" spans="1:23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562</v>
      </c>
    </row>
    <row r="36" spans="1:23" x14ac:dyDescent="0.2">
      <c r="A36" t="s">
        <v>17</v>
      </c>
      <c r="B36">
        <v>35</v>
      </c>
      <c r="C36" t="s">
        <v>104</v>
      </c>
      <c r="D36" s="9" t="s">
        <v>576</v>
      </c>
      <c r="H36" t="e">
        <f>+VCCO1</f>
        <v>#NAME?</v>
      </c>
      <c r="J36">
        <v>1</v>
      </c>
      <c r="M36" t="s">
        <v>105</v>
      </c>
      <c r="R36" t="s">
        <v>562</v>
      </c>
    </row>
    <row r="37" spans="1:23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562</v>
      </c>
    </row>
    <row r="38" spans="1:23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562</v>
      </c>
      <c r="T38" t="s">
        <v>676</v>
      </c>
      <c r="U38">
        <v>10</v>
      </c>
      <c r="V38" t="s">
        <v>663</v>
      </c>
      <c r="W38" t="s">
        <v>518</v>
      </c>
    </row>
    <row r="39" spans="1:23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562</v>
      </c>
    </row>
    <row r="40" spans="1:23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562</v>
      </c>
      <c r="T40" t="s">
        <v>677</v>
      </c>
      <c r="U40">
        <v>10</v>
      </c>
      <c r="V40" t="s">
        <v>663</v>
      </c>
      <c r="W40" t="s">
        <v>518</v>
      </c>
    </row>
    <row r="41" spans="1:23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562</v>
      </c>
    </row>
    <row r="42" spans="1:23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562</v>
      </c>
      <c r="T42" t="s">
        <v>678</v>
      </c>
      <c r="U42">
        <v>8</v>
      </c>
      <c r="V42" t="s">
        <v>663</v>
      </c>
      <c r="W42" t="s">
        <v>518</v>
      </c>
    </row>
    <row r="43" spans="1:23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562</v>
      </c>
    </row>
    <row r="44" spans="1:23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562</v>
      </c>
      <c r="T44" t="s">
        <v>679</v>
      </c>
      <c r="U44">
        <v>8</v>
      </c>
      <c r="V44" t="s">
        <v>663</v>
      </c>
      <c r="W44" t="s">
        <v>518</v>
      </c>
    </row>
    <row r="45" spans="1:23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562</v>
      </c>
    </row>
    <row r="46" spans="1:23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562</v>
      </c>
      <c r="T46" t="s">
        <v>680</v>
      </c>
      <c r="U46">
        <v>8</v>
      </c>
      <c r="V46" t="s">
        <v>663</v>
      </c>
      <c r="W46" t="s">
        <v>518</v>
      </c>
    </row>
    <row r="47" spans="1:23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562</v>
      </c>
    </row>
    <row r="48" spans="1:23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562</v>
      </c>
      <c r="T48" s="12" t="s">
        <v>681</v>
      </c>
      <c r="U48" s="12">
        <v>11</v>
      </c>
      <c r="V48" s="12" t="s">
        <v>663</v>
      </c>
      <c r="W48" s="12" t="s">
        <v>518</v>
      </c>
    </row>
    <row r="49" spans="1:23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562</v>
      </c>
      <c r="T49" s="12"/>
      <c r="U49" s="12"/>
      <c r="V49" s="12"/>
      <c r="W49" s="12"/>
    </row>
    <row r="50" spans="1:23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562</v>
      </c>
      <c r="T50" s="12" t="s">
        <v>682</v>
      </c>
      <c r="U50" s="12">
        <v>11</v>
      </c>
      <c r="V50" s="12" t="s">
        <v>663</v>
      </c>
      <c r="W50" s="12" t="s">
        <v>518</v>
      </c>
    </row>
    <row r="51" spans="1:23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562</v>
      </c>
      <c r="T51" s="12"/>
      <c r="U51" s="12"/>
      <c r="V51" s="12"/>
      <c r="W51" s="12"/>
    </row>
    <row r="52" spans="1:23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562</v>
      </c>
      <c r="T52" s="12" t="s">
        <v>683</v>
      </c>
      <c r="U52" s="12">
        <v>11</v>
      </c>
      <c r="V52" s="12" t="s">
        <v>663</v>
      </c>
      <c r="W52" s="12" t="s">
        <v>518</v>
      </c>
    </row>
    <row r="53" spans="1:23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562</v>
      </c>
    </row>
    <row r="54" spans="1:23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562</v>
      </c>
    </row>
    <row r="55" spans="1:23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562</v>
      </c>
    </row>
    <row r="56" spans="1:23" x14ac:dyDescent="0.2">
      <c r="A56" t="s">
        <v>17</v>
      </c>
      <c r="B56">
        <v>55</v>
      </c>
      <c r="C56" t="s">
        <v>104</v>
      </c>
      <c r="D56" s="9" t="s">
        <v>576</v>
      </c>
      <c r="H56" t="e">
        <f>+VCCO1</f>
        <v>#NAME?</v>
      </c>
      <c r="J56">
        <v>1</v>
      </c>
      <c r="M56" t="s">
        <v>162</v>
      </c>
      <c r="R56" t="s">
        <v>562</v>
      </c>
    </row>
    <row r="57" spans="1:23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562</v>
      </c>
    </row>
    <row r="58" spans="1:23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562</v>
      </c>
      <c r="T58" t="s">
        <v>690</v>
      </c>
      <c r="U58">
        <v>3</v>
      </c>
      <c r="V58" t="s">
        <v>663</v>
      </c>
      <c r="W58" s="12" t="s">
        <v>518</v>
      </c>
    </row>
    <row r="59" spans="1:23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562</v>
      </c>
      <c r="T59" t="s">
        <v>691</v>
      </c>
      <c r="U59">
        <v>3</v>
      </c>
      <c r="V59" t="s">
        <v>663</v>
      </c>
      <c r="W59" s="12" t="s">
        <v>518</v>
      </c>
    </row>
    <row r="60" spans="1:23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562</v>
      </c>
      <c r="T60" t="s">
        <v>692</v>
      </c>
      <c r="U60">
        <v>3</v>
      </c>
      <c r="V60" t="s">
        <v>663</v>
      </c>
      <c r="W60" s="12" t="s">
        <v>518</v>
      </c>
    </row>
    <row r="61" spans="1:23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562</v>
      </c>
      <c r="T61" t="s">
        <v>693</v>
      </c>
      <c r="U61">
        <v>2</v>
      </c>
      <c r="V61" t="s">
        <v>663</v>
      </c>
      <c r="W61" s="12" t="s">
        <v>518</v>
      </c>
    </row>
    <row r="62" spans="1:23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562</v>
      </c>
      <c r="T62" t="s">
        <v>694</v>
      </c>
      <c r="U62">
        <v>2</v>
      </c>
      <c r="V62" t="s">
        <v>663</v>
      </c>
    </row>
    <row r="63" spans="1:23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562</v>
      </c>
      <c r="T63" t="s">
        <v>695</v>
      </c>
      <c r="U63">
        <v>2</v>
      </c>
      <c r="V63" t="s">
        <v>663</v>
      </c>
    </row>
    <row r="64" spans="1:23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562</v>
      </c>
      <c r="T64" t="s">
        <v>696</v>
      </c>
      <c r="U64">
        <v>2</v>
      </c>
      <c r="V64" t="s">
        <v>663</v>
      </c>
    </row>
    <row r="65" spans="1:22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562</v>
      </c>
      <c r="T65" t="s">
        <v>697</v>
      </c>
      <c r="U65">
        <v>2</v>
      </c>
      <c r="V65" t="s">
        <v>663</v>
      </c>
    </row>
    <row r="66" spans="1:22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562</v>
      </c>
      <c r="T66" t="s">
        <v>698</v>
      </c>
      <c r="U66">
        <v>2</v>
      </c>
      <c r="V66" t="s">
        <v>663</v>
      </c>
    </row>
    <row r="67" spans="1:22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562</v>
      </c>
      <c r="T67" t="s">
        <v>699</v>
      </c>
      <c r="U67">
        <v>2</v>
      </c>
      <c r="V67" t="s">
        <v>663</v>
      </c>
    </row>
    <row r="68" spans="1:22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562</v>
      </c>
      <c r="T68" t="s">
        <v>700</v>
      </c>
      <c r="U68">
        <v>2</v>
      </c>
      <c r="V68" t="s">
        <v>663</v>
      </c>
    </row>
    <row r="69" spans="1:22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562</v>
      </c>
      <c r="T69" t="s">
        <v>701</v>
      </c>
      <c r="U69">
        <v>2</v>
      </c>
      <c r="V69" t="s">
        <v>663</v>
      </c>
    </row>
    <row r="70" spans="1:22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562</v>
      </c>
      <c r="T70" t="s">
        <v>702</v>
      </c>
      <c r="U70">
        <v>2</v>
      </c>
      <c r="V70" t="s">
        <v>663</v>
      </c>
    </row>
    <row r="71" spans="1:22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562</v>
      </c>
      <c r="T71" t="s">
        <v>703</v>
      </c>
      <c r="U71">
        <v>2</v>
      </c>
      <c r="V71" t="s">
        <v>663</v>
      </c>
    </row>
    <row r="72" spans="1:22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562</v>
      </c>
      <c r="T72" t="s">
        <v>704</v>
      </c>
      <c r="U72">
        <v>2</v>
      </c>
      <c r="V72" t="s">
        <v>663</v>
      </c>
    </row>
    <row r="73" spans="1:22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562</v>
      </c>
      <c r="T73" t="s">
        <v>705</v>
      </c>
      <c r="U73">
        <v>2</v>
      </c>
      <c r="V73" t="s">
        <v>687</v>
      </c>
    </row>
    <row r="74" spans="1:22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562</v>
      </c>
      <c r="T74" t="s">
        <v>706</v>
      </c>
      <c r="U74">
        <v>2</v>
      </c>
      <c r="V74" t="s">
        <v>687</v>
      </c>
    </row>
    <row r="75" spans="1:22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562</v>
      </c>
    </row>
    <row r="76" spans="1:22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562</v>
      </c>
    </row>
    <row r="77" spans="1:22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562</v>
      </c>
    </row>
    <row r="78" spans="1:22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562</v>
      </c>
    </row>
    <row r="79" spans="1:22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562</v>
      </c>
    </row>
    <row r="80" spans="1:22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562</v>
      </c>
    </row>
    <row r="81" spans="1:23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562</v>
      </c>
    </row>
    <row r="82" spans="1:23" x14ac:dyDescent="0.2">
      <c r="A82" t="s">
        <v>232</v>
      </c>
      <c r="B82">
        <v>1</v>
      </c>
      <c r="D82" t="s">
        <v>567</v>
      </c>
      <c r="F82" t="e">
        <f>+VDC</f>
        <v>#NAME?</v>
      </c>
      <c r="M82" t="s">
        <v>233</v>
      </c>
      <c r="R82" t="s">
        <v>562</v>
      </c>
      <c r="S82" t="s">
        <v>566</v>
      </c>
    </row>
    <row r="83" spans="1:23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23" x14ac:dyDescent="0.2">
      <c r="A84" t="s">
        <v>232</v>
      </c>
      <c r="B84">
        <v>3</v>
      </c>
      <c r="D84" t="s">
        <v>568</v>
      </c>
      <c r="F84" t="e">
        <f>+VDC</f>
        <v>#NAME?</v>
      </c>
      <c r="M84" t="s">
        <v>235</v>
      </c>
      <c r="R84" t="s">
        <v>562</v>
      </c>
    </row>
    <row r="85" spans="1:23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23" x14ac:dyDescent="0.2">
      <c r="A86" t="s">
        <v>232</v>
      </c>
      <c r="B86">
        <v>5</v>
      </c>
      <c r="D86" t="s">
        <v>569</v>
      </c>
      <c r="F86" t="e">
        <f>+VDC</f>
        <v>#NAME?</v>
      </c>
      <c r="M86" t="s">
        <v>238</v>
      </c>
      <c r="R86" t="s">
        <v>562</v>
      </c>
    </row>
    <row r="87" spans="1:23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23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562</v>
      </c>
    </row>
    <row r="89" spans="1:23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  <c r="T89" t="s">
        <v>670</v>
      </c>
      <c r="U89">
        <v>3</v>
      </c>
      <c r="V89" t="s">
        <v>663</v>
      </c>
      <c r="W89" t="s">
        <v>518</v>
      </c>
    </row>
    <row r="90" spans="1:23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562</v>
      </c>
    </row>
    <row r="91" spans="1:23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  <c r="T91" t="s">
        <v>712</v>
      </c>
      <c r="U91">
        <v>3</v>
      </c>
      <c r="V91" t="s">
        <v>663</v>
      </c>
      <c r="W91" t="s">
        <v>518</v>
      </c>
    </row>
    <row r="92" spans="1:23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562</v>
      </c>
    </row>
    <row r="93" spans="1:23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  <c r="T93" t="s">
        <v>688</v>
      </c>
      <c r="U93">
        <v>3</v>
      </c>
      <c r="V93" t="s">
        <v>663</v>
      </c>
      <c r="W93" t="s">
        <v>518</v>
      </c>
    </row>
    <row r="94" spans="1:23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562</v>
      </c>
    </row>
    <row r="95" spans="1:23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23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562</v>
      </c>
    </row>
    <row r="97" spans="1:23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23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562</v>
      </c>
    </row>
    <row r="99" spans="1:23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23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562</v>
      </c>
    </row>
    <row r="101" spans="1:23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23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562</v>
      </c>
    </row>
    <row r="103" spans="1:23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23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562</v>
      </c>
      <c r="T104" t="s">
        <v>628</v>
      </c>
      <c r="U104">
        <v>4</v>
      </c>
      <c r="V104" t="s">
        <v>486</v>
      </c>
      <c r="W104" t="s">
        <v>626</v>
      </c>
    </row>
    <row r="105" spans="1:23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23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562</v>
      </c>
      <c r="T106" t="s">
        <v>629</v>
      </c>
      <c r="U106">
        <v>4</v>
      </c>
      <c r="V106" t="s">
        <v>486</v>
      </c>
      <c r="W106" t="s">
        <v>626</v>
      </c>
    </row>
    <row r="107" spans="1:23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23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562</v>
      </c>
      <c r="T108" t="s">
        <v>622</v>
      </c>
      <c r="U108">
        <v>4</v>
      </c>
      <c r="V108" t="s">
        <v>484</v>
      </c>
      <c r="W108" t="s">
        <v>626</v>
      </c>
    </row>
    <row r="109" spans="1:23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23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562</v>
      </c>
      <c r="T110" t="s">
        <v>621</v>
      </c>
      <c r="U110">
        <v>4</v>
      </c>
      <c r="V110" t="s">
        <v>484</v>
      </c>
      <c r="W110" t="s">
        <v>626</v>
      </c>
    </row>
    <row r="111" spans="1:23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23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562</v>
      </c>
      <c r="T112" t="s">
        <v>624</v>
      </c>
      <c r="U112">
        <v>4</v>
      </c>
      <c r="V112" t="s">
        <v>484</v>
      </c>
      <c r="W112" t="s">
        <v>626</v>
      </c>
    </row>
    <row r="113" spans="1:23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  <c r="T113" t="s">
        <v>708</v>
      </c>
      <c r="U113">
        <v>4</v>
      </c>
      <c r="V113" t="s">
        <v>486</v>
      </c>
      <c r="W113" t="s">
        <v>627</v>
      </c>
    </row>
    <row r="114" spans="1:23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562</v>
      </c>
      <c r="T114" t="s">
        <v>623</v>
      </c>
      <c r="U114">
        <v>4</v>
      </c>
      <c r="V114" t="s">
        <v>484</v>
      </c>
      <c r="W114" t="s">
        <v>626</v>
      </c>
    </row>
    <row r="115" spans="1:23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  <c r="T115" t="s">
        <v>671</v>
      </c>
      <c r="U115">
        <v>3</v>
      </c>
      <c r="V115" t="s">
        <v>663</v>
      </c>
      <c r="W115" t="s">
        <v>518</v>
      </c>
    </row>
    <row r="116" spans="1:23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562</v>
      </c>
    </row>
    <row r="117" spans="1:23" x14ac:dyDescent="0.2">
      <c r="A117" t="s">
        <v>232</v>
      </c>
      <c r="B117">
        <v>36</v>
      </c>
      <c r="C117" t="s">
        <v>316</v>
      </c>
      <c r="D117" s="9" t="s">
        <v>577</v>
      </c>
      <c r="H117" t="e">
        <f>+VCCO0</f>
        <v>#NAME?</v>
      </c>
      <c r="J117">
        <v>0</v>
      </c>
      <c r="M117" t="s">
        <v>317</v>
      </c>
    </row>
    <row r="118" spans="1:23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562</v>
      </c>
      <c r="T118" t="s">
        <v>625</v>
      </c>
      <c r="U118">
        <v>4</v>
      </c>
      <c r="V118" t="s">
        <v>484</v>
      </c>
      <c r="W118" t="s">
        <v>626</v>
      </c>
    </row>
    <row r="119" spans="1:23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23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562</v>
      </c>
      <c r="T120" t="s">
        <v>630</v>
      </c>
      <c r="U120">
        <v>4</v>
      </c>
      <c r="V120" t="s">
        <v>484</v>
      </c>
      <c r="W120" t="s">
        <v>626</v>
      </c>
    </row>
    <row r="121" spans="1:23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23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562</v>
      </c>
    </row>
    <row r="123" spans="1:23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23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562</v>
      </c>
    </row>
    <row r="125" spans="1:23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23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562</v>
      </c>
    </row>
    <row r="127" spans="1:23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  <c r="T127" t="s">
        <v>631</v>
      </c>
      <c r="U127">
        <v>5</v>
      </c>
      <c r="V127" t="s">
        <v>486</v>
      </c>
      <c r="W127" t="s">
        <v>626</v>
      </c>
    </row>
    <row r="128" spans="1:23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562</v>
      </c>
    </row>
    <row r="129" spans="1:23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  <c r="T129" t="s">
        <v>632</v>
      </c>
      <c r="U129">
        <v>5</v>
      </c>
      <c r="V129" t="s">
        <v>486</v>
      </c>
      <c r="W129" t="s">
        <v>626</v>
      </c>
    </row>
    <row r="130" spans="1:23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562</v>
      </c>
    </row>
    <row r="131" spans="1:23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  <c r="T131" t="s">
        <v>633</v>
      </c>
      <c r="U131">
        <v>5</v>
      </c>
      <c r="V131" t="s">
        <v>484</v>
      </c>
      <c r="W131" t="s">
        <v>626</v>
      </c>
    </row>
    <row r="132" spans="1:23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562</v>
      </c>
    </row>
    <row r="133" spans="1:23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  <c r="T133" t="s">
        <v>634</v>
      </c>
      <c r="U133">
        <v>5</v>
      </c>
      <c r="V133" t="s">
        <v>484</v>
      </c>
      <c r="W133" t="s">
        <v>626</v>
      </c>
    </row>
    <row r="134" spans="1:23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562</v>
      </c>
      <c r="T134" t="s">
        <v>711</v>
      </c>
    </row>
    <row r="135" spans="1:23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  <c r="T135" t="s">
        <v>635</v>
      </c>
      <c r="U135">
        <v>5</v>
      </c>
      <c r="V135" t="s">
        <v>484</v>
      </c>
      <c r="W135" t="s">
        <v>626</v>
      </c>
    </row>
    <row r="136" spans="1:23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562</v>
      </c>
    </row>
    <row r="137" spans="1:23" x14ac:dyDescent="0.2">
      <c r="A137" t="s">
        <v>232</v>
      </c>
      <c r="B137">
        <v>56</v>
      </c>
      <c r="C137" t="s">
        <v>316</v>
      </c>
      <c r="D137" s="8" t="s">
        <v>577</v>
      </c>
      <c r="H137" t="e">
        <f>+VCCO0</f>
        <v>#NAME?</v>
      </c>
      <c r="J137">
        <v>0</v>
      </c>
      <c r="M137" t="s">
        <v>375</v>
      </c>
    </row>
    <row r="138" spans="1:23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562</v>
      </c>
      <c r="T138" t="s">
        <v>709</v>
      </c>
      <c r="U138">
        <v>5</v>
      </c>
      <c r="V138" t="s">
        <v>486</v>
      </c>
      <c r="W138" t="s">
        <v>627</v>
      </c>
    </row>
    <row r="139" spans="1:23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  <c r="T139" t="s">
        <v>636</v>
      </c>
      <c r="U139">
        <v>5</v>
      </c>
      <c r="V139" t="s">
        <v>484</v>
      </c>
      <c r="W139" t="s">
        <v>626</v>
      </c>
    </row>
    <row r="140" spans="1:23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562</v>
      </c>
      <c r="T140" t="s">
        <v>637</v>
      </c>
      <c r="U140">
        <v>5</v>
      </c>
      <c r="V140" t="s">
        <v>484</v>
      </c>
      <c r="W140" t="s">
        <v>626</v>
      </c>
    </row>
    <row r="141" spans="1:23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  <c r="T141" t="s">
        <v>647</v>
      </c>
      <c r="U141">
        <v>7</v>
      </c>
      <c r="V141" t="s">
        <v>486</v>
      </c>
      <c r="W141" t="s">
        <v>626</v>
      </c>
    </row>
    <row r="142" spans="1:23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562</v>
      </c>
      <c r="T142" t="s">
        <v>638</v>
      </c>
      <c r="U142">
        <v>5</v>
      </c>
      <c r="V142" t="s">
        <v>484</v>
      </c>
      <c r="W142" t="s">
        <v>626</v>
      </c>
    </row>
    <row r="143" spans="1:23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  <c r="T143" t="s">
        <v>648</v>
      </c>
      <c r="U143">
        <v>7</v>
      </c>
      <c r="V143" t="s">
        <v>486</v>
      </c>
      <c r="W143" t="s">
        <v>626</v>
      </c>
    </row>
    <row r="144" spans="1:23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562</v>
      </c>
      <c r="T144" t="s">
        <v>639</v>
      </c>
      <c r="U144">
        <v>6</v>
      </c>
      <c r="V144" t="s">
        <v>486</v>
      </c>
      <c r="W144" t="s">
        <v>626</v>
      </c>
    </row>
    <row r="145" spans="1:23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  <c r="T145" t="s">
        <v>649</v>
      </c>
      <c r="U145">
        <v>7</v>
      </c>
      <c r="V145" t="s">
        <v>484</v>
      </c>
      <c r="W145" t="s">
        <v>626</v>
      </c>
    </row>
    <row r="146" spans="1:23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562</v>
      </c>
      <c r="T146" t="s">
        <v>640</v>
      </c>
      <c r="U146">
        <v>6</v>
      </c>
      <c r="V146" t="s">
        <v>486</v>
      </c>
      <c r="W146" t="s">
        <v>626</v>
      </c>
    </row>
    <row r="147" spans="1:23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  <c r="T147" t="s">
        <v>650</v>
      </c>
      <c r="U147">
        <v>7</v>
      </c>
      <c r="V147" t="s">
        <v>484</v>
      </c>
      <c r="W147" t="s">
        <v>626</v>
      </c>
    </row>
    <row r="148" spans="1:23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562</v>
      </c>
      <c r="T148" t="s">
        <v>641</v>
      </c>
      <c r="U148">
        <v>6</v>
      </c>
      <c r="V148" t="s">
        <v>484</v>
      </c>
      <c r="W148" t="s">
        <v>626</v>
      </c>
    </row>
    <row r="149" spans="1:23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562</v>
      </c>
      <c r="T149" t="s">
        <v>651</v>
      </c>
      <c r="U149">
        <v>7</v>
      </c>
      <c r="V149" t="s">
        <v>484</v>
      </c>
      <c r="W149" t="s">
        <v>626</v>
      </c>
    </row>
    <row r="150" spans="1:23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562</v>
      </c>
      <c r="T150" t="s">
        <v>642</v>
      </c>
      <c r="U150">
        <v>6</v>
      </c>
      <c r="V150" t="s">
        <v>484</v>
      </c>
      <c r="W150" t="s">
        <v>626</v>
      </c>
    </row>
    <row r="151" spans="1:23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562</v>
      </c>
      <c r="T151" t="s">
        <v>652</v>
      </c>
      <c r="U151" s="12">
        <v>7</v>
      </c>
      <c r="V151" s="12" t="s">
        <v>484</v>
      </c>
      <c r="W151" s="12" t="s">
        <v>626</v>
      </c>
    </row>
    <row r="152" spans="1:23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562</v>
      </c>
      <c r="T152" t="s">
        <v>643</v>
      </c>
      <c r="U152">
        <v>6</v>
      </c>
      <c r="V152" t="s">
        <v>484</v>
      </c>
      <c r="W152" t="s">
        <v>626</v>
      </c>
    </row>
    <row r="153" spans="1:23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562</v>
      </c>
      <c r="T153" t="s">
        <v>710</v>
      </c>
      <c r="U153">
        <v>6</v>
      </c>
      <c r="V153" t="s">
        <v>486</v>
      </c>
      <c r="W153" t="s">
        <v>627</v>
      </c>
    </row>
    <row r="154" spans="1:23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562</v>
      </c>
      <c r="T154" t="s">
        <v>644</v>
      </c>
      <c r="U154">
        <v>6</v>
      </c>
      <c r="V154" t="s">
        <v>484</v>
      </c>
      <c r="W154" t="s">
        <v>626</v>
      </c>
    </row>
    <row r="155" spans="1:23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562</v>
      </c>
      <c r="T155" t="s">
        <v>657</v>
      </c>
      <c r="U155">
        <v>7</v>
      </c>
      <c r="V155" t="s">
        <v>486</v>
      </c>
      <c r="W155" t="s">
        <v>627</v>
      </c>
    </row>
    <row r="156" spans="1:23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562</v>
      </c>
      <c r="T156" t="s">
        <v>646</v>
      </c>
      <c r="U156">
        <v>6</v>
      </c>
      <c r="V156" t="s">
        <v>484</v>
      </c>
      <c r="W156" t="s">
        <v>626</v>
      </c>
    </row>
    <row r="157" spans="1:23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562</v>
      </c>
      <c r="T157" t="s">
        <v>645</v>
      </c>
      <c r="U157">
        <v>6</v>
      </c>
      <c r="V157" t="s">
        <v>484</v>
      </c>
      <c r="W157" t="s">
        <v>626</v>
      </c>
    </row>
    <row r="158" spans="1:23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562</v>
      </c>
      <c r="T158" t="s">
        <v>653</v>
      </c>
      <c r="U158">
        <v>7</v>
      </c>
      <c r="V158" t="s">
        <v>484</v>
      </c>
      <c r="W158" t="s">
        <v>626</v>
      </c>
    </row>
    <row r="159" spans="1:23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562</v>
      </c>
    </row>
    <row r="160" spans="1:23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562</v>
      </c>
      <c r="T160" t="s">
        <v>654</v>
      </c>
      <c r="U160">
        <v>7</v>
      </c>
      <c r="V160" t="s">
        <v>484</v>
      </c>
      <c r="W160" t="s">
        <v>626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562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570</v>
      </c>
      <c r="D1" s="1" t="s">
        <v>571</v>
      </c>
    </row>
    <row r="2" spans="1:9" x14ac:dyDescent="0.2">
      <c r="A2">
        <v>1</v>
      </c>
      <c r="B2" t="s">
        <v>513</v>
      </c>
      <c r="F2" s="4" t="s">
        <v>528</v>
      </c>
    </row>
    <row r="3" spans="1:9" x14ac:dyDescent="0.2">
      <c r="A3">
        <v>2</v>
      </c>
      <c r="B3" t="s">
        <v>522</v>
      </c>
    </row>
    <row r="4" spans="1:9" x14ac:dyDescent="0.2">
      <c r="A4">
        <v>3</v>
      </c>
      <c r="B4" t="s">
        <v>529</v>
      </c>
      <c r="F4" t="s">
        <v>531</v>
      </c>
      <c r="H4" t="s">
        <v>533</v>
      </c>
    </row>
    <row r="5" spans="1:9" x14ac:dyDescent="0.2">
      <c r="A5">
        <v>4</v>
      </c>
      <c r="B5" t="s">
        <v>530</v>
      </c>
    </row>
    <row r="6" spans="1:9" x14ac:dyDescent="0.2">
      <c r="A6">
        <v>5</v>
      </c>
      <c r="B6" t="s">
        <v>532</v>
      </c>
    </row>
    <row r="7" spans="1:9" x14ac:dyDescent="0.2">
      <c r="A7">
        <v>6</v>
      </c>
      <c r="B7" t="s">
        <v>535</v>
      </c>
      <c r="D7" t="s">
        <v>536</v>
      </c>
    </row>
    <row r="8" spans="1:9" x14ac:dyDescent="0.2">
      <c r="A8">
        <v>7</v>
      </c>
      <c r="B8" t="s">
        <v>549</v>
      </c>
    </row>
    <row r="9" spans="1:9" x14ac:dyDescent="0.2">
      <c r="A9">
        <v>8</v>
      </c>
      <c r="B9" t="s">
        <v>550</v>
      </c>
      <c r="C9" t="s">
        <v>551</v>
      </c>
    </row>
    <row r="10" spans="1:9" x14ac:dyDescent="0.2">
      <c r="A10">
        <v>9</v>
      </c>
      <c r="B10" t="s">
        <v>552</v>
      </c>
      <c r="C10" t="s">
        <v>553</v>
      </c>
    </row>
    <row r="11" spans="1:9" x14ac:dyDescent="0.2">
      <c r="A11">
        <v>10</v>
      </c>
      <c r="B11" t="s">
        <v>559</v>
      </c>
      <c r="C11" t="s">
        <v>560</v>
      </c>
    </row>
    <row r="12" spans="1:9" x14ac:dyDescent="0.2">
      <c r="A12">
        <v>11</v>
      </c>
      <c r="B12" t="s">
        <v>554</v>
      </c>
      <c r="C12" t="s">
        <v>555</v>
      </c>
      <c r="E12" t="s">
        <v>556</v>
      </c>
      <c r="I12" t="s">
        <v>558</v>
      </c>
    </row>
    <row r="13" spans="1:9" x14ac:dyDescent="0.2">
      <c r="A13">
        <v>12</v>
      </c>
      <c r="B13" t="s">
        <v>557</v>
      </c>
      <c r="C13" t="s">
        <v>555</v>
      </c>
      <c r="E13" t="s">
        <v>556</v>
      </c>
      <c r="I13" t="s">
        <v>558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4" sqref="C4"/>
    </sheetView>
  </sheetViews>
  <sheetFormatPr baseColWidth="10" defaultRowHeight="16" x14ac:dyDescent="0.2"/>
  <cols>
    <col min="3" max="3" width="48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  <c r="C3" t="s">
        <v>578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opLeftCell="A9" workbookViewId="0">
      <selection activeCell="A22" sqref="A22"/>
    </sheetView>
  </sheetViews>
  <sheetFormatPr baseColWidth="10" defaultRowHeight="16" x14ac:dyDescent="0.2"/>
  <cols>
    <col min="2" max="2" width="14.1640625" customWidth="1"/>
    <col min="4" max="4" width="11.83203125" bestFit="1" customWidth="1"/>
    <col min="5" max="5" width="4.1640625" bestFit="1" customWidth="1"/>
    <col min="6" max="7" width="21" customWidth="1"/>
    <col min="8" max="8" width="35.1640625" customWidth="1"/>
  </cols>
  <sheetData>
    <row r="1" spans="1:9" x14ac:dyDescent="0.2">
      <c r="A1" s="1" t="s">
        <v>539</v>
      </c>
      <c r="B1" s="1" t="s">
        <v>489</v>
      </c>
      <c r="C1" s="1" t="s">
        <v>537</v>
      </c>
      <c r="D1" s="1" t="s">
        <v>490</v>
      </c>
      <c r="E1" s="1" t="s">
        <v>607</v>
      </c>
      <c r="F1" s="1" t="s">
        <v>613</v>
      </c>
      <c r="G1" s="1"/>
      <c r="H1" s="1" t="s">
        <v>465</v>
      </c>
      <c r="I1" s="1" t="s">
        <v>541</v>
      </c>
    </row>
    <row r="3" spans="1:9" x14ac:dyDescent="0.2">
      <c r="A3" t="s">
        <v>606</v>
      </c>
      <c r="B3">
        <v>1.8</v>
      </c>
      <c r="C3" t="s">
        <v>608</v>
      </c>
      <c r="D3">
        <f>'Single FastADC Block'!C20</f>
        <v>20.399999999999999</v>
      </c>
      <c r="E3">
        <v>4</v>
      </c>
      <c r="F3">
        <f>D3*E3</f>
        <v>81.599999999999994</v>
      </c>
    </row>
    <row r="6" spans="1:9" x14ac:dyDescent="0.2">
      <c r="A6" t="s">
        <v>546</v>
      </c>
      <c r="B6">
        <v>7</v>
      </c>
      <c r="C6" t="s">
        <v>608</v>
      </c>
      <c r="D6">
        <f>'Single FastADC Block'!C21</f>
        <v>9.6</v>
      </c>
      <c r="E6">
        <v>4</v>
      </c>
      <c r="F6">
        <f>D6*E6</f>
        <v>38.4</v>
      </c>
      <c r="H6" t="s">
        <v>572</v>
      </c>
    </row>
    <row r="7" spans="1:9" x14ac:dyDescent="0.2">
      <c r="A7" t="s">
        <v>547</v>
      </c>
      <c r="B7">
        <v>-2.5</v>
      </c>
      <c r="C7" t="s">
        <v>608</v>
      </c>
      <c r="D7">
        <f>'Single FastADC Block'!C22</f>
        <v>9.6</v>
      </c>
      <c r="E7">
        <v>4</v>
      </c>
      <c r="F7">
        <f>D7*E7</f>
        <v>38.4</v>
      </c>
    </row>
    <row r="9" spans="1:9" ht="34" x14ac:dyDescent="0.2">
      <c r="A9" t="s">
        <v>605</v>
      </c>
      <c r="B9">
        <v>5</v>
      </c>
      <c r="C9" t="s">
        <v>608</v>
      </c>
      <c r="D9">
        <f>'Single FastADC Block'!C19</f>
        <v>5.6</v>
      </c>
      <c r="E9">
        <v>4</v>
      </c>
      <c r="F9">
        <f>D9*E9</f>
        <v>22.4</v>
      </c>
      <c r="H9" s="6" t="s">
        <v>548</v>
      </c>
    </row>
    <row r="10" spans="1:9" x14ac:dyDescent="0.2">
      <c r="B10">
        <v>5</v>
      </c>
      <c r="C10" t="s">
        <v>610</v>
      </c>
      <c r="D10">
        <f>'Monitoring ADC'!C12</f>
        <v>2.2999999999999998</v>
      </c>
      <c r="E10">
        <v>1</v>
      </c>
      <c r="F10">
        <f>D10*E10</f>
        <v>2.2999999999999998</v>
      </c>
      <c r="H10" s="6"/>
    </row>
    <row r="11" spans="1:9" x14ac:dyDescent="0.2">
      <c r="H11" s="6"/>
    </row>
    <row r="12" spans="1:9" x14ac:dyDescent="0.2">
      <c r="A12" t="s">
        <v>543</v>
      </c>
      <c r="B12">
        <v>3.3</v>
      </c>
      <c r="C12" t="s">
        <v>610</v>
      </c>
      <c r="D12">
        <f>'Monitoring ADC'!C11</f>
        <v>1</v>
      </c>
      <c r="E12">
        <v>1</v>
      </c>
      <c r="F12">
        <f>D12*E12</f>
        <v>1</v>
      </c>
      <c r="H12" t="s">
        <v>544</v>
      </c>
    </row>
    <row r="13" spans="1:9" x14ac:dyDescent="0.2">
      <c r="C13" t="s">
        <v>540</v>
      </c>
      <c r="D13" s="5">
        <f>'Single DAC Block'!C11</f>
        <v>1E-3</v>
      </c>
      <c r="E13">
        <v>4</v>
      </c>
      <c r="F13">
        <f>D13*E13</f>
        <v>4.0000000000000001E-3</v>
      </c>
    </row>
    <row r="14" spans="1:9" x14ac:dyDescent="0.2">
      <c r="D14" s="5"/>
    </row>
    <row r="15" spans="1:9" x14ac:dyDescent="0.2">
      <c r="A15" t="s">
        <v>611</v>
      </c>
      <c r="C15" t="s">
        <v>540</v>
      </c>
      <c r="D15" s="5">
        <f>'Single DAC Block'!C16</f>
        <v>6</v>
      </c>
      <c r="E15">
        <v>4</v>
      </c>
      <c r="F15">
        <f>D15*E15</f>
        <v>24</v>
      </c>
    </row>
    <row r="16" spans="1:9" x14ac:dyDescent="0.2">
      <c r="D16" s="5"/>
    </row>
    <row r="17" spans="1:9" x14ac:dyDescent="0.2">
      <c r="A17" t="s">
        <v>612</v>
      </c>
      <c r="C17" t="s">
        <v>540</v>
      </c>
      <c r="D17" s="5">
        <f>'Single DAC Block'!C17</f>
        <v>6</v>
      </c>
      <c r="E17">
        <v>4</v>
      </c>
      <c r="F17">
        <f>D17*E17</f>
        <v>24</v>
      </c>
    </row>
    <row r="18" spans="1:9" x14ac:dyDescent="0.2">
      <c r="D18" s="5"/>
    </row>
    <row r="19" spans="1:9" ht="34" x14ac:dyDescent="0.2">
      <c r="A19" t="s">
        <v>603</v>
      </c>
      <c r="B19">
        <v>5</v>
      </c>
      <c r="C19" t="s">
        <v>538</v>
      </c>
      <c r="H19" s="6" t="s">
        <v>545</v>
      </c>
      <c r="I19" t="s">
        <v>542</v>
      </c>
    </row>
    <row r="20" spans="1:9" x14ac:dyDescent="0.2">
      <c r="A20" t="s">
        <v>604</v>
      </c>
      <c r="B20">
        <v>2.5</v>
      </c>
      <c r="C20" t="s">
        <v>540</v>
      </c>
      <c r="I20" t="s">
        <v>542</v>
      </c>
    </row>
    <row r="22" spans="1:9" x14ac:dyDescent="0.2">
      <c r="A22" s="1" t="s">
        <v>620</v>
      </c>
    </row>
    <row r="24" spans="1:9" x14ac:dyDescent="0.2">
      <c r="A24" t="s">
        <v>525</v>
      </c>
      <c r="B24">
        <v>0.8</v>
      </c>
    </row>
    <row r="25" spans="1:9" x14ac:dyDescent="0.2">
      <c r="A25" t="s">
        <v>615</v>
      </c>
      <c r="B25" s="5">
        <v>5.0000000000000002E-5</v>
      </c>
    </row>
    <row r="26" spans="1:9" x14ac:dyDescent="0.2">
      <c r="A26" t="s">
        <v>616</v>
      </c>
      <c r="B26" s="5">
        <v>21500</v>
      </c>
    </row>
    <row r="27" spans="1:9" x14ac:dyDescent="0.2">
      <c r="A27" t="s">
        <v>617</v>
      </c>
      <c r="B27" s="5">
        <v>10200</v>
      </c>
    </row>
    <row r="28" spans="1:9" x14ac:dyDescent="0.2">
      <c r="A28" t="s">
        <v>527</v>
      </c>
      <c r="B28" s="11">
        <f>B24*(1+B26/B27)</f>
        <v>2.4862745098039216</v>
      </c>
    </row>
    <row r="31" spans="1:9" x14ac:dyDescent="0.2">
      <c r="A31" t="s">
        <v>614</v>
      </c>
    </row>
    <row r="33" spans="1:2" x14ac:dyDescent="0.2">
      <c r="A33" t="s">
        <v>525</v>
      </c>
      <c r="B33">
        <v>1.25</v>
      </c>
    </row>
    <row r="34" spans="1:2" x14ac:dyDescent="0.2">
      <c r="A34" t="s">
        <v>615</v>
      </c>
      <c r="B34" s="5">
        <v>5.0000000000000002E-5</v>
      </c>
    </row>
    <row r="35" spans="1:2" x14ac:dyDescent="0.2">
      <c r="A35" t="s">
        <v>616</v>
      </c>
      <c r="B35" s="5">
        <v>2260</v>
      </c>
    </row>
    <row r="36" spans="1:2" x14ac:dyDescent="0.2">
      <c r="A36" t="s">
        <v>617</v>
      </c>
      <c r="B36" s="5">
        <v>10500</v>
      </c>
    </row>
    <row r="37" spans="1:2" x14ac:dyDescent="0.2">
      <c r="A37" t="s">
        <v>527</v>
      </c>
      <c r="B37" s="11">
        <f>B33*(1+B36/B35)+B36*B34</f>
        <v>7.5825221238938063</v>
      </c>
    </row>
    <row r="39" spans="1:2" x14ac:dyDescent="0.2">
      <c r="A39" t="s">
        <v>525</v>
      </c>
      <c r="B39">
        <v>1.25</v>
      </c>
    </row>
    <row r="40" spans="1:2" x14ac:dyDescent="0.2">
      <c r="A40" t="s">
        <v>615</v>
      </c>
      <c r="B40" s="5">
        <v>5.0000000000000002E-5</v>
      </c>
    </row>
    <row r="41" spans="1:2" x14ac:dyDescent="0.2">
      <c r="A41" t="s">
        <v>616</v>
      </c>
      <c r="B41" s="5">
        <v>240</v>
      </c>
    </row>
    <row r="42" spans="1:2" x14ac:dyDescent="0.2">
      <c r="A42" t="s">
        <v>617</v>
      </c>
      <c r="B42" s="5">
        <v>2610</v>
      </c>
    </row>
    <row r="43" spans="1:2" x14ac:dyDescent="0.2">
      <c r="A43" t="s">
        <v>527</v>
      </c>
      <c r="B43" s="11">
        <f>B39*(1+B42/B41)+B42*B40</f>
        <v>14.97425</v>
      </c>
    </row>
    <row r="45" spans="1:2" x14ac:dyDescent="0.2">
      <c r="A45" s="1" t="s">
        <v>618</v>
      </c>
    </row>
    <row r="46" spans="1:2" x14ac:dyDescent="0.2">
      <c r="A46" t="s">
        <v>525</v>
      </c>
      <c r="B46">
        <v>-1.25</v>
      </c>
    </row>
    <row r="47" spans="1:2" x14ac:dyDescent="0.2">
      <c r="A47" t="s">
        <v>615</v>
      </c>
      <c r="B47" s="5">
        <v>0</v>
      </c>
    </row>
    <row r="48" spans="1:2" x14ac:dyDescent="0.2">
      <c r="A48" t="s">
        <v>616</v>
      </c>
      <c r="B48" s="5">
        <v>240</v>
      </c>
    </row>
    <row r="49" spans="1:3" x14ac:dyDescent="0.2">
      <c r="A49" t="s">
        <v>617</v>
      </c>
      <c r="B49" s="5">
        <v>2670</v>
      </c>
    </row>
    <row r="50" spans="1:3" x14ac:dyDescent="0.2">
      <c r="A50" t="s">
        <v>527</v>
      </c>
      <c r="B50" s="11">
        <f>B46*(1+B49/B48)</f>
        <v>-15.15625</v>
      </c>
    </row>
    <row r="52" spans="1:3" x14ac:dyDescent="0.2">
      <c r="A52" s="1" t="s">
        <v>618</v>
      </c>
      <c r="C52" t="s">
        <v>619</v>
      </c>
    </row>
    <row r="53" spans="1:3" x14ac:dyDescent="0.2">
      <c r="A53" t="s">
        <v>525</v>
      </c>
      <c r="B53">
        <v>-1.25</v>
      </c>
    </row>
    <row r="54" spans="1:3" x14ac:dyDescent="0.2">
      <c r="A54" t="s">
        <v>615</v>
      </c>
      <c r="B54" s="5">
        <v>0</v>
      </c>
    </row>
    <row r="55" spans="1:3" x14ac:dyDescent="0.2">
      <c r="A55" t="s">
        <v>616</v>
      </c>
      <c r="B55" s="5">
        <v>249</v>
      </c>
    </row>
    <row r="56" spans="1:3" x14ac:dyDescent="0.2">
      <c r="A56" t="s">
        <v>617</v>
      </c>
      <c r="B56" s="5">
        <v>6000</v>
      </c>
    </row>
    <row r="57" spans="1:3" x14ac:dyDescent="0.2">
      <c r="A57" t="s">
        <v>527</v>
      </c>
      <c r="B57" s="11">
        <f>B53*(1+B56/B55)</f>
        <v>-31.370481927710845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E10-6978-2D40-B8BE-AE92E6B4D24C}">
  <dimension ref="A1:F12"/>
  <sheetViews>
    <sheetView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599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595</v>
      </c>
      <c r="B11">
        <v>3.3</v>
      </c>
      <c r="C11">
        <v>1</v>
      </c>
      <c r="D11">
        <f>B11*C11</f>
        <v>3.3</v>
      </c>
    </row>
    <row r="12" spans="1:6" x14ac:dyDescent="0.2">
      <c r="A12" t="s">
        <v>596</v>
      </c>
      <c r="B12">
        <v>5</v>
      </c>
      <c r="C12">
        <v>2.2999999999999998</v>
      </c>
      <c r="D12">
        <f>B12*C12</f>
        <v>11.5</v>
      </c>
      <c r="E12" t="s">
        <v>597</v>
      </c>
      <c r="F1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5" sqref="A25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5.6</v>
      </c>
      <c r="D19">
        <f>B19*C19</f>
        <v>28</v>
      </c>
      <c r="F19" t="s">
        <v>594</v>
      </c>
    </row>
    <row r="20" spans="1:6" x14ac:dyDescent="0.2">
      <c r="A20" t="s">
        <v>493</v>
      </c>
      <c r="B20">
        <v>1.8</v>
      </c>
      <c r="C20">
        <v>20.399999999999999</v>
      </c>
      <c r="D20">
        <f>B20*C20</f>
        <v>36.72</v>
      </c>
      <c r="F20" t="s">
        <v>579</v>
      </c>
    </row>
    <row r="21" spans="1:6" x14ac:dyDescent="0.2">
      <c r="A21" t="s">
        <v>499</v>
      </c>
      <c r="B21">
        <v>7</v>
      </c>
      <c r="C21">
        <v>9.6</v>
      </c>
      <c r="D21">
        <f>B21*C21</f>
        <v>67.2</v>
      </c>
      <c r="E21" t="s">
        <v>497</v>
      </c>
      <c r="F21" t="s">
        <v>498</v>
      </c>
    </row>
    <row r="22" spans="1:6" x14ac:dyDescent="0.2">
      <c r="A22" t="s">
        <v>500</v>
      </c>
      <c r="B22">
        <v>-2.5</v>
      </c>
      <c r="C22">
        <v>9.6</v>
      </c>
      <c r="D22">
        <f>B22*C22*-1</f>
        <v>24</v>
      </c>
    </row>
    <row r="24" spans="1:6" x14ac:dyDescent="0.2">
      <c r="A24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85E1-0F16-AC41-8637-F18F04894A01}">
  <dimension ref="A1:F17"/>
  <sheetViews>
    <sheetView workbookViewId="0">
      <selection activeCell="D17" sqref="D17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580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581</v>
      </c>
      <c r="B11">
        <v>3.3</v>
      </c>
      <c r="C11" s="5">
        <v>1E-3</v>
      </c>
      <c r="D11">
        <f>B11*C11</f>
        <v>3.3E-3</v>
      </c>
    </row>
    <row r="12" spans="1:6" x14ac:dyDescent="0.2">
      <c r="A12" t="s">
        <v>601</v>
      </c>
      <c r="B12" s="10">
        <v>15</v>
      </c>
      <c r="C12">
        <v>3</v>
      </c>
      <c r="D12">
        <f>B12*C12</f>
        <v>45</v>
      </c>
      <c r="E12" t="s">
        <v>582</v>
      </c>
      <c r="F12" t="s">
        <v>584</v>
      </c>
    </row>
    <row r="13" spans="1:6" x14ac:dyDescent="0.2">
      <c r="B13">
        <v>-15</v>
      </c>
      <c r="C13">
        <v>3</v>
      </c>
      <c r="D13">
        <f>B13*C13</f>
        <v>-45</v>
      </c>
    </row>
    <row r="14" spans="1:6" x14ac:dyDescent="0.2">
      <c r="A14" t="s">
        <v>602</v>
      </c>
      <c r="B14" s="10">
        <v>15</v>
      </c>
      <c r="C14">
        <v>3</v>
      </c>
      <c r="D14">
        <f>B14*C14</f>
        <v>45</v>
      </c>
      <c r="E14" t="s">
        <v>583</v>
      </c>
      <c r="F14" t="s">
        <v>584</v>
      </c>
    </row>
    <row r="15" spans="1:6" x14ac:dyDescent="0.2">
      <c r="B15">
        <v>-15</v>
      </c>
      <c r="C15">
        <v>3</v>
      </c>
      <c r="D15">
        <f>B15*C15*-1</f>
        <v>45</v>
      </c>
    </row>
    <row r="16" spans="1:6" x14ac:dyDescent="0.2">
      <c r="A16" t="s">
        <v>609</v>
      </c>
      <c r="B16" s="10">
        <v>15</v>
      </c>
      <c r="C16">
        <f>C12+C14</f>
        <v>6</v>
      </c>
      <c r="D16">
        <f>B16*C16</f>
        <v>90</v>
      </c>
    </row>
    <row r="17" spans="2:4" x14ac:dyDescent="0.2">
      <c r="B17">
        <v>-15</v>
      </c>
      <c r="C17">
        <f>C13+C15</f>
        <v>6</v>
      </c>
      <c r="D17">
        <f>B17*C17*-1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F42" sqref="F4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514</v>
      </c>
      <c r="B2" t="s">
        <v>486</v>
      </c>
      <c r="C2" t="s">
        <v>518</v>
      </c>
      <c r="D2" t="s">
        <v>519</v>
      </c>
      <c r="E2" t="s">
        <v>521</v>
      </c>
    </row>
    <row r="3" spans="1:5" x14ac:dyDescent="0.2">
      <c r="A3" t="s">
        <v>515</v>
      </c>
      <c r="B3" t="s">
        <v>486</v>
      </c>
      <c r="C3" t="s">
        <v>485</v>
      </c>
      <c r="D3" t="s">
        <v>519</v>
      </c>
    </row>
    <row r="4" spans="1:5" x14ac:dyDescent="0.2">
      <c r="A4" t="s">
        <v>516</v>
      </c>
      <c r="B4" t="s">
        <v>486</v>
      </c>
      <c r="C4" t="s">
        <v>485</v>
      </c>
      <c r="D4" t="s">
        <v>519</v>
      </c>
    </row>
    <row r="5" spans="1:5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523</v>
      </c>
      <c r="D17" s="1" t="s">
        <v>465</v>
      </c>
    </row>
    <row r="18" spans="1:4" x14ac:dyDescent="0.2">
      <c r="D18" t="s">
        <v>534</v>
      </c>
    </row>
    <row r="19" spans="1:4" x14ac:dyDescent="0.2">
      <c r="A19" t="s">
        <v>502</v>
      </c>
      <c r="B19" s="5">
        <v>28000</v>
      </c>
    </row>
    <row r="20" spans="1:4" x14ac:dyDescent="0.2">
      <c r="A20" t="s">
        <v>524</v>
      </c>
      <c r="B20" s="5">
        <v>28000</v>
      </c>
    </row>
    <row r="21" spans="1:4" x14ac:dyDescent="0.2">
      <c r="A21" t="s">
        <v>525</v>
      </c>
      <c r="B21">
        <v>2.5</v>
      </c>
    </row>
    <row r="22" spans="1:4" x14ac:dyDescent="0.2">
      <c r="A22" t="s">
        <v>526</v>
      </c>
      <c r="B22">
        <v>2.5</v>
      </c>
    </row>
    <row r="23" spans="1:4" x14ac:dyDescent="0.2">
      <c r="A23" t="s">
        <v>527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501</v>
      </c>
      <c r="E2" t="s">
        <v>512</v>
      </c>
    </row>
    <row r="4" spans="1:7" x14ac:dyDescent="0.2">
      <c r="A4" t="s">
        <v>502</v>
      </c>
      <c r="B4">
        <v>200</v>
      </c>
    </row>
    <row r="5" spans="1:7" x14ac:dyDescent="0.2">
      <c r="A5" t="s">
        <v>503</v>
      </c>
      <c r="B5">
        <v>700</v>
      </c>
    </row>
    <row r="6" spans="1:7" x14ac:dyDescent="0.2">
      <c r="A6" t="s">
        <v>504</v>
      </c>
      <c r="B6">
        <v>2.5</v>
      </c>
    </row>
    <row r="8" spans="1:7" x14ac:dyDescent="0.2">
      <c r="A8" s="1" t="s">
        <v>505</v>
      </c>
      <c r="B8" s="1" t="s">
        <v>506</v>
      </c>
      <c r="C8" s="1" t="s">
        <v>511</v>
      </c>
      <c r="D8" s="1" t="s">
        <v>508</v>
      </c>
      <c r="E8" s="1" t="s">
        <v>507</v>
      </c>
      <c r="F8" s="1" t="s">
        <v>509</v>
      </c>
      <c r="G8" s="1" t="s">
        <v>510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F10"/>
  <sheetViews>
    <sheetView workbookViewId="0">
      <selection activeCell="G9" sqref="G9"/>
    </sheetView>
  </sheetViews>
  <sheetFormatPr baseColWidth="10" defaultRowHeight="16" x14ac:dyDescent="0.2"/>
  <cols>
    <col min="1" max="1" width="22.6640625" customWidth="1"/>
    <col min="6" max="6" width="56.6640625" customWidth="1"/>
  </cols>
  <sheetData>
    <row r="2" spans="1:6" x14ac:dyDescent="0.2">
      <c r="A2" s="7" t="s">
        <v>573</v>
      </c>
    </row>
    <row r="3" spans="1:6" x14ac:dyDescent="0.2">
      <c r="A3" t="s">
        <v>590</v>
      </c>
    </row>
    <row r="5" spans="1:6" x14ac:dyDescent="0.2">
      <c r="A5" t="s">
        <v>574</v>
      </c>
    </row>
    <row r="6" spans="1:6" x14ac:dyDescent="0.2">
      <c r="A6" s="4" t="s">
        <v>575</v>
      </c>
    </row>
    <row r="8" spans="1:6" x14ac:dyDescent="0.2">
      <c r="A8" s="1" t="s">
        <v>585</v>
      </c>
      <c r="B8" s="1" t="s">
        <v>489</v>
      </c>
      <c r="C8" s="1" t="s">
        <v>5</v>
      </c>
      <c r="D8" s="1" t="s">
        <v>586</v>
      </c>
      <c r="E8" s="1" t="s">
        <v>592</v>
      </c>
      <c r="F8" s="1" t="s">
        <v>587</v>
      </c>
    </row>
    <row r="9" spans="1:6" x14ac:dyDescent="0.2">
      <c r="A9" t="s">
        <v>589</v>
      </c>
      <c r="B9">
        <v>9</v>
      </c>
      <c r="C9">
        <v>11</v>
      </c>
      <c r="D9">
        <f>C9/9</f>
        <v>1.2222222222222223</v>
      </c>
      <c r="E9">
        <v>1.2</v>
      </c>
      <c r="F9" t="s">
        <v>588</v>
      </c>
    </row>
    <row r="10" spans="1:6" x14ac:dyDescent="0.2">
      <c r="A10" t="s">
        <v>593</v>
      </c>
      <c r="B10">
        <v>18</v>
      </c>
      <c r="C10">
        <v>8.1</v>
      </c>
      <c r="D10">
        <f>C10/9</f>
        <v>0.89999999999999991</v>
      </c>
      <c r="E10" s="5">
        <v>0.45</v>
      </c>
      <c r="F10" t="s">
        <v>591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XEM6310</vt:lpstr>
      <vt:lpstr>IO Bank Notes</vt:lpstr>
      <vt:lpstr>Power Supplies</vt:lpstr>
      <vt:lpstr>Monitoring ADC</vt:lpstr>
      <vt:lpstr>Single FastADC Block</vt:lpstr>
      <vt:lpstr>Single DAC Block</vt:lpstr>
      <vt:lpstr>Single DAC Block (old)</vt:lpstr>
      <vt:lpstr>ADC_Range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2020-10-13T02:52:53Z</dcterms:modified>
</cp:coreProperties>
</file>