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Google Drive/UST/research/covg/pcb_design/kicad/covg_daq_v2/"/>
    </mc:Choice>
  </mc:AlternateContent>
  <xr:revisionPtr revIDLastSave="0" documentId="13_ncr:1_{A487F2C0-D87C-5845-B805-84DD87C6AA61}" xr6:coauthVersionLast="47" xr6:coauthVersionMax="47" xr10:uidLastSave="{00000000-0000-0000-0000-000000000000}"/>
  <bookViews>
    <workbookView xWindow="2400" yWindow="840" windowWidth="33600" windowHeight="17440" xr2:uid="{AA396C15-F7F2-D34A-A418-C340D8E136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H4" i="1"/>
  <c r="H2" i="1"/>
  <c r="G9" i="1"/>
  <c r="G8" i="1"/>
  <c r="G7" i="1"/>
  <c r="G6" i="1"/>
  <c r="G5" i="1"/>
  <c r="G4" i="1"/>
  <c r="G3" i="1"/>
  <c r="G2" i="1"/>
  <c r="L16" i="1"/>
  <c r="F8" i="1"/>
  <c r="F7" i="1"/>
  <c r="F6" i="1"/>
  <c r="F5" i="1"/>
  <c r="F4" i="1"/>
  <c r="F3" i="1"/>
  <c r="F2" i="1"/>
  <c r="F9" i="1"/>
</calcChain>
</file>

<file path=xl/sharedStrings.xml><?xml version="1.0" encoding="utf-8"?>
<sst xmlns="http://schemas.openxmlformats.org/spreadsheetml/2006/main" count="39" uniqueCount="39">
  <si>
    <t>ADC Chan#</t>
  </si>
  <si>
    <t>Signal</t>
  </si>
  <si>
    <t>Kicad length</t>
  </si>
  <si>
    <t>Notes</t>
  </si>
  <si>
    <t>The clock DCO± is a buffered copy of CLK± and is synchronous</t>
  </si>
  <si>
    <t>to the data, D±, which is updated on the falling edge of DCO±</t>
  </si>
  <si>
    <t>(tD). By maintaining good propagation delay matching between</t>
  </si>
  <si>
    <t>D± and DCO± through the board and the digital host, DCO± can</t>
  </si>
  <si>
    <t>be used to latch D± with good timing margin for the shift register</t>
  </si>
  <si>
    <t>CLK typical freq</t>
  </si>
  <si>
    <t>250 MHz</t>
  </si>
  <si>
    <t>CLK max freq</t>
  </si>
  <si>
    <t>300 MHz</t>
  </si>
  <si>
    <t>FPGA pin</t>
  </si>
  <si>
    <t>TI says match within 30 ps and 5mm</t>
  </si>
  <si>
    <t>Propagation time [ps]</t>
  </si>
  <si>
    <t>Pair skew [ps]</t>
  </si>
  <si>
    <t>Total [mm]</t>
  </si>
  <si>
    <t>A0_DCO_P</t>
  </si>
  <si>
    <t>MC1-32</t>
  </si>
  <si>
    <t>MC1-34</t>
  </si>
  <si>
    <t>A0_DCO_N</t>
  </si>
  <si>
    <t>A0_CNV_P</t>
  </si>
  <si>
    <t>A0_CNV_N</t>
  </si>
  <si>
    <t>A0_D_P</t>
  </si>
  <si>
    <t>A0_D_N</t>
  </si>
  <si>
    <t>A0_CLK_P</t>
  </si>
  <si>
    <t>A0_CLK_N</t>
  </si>
  <si>
    <t>MC1-41</t>
  </si>
  <si>
    <t>MC1-43</t>
  </si>
  <si>
    <t>MC1-45</t>
  </si>
  <si>
    <t>MC1-47</t>
  </si>
  <si>
    <t>MC1-49</t>
  </si>
  <si>
    <t>MC1-51</t>
  </si>
  <si>
    <t>OpalKelly length [mm]</t>
  </si>
  <si>
    <t xml:space="preserve">Not OK! </t>
  </si>
  <si>
    <t>Er Eff</t>
  </si>
  <si>
    <t>V</t>
  </si>
  <si>
    <t xml:space="preserve">DCO to 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</si>
</sst>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D139-7D80-AC49-8287-78947FA3DDC8}">
  <dimension ref="A1:L21"/>
  <sheetViews>
    <sheetView tabSelected="1" workbookViewId="0">
      <selection activeCell="I2" sqref="I2"/>
    </sheetView>
  </sheetViews>
  <sheetFormatPr baseColWidth="10" defaultRowHeight="16" x14ac:dyDescent="0.2"/>
  <cols>
    <col min="4" max="4" width="15.1640625" customWidth="1"/>
    <col min="5" max="5" width="21.83203125" customWidth="1"/>
    <col min="6" max="6" width="24.83203125" customWidth="1"/>
    <col min="7" max="7" width="19.5" customWidth="1"/>
    <col min="8" max="8" width="20.83203125" customWidth="1"/>
    <col min="9" max="9" width="29.33203125" customWidth="1"/>
    <col min="10" max="10" width="78" customWidth="1"/>
  </cols>
  <sheetData>
    <row r="1" spans="1:12" x14ac:dyDescent="0.2">
      <c r="A1" t="s">
        <v>0</v>
      </c>
      <c r="B1" t="s">
        <v>1</v>
      </c>
      <c r="C1" t="s">
        <v>13</v>
      </c>
      <c r="D1" t="s">
        <v>2</v>
      </c>
      <c r="E1" t="s">
        <v>34</v>
      </c>
      <c r="F1" t="s">
        <v>17</v>
      </c>
      <c r="G1" t="s">
        <v>15</v>
      </c>
      <c r="H1" t="s">
        <v>16</v>
      </c>
      <c r="I1" t="s">
        <v>38</v>
      </c>
      <c r="J1" t="s">
        <v>3</v>
      </c>
      <c r="K1" t="s">
        <v>9</v>
      </c>
      <c r="L1" t="s">
        <v>11</v>
      </c>
    </row>
    <row r="2" spans="1:12" x14ac:dyDescent="0.2">
      <c r="A2">
        <v>0</v>
      </c>
      <c r="B2" t="s">
        <v>18</v>
      </c>
      <c r="C2" t="s">
        <v>19</v>
      </c>
      <c r="D2">
        <v>42.405999999999999</v>
      </c>
      <c r="E2">
        <v>27.92</v>
      </c>
      <c r="F2">
        <f t="shared" ref="F2:F8" si="0">SUM(D2:E2)</f>
        <v>70.325999999999993</v>
      </c>
      <c r="G2">
        <f>F2*0.001/$L$16*1000000000000</f>
        <v>377.99089227122926</v>
      </c>
      <c r="H2">
        <f>G2-G3</f>
        <v>15.243041982783154</v>
      </c>
      <c r="K2" t="s">
        <v>10</v>
      </c>
      <c r="L2" t="s">
        <v>12</v>
      </c>
    </row>
    <row r="3" spans="1:12" x14ac:dyDescent="0.2">
      <c r="A3">
        <v>0</v>
      </c>
      <c r="B3" t="s">
        <v>21</v>
      </c>
      <c r="C3" t="s">
        <v>20</v>
      </c>
      <c r="D3">
        <v>42.283999999999999</v>
      </c>
      <c r="E3">
        <v>25.206</v>
      </c>
      <c r="F3">
        <f t="shared" si="0"/>
        <v>67.489999999999995</v>
      </c>
      <c r="G3">
        <f t="shared" ref="G3:G9" si="1">F3*0.001/$L$16*1000000000000</f>
        <v>362.7478502884461</v>
      </c>
    </row>
    <row r="4" spans="1:12" x14ac:dyDescent="0.2">
      <c r="A4">
        <v>0</v>
      </c>
      <c r="B4" t="s">
        <v>22</v>
      </c>
      <c r="C4" t="s">
        <v>28</v>
      </c>
      <c r="D4">
        <v>28.233000000000001</v>
      </c>
      <c r="E4">
        <v>26.716000000000001</v>
      </c>
      <c r="F4">
        <f t="shared" si="0"/>
        <v>54.948999999999998</v>
      </c>
      <c r="G4">
        <f t="shared" si="1"/>
        <v>295.34200067417135</v>
      </c>
      <c r="H4">
        <f>G4-G5</f>
        <v>-94.645531126526237</v>
      </c>
    </row>
    <row r="5" spans="1:12" x14ac:dyDescent="0.2">
      <c r="A5">
        <v>0</v>
      </c>
      <c r="B5" t="s">
        <v>23</v>
      </c>
      <c r="C5" t="s">
        <v>29</v>
      </c>
      <c r="D5">
        <v>46.359000000000002</v>
      </c>
      <c r="E5">
        <v>26.199000000000002</v>
      </c>
      <c r="F5">
        <f t="shared" si="0"/>
        <v>72.558000000000007</v>
      </c>
      <c r="G5">
        <f t="shared" si="1"/>
        <v>389.98753180069758</v>
      </c>
      <c r="J5" t="s">
        <v>35</v>
      </c>
    </row>
    <row r="6" spans="1:12" x14ac:dyDescent="0.2">
      <c r="A6">
        <v>0</v>
      </c>
      <c r="B6" t="s">
        <v>24</v>
      </c>
      <c r="C6" t="s">
        <v>30</v>
      </c>
      <c r="D6">
        <v>28.13</v>
      </c>
      <c r="E6">
        <v>20.655000000000001</v>
      </c>
      <c r="F6">
        <f t="shared" si="0"/>
        <v>48.784999999999997</v>
      </c>
      <c r="G6">
        <f t="shared" si="1"/>
        <v>262.21149616716315</v>
      </c>
      <c r="H6">
        <f>G6-G7</f>
        <v>5.5038346228384398</v>
      </c>
    </row>
    <row r="7" spans="1:12" x14ac:dyDescent="0.2">
      <c r="A7">
        <v>0</v>
      </c>
      <c r="B7" t="s">
        <v>25</v>
      </c>
      <c r="C7" t="s">
        <v>31</v>
      </c>
      <c r="D7">
        <v>28.311</v>
      </c>
      <c r="E7">
        <v>19.45</v>
      </c>
      <c r="F7">
        <f t="shared" si="0"/>
        <v>47.760999999999996</v>
      </c>
      <c r="G7">
        <f t="shared" si="1"/>
        <v>256.70766154432471</v>
      </c>
      <c r="K7" t="s">
        <v>14</v>
      </c>
    </row>
    <row r="8" spans="1:12" x14ac:dyDescent="0.2">
      <c r="A8">
        <v>0</v>
      </c>
      <c r="B8" t="s">
        <v>26</v>
      </c>
      <c r="C8" t="s">
        <v>32</v>
      </c>
      <c r="D8">
        <v>37.027000000000001</v>
      </c>
      <c r="E8">
        <v>22.529</v>
      </c>
      <c r="F8">
        <f t="shared" si="0"/>
        <v>59.555999999999997</v>
      </c>
      <c r="G8">
        <f t="shared" si="1"/>
        <v>320.10388163844561</v>
      </c>
      <c r="H8">
        <f>G8-G9</f>
        <v>38.311848819914701</v>
      </c>
    </row>
    <row r="9" spans="1:12" x14ac:dyDescent="0.2">
      <c r="A9">
        <v>0</v>
      </c>
      <c r="B9" t="s">
        <v>27</v>
      </c>
      <c r="C9" t="s">
        <v>33</v>
      </c>
      <c r="D9">
        <v>31.045999999999999</v>
      </c>
      <c r="E9">
        <v>21.382000000000001</v>
      </c>
      <c r="F9">
        <f>SUM(D9:E9)</f>
        <v>52.427999999999997</v>
      </c>
      <c r="G9">
        <f t="shared" si="1"/>
        <v>281.79203281853091</v>
      </c>
    </row>
    <row r="15" spans="1:12" x14ac:dyDescent="0.2">
      <c r="K15" t="s">
        <v>36</v>
      </c>
      <c r="L15" t="s">
        <v>37</v>
      </c>
    </row>
    <row r="16" spans="1:12" x14ac:dyDescent="0.2">
      <c r="K16">
        <v>2.6</v>
      </c>
      <c r="L16">
        <f>300000000/SQRT(K16)</f>
        <v>186052101.88381267</v>
      </c>
    </row>
    <row r="17" spans="10:10" x14ac:dyDescent="0.2">
      <c r="J17" t="s">
        <v>4</v>
      </c>
    </row>
    <row r="18" spans="10:10" x14ac:dyDescent="0.2">
      <c r="J18" t="s">
        <v>5</v>
      </c>
    </row>
    <row r="19" spans="10:10" x14ac:dyDescent="0.2">
      <c r="J19" t="s">
        <v>6</v>
      </c>
    </row>
    <row r="20" spans="10:10" x14ac:dyDescent="0.2">
      <c r="J20" t="s">
        <v>7</v>
      </c>
    </row>
    <row r="21" spans="10:10" x14ac:dyDescent="0.2">
      <c r="J2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2021-06-29T15:59:51Z</dcterms:created>
  <dcterms:modified xsi:type="dcterms:W3CDTF">2021-07-02T03:12:36Z</dcterms:modified>
</cp:coreProperties>
</file>