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MKT\12MKT\serie_temporais\"/>
    </mc:Choice>
  </mc:AlternateContent>
  <xr:revisionPtr revIDLastSave="0" documentId="13_ncr:1_{A079F466-C607-47D0-8744-B0F6B23755AE}" xr6:coauthVersionLast="45" xr6:coauthVersionMax="45" xr10:uidLastSave="{00000000-0000-0000-0000-000000000000}"/>
  <bookViews>
    <workbookView xWindow="-120" yWindow="-120" windowWidth="20730" windowHeight="11160" xr2:uid="{38D82B7E-3BBE-433A-A176-705A4DFD57D8}"/>
  </bookViews>
  <sheets>
    <sheet name="Planilha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B17" i="1"/>
  <c r="E2" i="1"/>
  <c r="G2" i="1" s="1"/>
  <c r="F2" i="1"/>
  <c r="E3" i="1"/>
  <c r="F3" i="1" s="1"/>
  <c r="I3" i="1" s="1"/>
  <c r="H3" i="1"/>
  <c r="E4" i="1"/>
  <c r="F4" i="1" s="1"/>
  <c r="I4" i="1" s="1"/>
  <c r="E5" i="1"/>
  <c r="F5" i="1"/>
  <c r="I5" i="1" s="1"/>
  <c r="G5" i="1"/>
  <c r="H5" i="1"/>
  <c r="E6" i="1"/>
  <c r="G6" i="1" s="1"/>
  <c r="F6" i="1"/>
  <c r="H6" i="1"/>
  <c r="I6" i="1"/>
  <c r="E7" i="1"/>
  <c r="G7" i="1" s="1"/>
  <c r="F7" i="1"/>
  <c r="I7" i="1" s="1"/>
  <c r="E8" i="1"/>
  <c r="F8" i="1"/>
  <c r="G8" i="1"/>
  <c r="H8" i="1"/>
  <c r="I8" i="1"/>
  <c r="E9" i="1"/>
  <c r="F9" i="1"/>
  <c r="G9" i="1"/>
  <c r="H9" i="1"/>
  <c r="I9" i="1"/>
  <c r="E10" i="1"/>
  <c r="H10" i="1" s="1"/>
  <c r="F10" i="1"/>
  <c r="I10" i="1" s="1"/>
  <c r="G10" i="1"/>
  <c r="E11" i="1"/>
  <c r="F11" i="1" s="1"/>
  <c r="I11" i="1" s="1"/>
  <c r="H11" i="1"/>
  <c r="E12" i="1"/>
  <c r="F12" i="1" s="1"/>
  <c r="I12" i="1" s="1"/>
  <c r="E13" i="1"/>
  <c r="F13" i="1"/>
  <c r="I13" i="1" s="1"/>
  <c r="G13" i="1"/>
  <c r="H13" i="1"/>
  <c r="F14" i="1" l="1"/>
  <c r="B18" i="1" s="1"/>
  <c r="D18" i="1" s="1"/>
  <c r="G3" i="1"/>
  <c r="G14" i="1" s="1"/>
  <c r="B19" i="1" s="1"/>
  <c r="D19" i="1" s="1"/>
  <c r="G11" i="1"/>
  <c r="I2" i="1"/>
  <c r="I14" i="1" s="1"/>
  <c r="H12" i="1"/>
  <c r="H4" i="1"/>
  <c r="E14" i="1"/>
  <c r="G12" i="1"/>
  <c r="H7" i="1"/>
  <c r="G4" i="1"/>
  <c r="H2" i="1"/>
  <c r="H14" i="1" s="1"/>
  <c r="B20" i="1" l="1"/>
  <c r="D20" i="1"/>
  <c r="D21" i="1"/>
  <c r="B21" i="1"/>
</calcChain>
</file>

<file path=xl/sharedStrings.xml><?xml version="1.0" encoding="utf-8"?>
<sst xmlns="http://schemas.openxmlformats.org/spreadsheetml/2006/main" count="19" uniqueCount="19">
  <si>
    <t>MAPE</t>
  </si>
  <si>
    <t>MPE</t>
  </si>
  <si>
    <t>RMSE</t>
  </si>
  <si>
    <t>MAE</t>
  </si>
  <si>
    <t>RESULTADO</t>
  </si>
  <si>
    <t>n</t>
  </si>
  <si>
    <t>SOMA</t>
  </si>
  <si>
    <t>MEDIDA</t>
  </si>
  <si>
    <t>soma</t>
  </si>
  <si>
    <t>% erro absoluto</t>
  </si>
  <si>
    <t>%erro</t>
  </si>
  <si>
    <t>Erro^2</t>
  </si>
  <si>
    <t>Erro absoluto |A-B|</t>
  </si>
  <si>
    <t>Erro       (A-B)</t>
  </si>
  <si>
    <t>Vendas estimadas    (B)</t>
  </si>
  <si>
    <t>Budget (x)</t>
  </si>
  <si>
    <t>Vendas (y) A</t>
  </si>
  <si>
    <t>Data</t>
  </si>
  <si>
    <t xml:space="preserve">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</si>
</sst>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DCEF-B768-4E84-B68E-6E08D255B013}">
  <dimension ref="A1:I21"/>
  <sheetViews>
    <sheetView tabSelected="1" topLeftCell="A4" workbookViewId="0">
      <selection activeCell="A16" sqref="A16:D21"/>
    </sheetView>
  </sheetViews>
  <sheetFormatPr defaultRowHeight="15" x14ac:dyDescent="0.25"/>
  <cols>
    <col min="4" max="4" width="10.7109375" customWidth="1"/>
    <col min="6" max="6" width="12.7109375" bestFit="1" customWidth="1"/>
  </cols>
  <sheetData>
    <row r="1" spans="1:9" ht="45" x14ac:dyDescent="0.25">
      <c r="A1" s="15" t="s">
        <v>17</v>
      </c>
      <c r="B1" s="13" t="s">
        <v>16</v>
      </c>
      <c r="C1" s="13" t="s">
        <v>15</v>
      </c>
      <c r="D1" s="14" t="s">
        <v>14</v>
      </c>
      <c r="E1" s="14" t="s">
        <v>13</v>
      </c>
      <c r="F1" s="14" t="s">
        <v>12</v>
      </c>
      <c r="G1" s="13" t="s">
        <v>11</v>
      </c>
      <c r="H1" s="13" t="s">
        <v>10</v>
      </c>
      <c r="I1" s="13" t="s">
        <v>9</v>
      </c>
    </row>
    <row r="2" spans="1:9" x14ac:dyDescent="0.25">
      <c r="A2" s="12">
        <v>43101</v>
      </c>
      <c r="B2" s="11">
        <v>207</v>
      </c>
      <c r="C2" s="11">
        <v>13</v>
      </c>
      <c r="D2" s="10">
        <v>235.68382978723403</v>
      </c>
      <c r="E2" s="9">
        <f>B2-D2</f>
        <v>-28.683829787234032</v>
      </c>
      <c r="F2" s="5">
        <f>ABS(E2)</f>
        <v>28.683829787234032</v>
      </c>
      <c r="G2" s="5">
        <f>E2*E2</f>
        <v>822.76209126301433</v>
      </c>
      <c r="H2" s="5">
        <f>E2/B2*100</f>
        <v>-13.856922602528519</v>
      </c>
      <c r="I2" s="5">
        <f>F2/B2*100</f>
        <v>13.856922602528519</v>
      </c>
    </row>
    <row r="3" spans="1:9" x14ac:dyDescent="0.25">
      <c r="A3" s="12">
        <v>43132</v>
      </c>
      <c r="B3" s="11">
        <v>289</v>
      </c>
      <c r="C3" s="11">
        <v>22</v>
      </c>
      <c r="D3" s="10">
        <v>264.99893617021274</v>
      </c>
      <c r="E3" s="9">
        <f>B3-D3</f>
        <v>24.001063829787256</v>
      </c>
      <c r="F3" s="5">
        <f>ABS(E3)</f>
        <v>24.001063829787256</v>
      </c>
      <c r="G3" s="5">
        <f>E3*E3</f>
        <v>576.05106496152212</v>
      </c>
      <c r="H3" s="5">
        <f>E3/B3*100</f>
        <v>8.3048663770890165</v>
      </c>
      <c r="I3" s="5">
        <f>F3/B3*100</f>
        <v>8.3048663770890165</v>
      </c>
    </row>
    <row r="4" spans="1:9" x14ac:dyDescent="0.25">
      <c r="A4" s="12">
        <v>43160</v>
      </c>
      <c r="B4" s="11">
        <v>285</v>
      </c>
      <c r="C4" s="11">
        <v>24</v>
      </c>
      <c r="D4" s="10">
        <v>271.51340425531913</v>
      </c>
      <c r="E4" s="9">
        <f>B4-D4</f>
        <v>13.486595744680869</v>
      </c>
      <c r="F4" s="5">
        <f>ABS(E4)</f>
        <v>13.486595744680869</v>
      </c>
      <c r="G4" s="5">
        <f>E4*E4</f>
        <v>181.88826478044413</v>
      </c>
      <c r="H4" s="5">
        <f>E4/B4*100</f>
        <v>4.7321388577827612</v>
      </c>
      <c r="I4" s="5">
        <f>F4/B4*100</f>
        <v>4.7321388577827612</v>
      </c>
    </row>
    <row r="5" spans="1:9" x14ac:dyDescent="0.25">
      <c r="A5" s="12">
        <v>43191</v>
      </c>
      <c r="B5" s="11">
        <v>292</v>
      </c>
      <c r="C5" s="11">
        <v>26</v>
      </c>
      <c r="D5" s="10">
        <v>278.02787234042552</v>
      </c>
      <c r="E5" s="9">
        <f>B5-D5</f>
        <v>13.972127659574483</v>
      </c>
      <c r="F5" s="5">
        <f>ABS(E5)</f>
        <v>13.972127659574483</v>
      </c>
      <c r="G5" s="5">
        <f>E5*E5</f>
        <v>195.22035133544631</v>
      </c>
      <c r="H5" s="5">
        <f>E5/B5*100</f>
        <v>4.7849752258816718</v>
      </c>
      <c r="I5" s="5">
        <f>F5/B5*100</f>
        <v>4.7849752258816718</v>
      </c>
    </row>
    <row r="6" spans="1:9" x14ac:dyDescent="0.25">
      <c r="A6" s="12">
        <v>43221</v>
      </c>
      <c r="B6" s="11">
        <v>269</v>
      </c>
      <c r="C6" s="11">
        <v>28</v>
      </c>
      <c r="D6" s="10">
        <v>284.5423404255319</v>
      </c>
      <c r="E6" s="9">
        <f>B6-D6</f>
        <v>-15.542340425531904</v>
      </c>
      <c r="F6" s="5">
        <f>ABS(E6)</f>
        <v>15.542340425531904</v>
      </c>
      <c r="G6" s="5">
        <f>E6*E6</f>
        <v>241.56434590312324</v>
      </c>
      <c r="H6" s="5">
        <f>E6/B6*100</f>
        <v>-5.777821719528589</v>
      </c>
      <c r="I6" s="5">
        <f>F6/B6*100</f>
        <v>5.777821719528589</v>
      </c>
    </row>
    <row r="7" spans="1:9" x14ac:dyDescent="0.25">
      <c r="A7" s="12">
        <v>43252</v>
      </c>
      <c r="B7" s="11">
        <v>291</v>
      </c>
      <c r="C7" s="11">
        <v>32</v>
      </c>
      <c r="D7" s="10">
        <v>297.57127659574468</v>
      </c>
      <c r="E7" s="9">
        <f>B7-D7</f>
        <v>-6.5712765957446777</v>
      </c>
      <c r="F7" s="5">
        <f>ABS(E7)</f>
        <v>6.5712765957446777</v>
      </c>
      <c r="G7" s="5">
        <f>E7*E7</f>
        <v>43.181676097781761</v>
      </c>
      <c r="H7" s="5">
        <f>E7/B7*100</f>
        <v>-2.2581706514586521</v>
      </c>
      <c r="I7" s="5">
        <f>F7/B7*100</f>
        <v>2.2581706514586521</v>
      </c>
    </row>
    <row r="8" spans="1:9" x14ac:dyDescent="0.25">
      <c r="A8" s="12">
        <v>43282</v>
      </c>
      <c r="B8" s="11">
        <v>331</v>
      </c>
      <c r="C8" s="11">
        <v>34</v>
      </c>
      <c r="D8" s="10">
        <v>304.08574468085106</v>
      </c>
      <c r="E8" s="9">
        <f>B8-D8</f>
        <v>26.914255319148936</v>
      </c>
      <c r="F8" s="5">
        <f>ABS(E8)</f>
        <v>26.914255319148936</v>
      </c>
      <c r="G8" s="5">
        <f>E8*E8</f>
        <v>724.37713938433672</v>
      </c>
      <c r="H8" s="5">
        <f>E8/B8*100</f>
        <v>8.1311949604679565</v>
      </c>
      <c r="I8" s="5">
        <f>F8/B8*100</f>
        <v>8.1311949604679565</v>
      </c>
    </row>
    <row r="9" spans="1:9" x14ac:dyDescent="0.25">
      <c r="A9" s="12">
        <v>43313</v>
      </c>
      <c r="B9" s="11">
        <v>283</v>
      </c>
      <c r="C9" s="11">
        <v>35</v>
      </c>
      <c r="D9" s="10">
        <v>307.34297872340426</v>
      </c>
      <c r="E9" s="9">
        <f>B9-D9</f>
        <v>-24.342978723404258</v>
      </c>
      <c r="F9" s="5">
        <f>ABS(E9)</f>
        <v>24.342978723404258</v>
      </c>
      <c r="G9" s="5">
        <f>E9*E9</f>
        <v>592.58061312811242</v>
      </c>
      <c r="H9" s="5">
        <f>E9/B9*100</f>
        <v>-8.6017592662205864</v>
      </c>
      <c r="I9" s="5">
        <f>F9/B9*100</f>
        <v>8.6017592662205864</v>
      </c>
    </row>
    <row r="10" spans="1:9" x14ac:dyDescent="0.25">
      <c r="A10" s="12">
        <v>43344</v>
      </c>
      <c r="B10" s="11">
        <v>364</v>
      </c>
      <c r="C10" s="11">
        <v>44</v>
      </c>
      <c r="D10" s="10">
        <v>336.65808510638294</v>
      </c>
      <c r="E10" s="9">
        <f>B10-D10</f>
        <v>27.341914893617059</v>
      </c>
      <c r="F10" s="5">
        <f>ABS(E10)</f>
        <v>27.341914893617059</v>
      </c>
      <c r="G10" s="5">
        <f>E10*E10</f>
        <v>747.5803100497983</v>
      </c>
      <c r="H10" s="5">
        <f>E10/B10*100</f>
        <v>7.5115150806640276</v>
      </c>
      <c r="I10" s="5">
        <f>F10/B10*100</f>
        <v>7.5115150806640276</v>
      </c>
    </row>
    <row r="11" spans="1:9" x14ac:dyDescent="0.25">
      <c r="A11" s="12">
        <v>43374</v>
      </c>
      <c r="B11" s="11">
        <v>345</v>
      </c>
      <c r="C11" s="11">
        <v>45</v>
      </c>
      <c r="D11" s="10">
        <v>339.91531914893619</v>
      </c>
      <c r="E11" s="9">
        <f>B11-D11</f>
        <v>5.0846808510638084</v>
      </c>
      <c r="F11" s="5">
        <f>ABS(E11)</f>
        <v>5.0846808510638084</v>
      </c>
      <c r="G11" s="5">
        <f>E11*E11</f>
        <v>25.853979357174975</v>
      </c>
      <c r="H11" s="5">
        <f>E11/B11*100</f>
        <v>1.4738205365402344</v>
      </c>
      <c r="I11" s="5">
        <f>F11/B11*100</f>
        <v>1.4738205365402344</v>
      </c>
    </row>
    <row r="12" spans="1:9" x14ac:dyDescent="0.25">
      <c r="A12" s="12">
        <v>43405</v>
      </c>
      <c r="B12" s="11">
        <v>370</v>
      </c>
      <c r="C12" s="11">
        <v>53</v>
      </c>
      <c r="D12" s="10">
        <v>365.97319148936174</v>
      </c>
      <c r="E12" s="9">
        <f>B12-D12</f>
        <v>4.0268085106382614</v>
      </c>
      <c r="F12" s="5">
        <f>ABS(E12)</f>
        <v>4.0268085106382614</v>
      </c>
      <c r="G12" s="5">
        <f>E12*E12</f>
        <v>16.215186781348734</v>
      </c>
      <c r="H12" s="5">
        <f>E12/B12*100</f>
        <v>1.0883266244968275</v>
      </c>
      <c r="I12" s="5">
        <f>F12/B12*100</f>
        <v>1.0883266244968275</v>
      </c>
    </row>
    <row r="13" spans="1:9" x14ac:dyDescent="0.25">
      <c r="A13" s="12">
        <v>43435</v>
      </c>
      <c r="B13" s="11">
        <v>310</v>
      </c>
      <c r="C13" s="11">
        <v>48</v>
      </c>
      <c r="D13" s="10">
        <v>349.68702127659571</v>
      </c>
      <c r="E13" s="9">
        <f>B13-D13</f>
        <v>-39.687021276595715</v>
      </c>
      <c r="F13" s="5">
        <f>ABS(E13)</f>
        <v>39.687021276595715</v>
      </c>
      <c r="G13" s="5">
        <f>E13*E13</f>
        <v>1575.059657808961</v>
      </c>
      <c r="H13" s="5">
        <f>E13/B13*100</f>
        <v>-12.8022649279341</v>
      </c>
      <c r="I13" s="5">
        <f>F13/B13*100</f>
        <v>12.8022649279341</v>
      </c>
    </row>
    <row r="14" spans="1:9" x14ac:dyDescent="0.25">
      <c r="A14" s="8" t="s">
        <v>8</v>
      </c>
      <c r="B14" s="8"/>
      <c r="C14" s="8"/>
      <c r="D14" s="8"/>
      <c r="E14" s="7">
        <f>SUM(E2:E13)</f>
        <v>8.5265128291212022E-14</v>
      </c>
      <c r="F14" s="7">
        <f>SUM(F2:F13)</f>
        <v>229.65489361702126</v>
      </c>
      <c r="G14" s="7">
        <f>SUM(G2:G13)</f>
        <v>5742.3346808510651</v>
      </c>
      <c r="H14" s="7">
        <f>SUM(H2:H13)</f>
        <v>-7.2701015047479505</v>
      </c>
      <c r="I14" s="7">
        <f>SUM(I2:I13)</f>
        <v>79.323776830592948</v>
      </c>
    </row>
    <row r="15" spans="1:9" x14ac:dyDescent="0.25">
      <c r="F15" s="5"/>
    </row>
    <row r="16" spans="1:9" x14ac:dyDescent="0.25">
      <c r="A16" s="6" t="s">
        <v>7</v>
      </c>
      <c r="B16" s="6" t="s">
        <v>6</v>
      </c>
      <c r="C16" s="6" t="s">
        <v>5</v>
      </c>
      <c r="D16" s="6" t="s">
        <v>4</v>
      </c>
      <c r="F16" s="5"/>
    </row>
    <row r="17" spans="1:6" x14ac:dyDescent="0.25">
      <c r="A17" s="16" t="s">
        <v>18</v>
      </c>
      <c r="B17" s="17">
        <f>E14</f>
        <v>8.5265128291212022E-14</v>
      </c>
      <c r="C17" s="6">
        <v>12</v>
      </c>
      <c r="D17" s="18">
        <f>B17/C17</f>
        <v>7.1054273576010019E-15</v>
      </c>
      <c r="F17" s="5"/>
    </row>
    <row r="18" spans="1:6" x14ac:dyDescent="0.25">
      <c r="A18" s="4" t="s">
        <v>3</v>
      </c>
      <c r="B18" s="3">
        <f>F14</f>
        <v>229.65489361702126</v>
      </c>
      <c r="C18" s="2">
        <v>12</v>
      </c>
      <c r="D18" s="1">
        <f>B18/C18</f>
        <v>19.137907801418439</v>
      </c>
    </row>
    <row r="19" spans="1:6" x14ac:dyDescent="0.25">
      <c r="A19" s="4" t="s">
        <v>2</v>
      </c>
      <c r="B19" s="3">
        <f>G14</f>
        <v>5742.3346808510651</v>
      </c>
      <c r="C19" s="2">
        <v>12</v>
      </c>
      <c r="D19" s="1">
        <f>SQRT(B19/C19)</f>
        <v>21.87528034268183</v>
      </c>
    </row>
    <row r="20" spans="1:6" x14ac:dyDescent="0.25">
      <c r="A20" s="4" t="s">
        <v>1</v>
      </c>
      <c r="B20" s="3">
        <f>H14</f>
        <v>-7.2701015047479505</v>
      </c>
      <c r="C20" s="2">
        <v>12</v>
      </c>
      <c r="D20" s="1">
        <f>H14/7</f>
        <v>-1.0385859292497073</v>
      </c>
    </row>
    <row r="21" spans="1:6" x14ac:dyDescent="0.25">
      <c r="A21" s="4" t="s">
        <v>0</v>
      </c>
      <c r="B21" s="3">
        <f>I14</f>
        <v>79.323776830592948</v>
      </c>
      <c r="C21" s="2">
        <v>12</v>
      </c>
      <c r="D21" s="1">
        <f>I14/12</f>
        <v>6.6103147358827457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Tomie Ivata Bernal</dc:creator>
  <cp:lastModifiedBy>Regina Tomie Ivata Bernal</cp:lastModifiedBy>
  <dcterms:created xsi:type="dcterms:W3CDTF">2020-06-07T22:26:21Z</dcterms:created>
  <dcterms:modified xsi:type="dcterms:W3CDTF">2020-06-08T01:23:04Z</dcterms:modified>
</cp:coreProperties>
</file>