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2-2025 M.O\"/>
    </mc:Choice>
  </mc:AlternateContent>
  <xr:revisionPtr revIDLastSave="0" documentId="13_ncr:1_{A5631ACD-E4AC-47F8-BD63-7F624A7C9AD3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<sst xmlns="http://schemas.openxmlformats.org/spreadsheetml/2006/main" count="26032" uniqueCount="1899">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</sst>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45702</v>
      </c>
      <c r="C2" s="31"/>
      <c r="D2" s="33">
        <f>SUM(Tabela15[VALOR])</f>
        <v>307.99058952380955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307.99058952380955</v>
      </c>
      <c r="D7" s="26"/>
      <c r="E7" s="26">
        <f>Tabela15[[#This Row],[VALOR]]-Tabela15[[#This Row],[Custo Setor]]</f>
        <v>307.99058952380955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307.99058952380955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105" workbookViewId="0">
      <selection activeCell="D113" sqref="D113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307.99058952380955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>
        <v>217</v>
      </c>
      <c r="E108" s="2">
        <f>Tabela2[[#This Row],[PRODUZIDAS]]*VLOOKUP(Tabela2[[#This Row],[SKU]],Tabela24[#All],3,0)</f>
        <v>33.539519999999996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>
        <v>296</v>
      </c>
      <c r="E112" s="2">
        <f>Tabela2[[#This Row],[PRODUZIDAS]]*VLOOKUP(Tabela2[[#This Row],[SKU]],Tabela24[#All],3,0)</f>
        <v>45.749759999999995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>
        <v>238</v>
      </c>
      <c r="E126" s="2">
        <f>Tabela2[[#This Row],[PRODUZIDAS]]*VLOOKUP(Tabela2[[#This Row],[SKU]],Tabela24[#All],3,0)</f>
        <v>76.655833333333334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>
        <v>100</v>
      </c>
      <c r="E138" s="2">
        <f>Tabela2[[#This Row],[PRODUZIDAS]]*VLOOKUP(Tabela2[[#This Row],[SKU]],Tabela24[#All],3,0)</f>
        <v>32.208333333333336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>
        <v>74</v>
      </c>
      <c r="E148" s="2">
        <f>Tabela2[[#This Row],[PRODUZIDAS]]*VLOOKUP(Tabela2[[#This Row],[SKU]],Tabela24[#All],3,0)</f>
        <v>23.838571428571431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>
        <v>198</v>
      </c>
      <c r="E150" s="2">
        <f>Tabela2[[#This Row],[PRODUZIDAS]]*VLOOKUP(Tabela2[[#This Row],[SKU]],Tabela24[#All],3,0)</f>
        <v>63.784285714285723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>
        <v>100</v>
      </c>
      <c r="E230" s="2">
        <f>Tabela2[[#This Row],[PRODUZIDAS]]*VLOOKUP(Tabela2[[#This Row],[SKU]],Tabela24[#All],3,0)</f>
        <v>32.214285714285715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2025-02-19T18:24:51Z</dcterms:modified>
</cp:coreProperties>
</file>