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E119AA3E-3D38-47C4-BD1D-4AC340168AC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<sst xmlns="http://schemas.openxmlformats.org/spreadsheetml/2006/main" count="26032" uniqueCount="1899">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</sst>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45709</v>
      </c>
      <c r="C2" s="31"/>
      <c r="D2" s="33">
        <f>SUM(Tabela15[VALOR])</f>
        <v>124.09937428571429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124.09937428571429</v>
      </c>
      <c r="D7" s="26"/>
      <c r="E7" s="26">
        <f>Tabela15[[#This Row],[VALOR]]-Tabela15[[#This Row],[Custo Setor]]</f>
        <v>124.09937428571429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124.09937428571429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5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124.09937428571429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>
        <v>45</v>
      </c>
      <c r="E564" s="2">
        <f>Tabela2[[#This Row],[PRODUZIDAS]]*VLOOKUP(Tabela2[[#This Row],[SKU]],Tabela24[#All],3,0)</f>
        <v>6.9551999999999987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>
        <v>20</v>
      </c>
      <c r="E596" s="2">
        <f>Tabela2[[#This Row],[PRODUZIDAS]]*VLOOKUP(Tabela2[[#This Row],[SKU]],Tabela24[#All],3,0)</f>
        <v>6.4428571428571431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>
        <v>18</v>
      </c>
      <c r="E603" s="2">
        <f>Tabela2[[#This Row],[PRODUZIDAS]]*VLOOKUP(Tabela2[[#This Row],[SKU]],Tabela24[#All],3,0)</f>
        <v>5.7985714285714289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>
        <v>18</v>
      </c>
      <c r="E608" s="2">
        <f>Tabela2[[#This Row],[PRODUZIDAS]]*VLOOKUP(Tabela2[[#This Row],[SKU]],Tabela24[#All],3,0)</f>
        <v>5.7985714285714289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>
        <v>18</v>
      </c>
      <c r="E612" s="2">
        <f>Tabela2[[#This Row],[PRODUZIDAS]]*VLOOKUP(Tabela2[[#This Row],[SKU]],Tabela24[#All],3,0)</f>
        <v>5.7985714285714289</v>
      </c>
    </row>
    <row r="613" spans="2:5" x14ac:dyDescent="0.25">
      <c r="B613" s="3" t="s">
        <v>1216</v>
      </c>
      <c r="C613" s="3" t="s">
        <v>1217</v>
      </c>
      <c r="D613" s="1">
        <v>18</v>
      </c>
      <c r="E613" s="2">
        <f>Tabela2[[#This Row],[PRODUZIDAS]]*VLOOKUP(Tabela2[[#This Row],[SKU]],Tabela24[#All],3,0)</f>
        <v>5.7985714285714289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66</v>
      </c>
      <c r="E627" s="2">
        <f>Tabela2[[#This Row],[PRODUZIDAS]]*VLOOKUP(Tabela2[[#This Row],[SKU]],Tabela24[#All],3,0)</f>
        <v>10.200959999999998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>
        <v>31</v>
      </c>
      <c r="E649" s="2">
        <f>Tabela2[[#This Row],[PRODUZIDAS]]*VLOOKUP(Tabela2[[#This Row],[SKU]],Tabela24[#All],3,0)</f>
        <v>9.9845833333333331</v>
      </c>
    </row>
    <row r="650" spans="2:5" x14ac:dyDescent="0.25">
      <c r="B650" s="3" t="s">
        <v>1290</v>
      </c>
      <c r="C650" s="3" t="s">
        <v>1291</v>
      </c>
      <c r="D650" s="1">
        <v>22</v>
      </c>
      <c r="E650" s="2">
        <f>Tabela2[[#This Row],[PRODUZIDAS]]*VLOOKUP(Tabela2[[#This Row],[SKU]],Tabela24[#All],3,0)</f>
        <v>7.0858333333333334</v>
      </c>
    </row>
    <row r="651" spans="2:5" x14ac:dyDescent="0.25">
      <c r="B651" s="3" t="s">
        <v>1292</v>
      </c>
      <c r="C651" s="3" t="s">
        <v>1293</v>
      </c>
      <c r="D651" s="1">
        <v>20</v>
      </c>
      <c r="E651" s="2">
        <f>Tabela2[[#This Row],[PRODUZIDAS]]*VLOOKUP(Tabela2[[#This Row],[SKU]],Tabela24[#All],3,0)</f>
        <v>6.4416666666666664</v>
      </c>
    </row>
    <row r="652" spans="2:5" x14ac:dyDescent="0.25">
      <c r="B652" s="3" t="s">
        <v>1294</v>
      </c>
      <c r="C652" s="3" t="s">
        <v>1295</v>
      </c>
      <c r="D652" s="1">
        <v>21</v>
      </c>
      <c r="E652" s="2">
        <f>Tabela2[[#This Row],[PRODUZIDAS]]*VLOOKUP(Tabela2[[#This Row],[SKU]],Tabela24[#All],3,0)</f>
        <v>6.7637499999999999</v>
      </c>
    </row>
    <row r="653" spans="2:5" x14ac:dyDescent="0.25">
      <c r="B653" s="3" t="s">
        <v>1296</v>
      </c>
      <c r="C653" s="3" t="s">
        <v>1297</v>
      </c>
      <c r="D653" s="1">
        <v>22</v>
      </c>
      <c r="E653" s="2">
        <f>Tabela2[[#This Row],[PRODUZIDAS]]*VLOOKUP(Tabela2[[#This Row],[SKU]],Tabela24[#All],3,0)</f>
        <v>7.0858333333333334</v>
      </c>
    </row>
    <row r="654" spans="2:5" x14ac:dyDescent="0.25">
      <c r="B654" s="3" t="s">
        <v>1298</v>
      </c>
      <c r="C654" s="3" t="s">
        <v>1299</v>
      </c>
      <c r="D654" s="1">
        <v>22</v>
      </c>
      <c r="E654" s="2">
        <f>Tabela2[[#This Row],[PRODUZIDAS]]*VLOOKUP(Tabela2[[#This Row],[SKU]],Tabela24[#All],3,0)</f>
        <v>7.0858333333333334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>
        <v>23</v>
      </c>
      <c r="E671" s="2">
        <f>Tabela2[[#This Row],[PRODUZIDAS]]*VLOOKUP(Tabela2[[#This Row],[SKU]],Tabela24[#All],3,0)</f>
        <v>7.4092857142857147</v>
      </c>
    </row>
    <row r="672" spans="2:5" x14ac:dyDescent="0.25">
      <c r="B672" s="3" t="s">
        <v>1334</v>
      </c>
      <c r="C672" s="3" t="s">
        <v>1335</v>
      </c>
      <c r="D672" s="1">
        <v>20</v>
      </c>
      <c r="E672" s="2">
        <f>Tabela2[[#This Row],[PRODUZIDAS]]*VLOOKUP(Tabela2[[#This Row],[SKU]],Tabela24[#All],3,0)</f>
        <v>6.4428571428571431</v>
      </c>
    </row>
    <row r="673" spans="2:5" x14ac:dyDescent="0.25">
      <c r="B673" s="3" t="s">
        <v>1336</v>
      </c>
      <c r="C673" s="3" t="s">
        <v>1337</v>
      </c>
      <c r="D673" s="1">
        <v>22</v>
      </c>
      <c r="E673" s="2">
        <f>Tabela2[[#This Row],[PRODUZIDAS]]*VLOOKUP(Tabela2[[#This Row],[SKU]],Tabela24[#All],3,0)</f>
        <v>7.0871428571428581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>
        <v>21</v>
      </c>
      <c r="E675" s="2">
        <f>Tabela2[[#This Row],[PRODUZIDAS]]*VLOOKUP(Tabela2[[#This Row],[SKU]],Tabela24[#All],3,0)</f>
        <v>6.7650000000000006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>
        <v>16</v>
      </c>
      <c r="E677" s="2">
        <f>Tabela2[[#This Row],[PRODUZIDAS]]*VLOOKUP(Tabela2[[#This Row],[SKU]],Tabela24[#All],3,0)</f>
        <v>5.1542857142857148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2025-02-26T16:15:48Z</dcterms:modified>
</cp:coreProperties>
</file>