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3-2025 M.O\"/>
    </mc:Choice>
  </mc:AlternateContent>
  <xr:revisionPtr revIDLastSave="0" documentId="13_ncr:1_{73DC62C5-0869-47D6-A7B5-ED1F04D2E854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<sst xmlns="http://schemas.openxmlformats.org/spreadsheetml/2006/main" count="26032" uniqueCount="1899">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</sst>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45719</v>
      </c>
      <c r="C2" s="31"/>
      <c r="D2" s="33">
        <f>SUM(Tabela15[VALOR])</f>
        <v>674.3478260869565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674.3478260869565</v>
      </c>
      <c r="D7" s="26"/>
      <c r="E7" s="26">
        <f>Tabela15[[#This Row],[VALOR]]-Tabela15[[#This Row],[Custo Setor]]</f>
        <v>674.3478260869565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674.3478260869565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workbookViewId="0">
      <selection activeCell="D7" sqref="D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674.3478260869565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>
        <v>200</v>
      </c>
      <c r="E7" s="2">
        <f>Tabela2[[#This Row],[PRODUZIDAS]]*VLOOKUP(Tabela2[[#This Row],[SKU]],Tabela24[#All],3,0)</f>
        <v>68.115942028985515</v>
      </c>
    </row>
    <row r="8" spans="2:9" x14ac:dyDescent="0.25">
      <c r="B8" s="3" t="s">
        <v>6</v>
      </c>
      <c r="C8" s="3" t="s">
        <v>7</v>
      </c>
      <c r="D8" s="1">
        <v>240</v>
      </c>
      <c r="E8" s="2">
        <f>Tabela2[[#This Row],[PRODUZIDAS]]*VLOOKUP(Tabela2[[#This Row],[SKU]],Tabela24[#All],3,0)</f>
        <v>81.739130434782609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>
        <v>200</v>
      </c>
      <c r="E11" s="2">
        <f>Tabela2[[#This Row],[PRODUZIDAS]]*VLOOKUP(Tabela2[[#This Row],[SKU]],Tabela24[#All],3,0)</f>
        <v>95.362318840579704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300</v>
      </c>
      <c r="E16" s="2">
        <f>Tabela2[[#This Row],[PRODUZIDAS]]*VLOOKUP(Tabela2[[#This Row],[SKU]],Tabela24[#All],3,0)</f>
        <v>143.04347826086956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>
        <v>300</v>
      </c>
      <c r="E19" s="2">
        <f>Tabela2[[#This Row],[PRODUZIDAS]]*VLOOKUP(Tabela2[[#This Row],[SKU]],Tabela24[#All],3,0)</f>
        <v>143.04347826086956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>
        <v>300</v>
      </c>
      <c r="E23" s="2">
        <f>Tabela2[[#This Row],[PRODUZIDAS]]*VLOOKUP(Tabela2[[#This Row],[SKU]],Tabela24[#All],3,0)</f>
        <v>143.04347826086956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2025-03-05T13:45:16Z</dcterms:modified>
</cp:coreProperties>
</file>