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C0A8B375-7660-4D23-AEE6-0836B052587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<sst xmlns="http://schemas.openxmlformats.org/spreadsheetml/2006/main" count="26032" uniqueCount="1899">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</sst>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45744</v>
      </c>
      <c r="C2" s="31"/>
      <c r="D2" s="33">
        <f>SUM(Tabela15[VALOR])</f>
        <v>353.67690476190478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353.67690476190478</v>
      </c>
      <c r="D7" s="26"/>
      <c r="E7" s="26">
        <f>Tabela15[[#This Row],[VALOR]]-Tabela15[[#This Row],[Custo Setor]]</f>
        <v>353.67690476190478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353.67690476190478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17" workbookViewId="0">
      <selection activeCell="D643" sqref="D64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353.67690476190478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>
        <v>187</v>
      </c>
      <c r="E636" s="2">
        <f>Tabela2[[#This Row],[PRODUZIDAS]]*VLOOKUP(Tabela2[[#This Row],[SKU]],Tabela24[#All],3,0)</f>
        <v>60.229583333333331</v>
      </c>
    </row>
    <row r="637" spans="2:5" x14ac:dyDescent="0.25">
      <c r="B637" s="3" t="s">
        <v>1264</v>
      </c>
      <c r="C637" s="3" t="s">
        <v>1265</v>
      </c>
      <c r="D637" s="1">
        <v>148</v>
      </c>
      <c r="E637" s="2">
        <f>Tabela2[[#This Row],[PRODUZIDAS]]*VLOOKUP(Tabela2[[#This Row],[SKU]],Tabela24[#All],3,0)</f>
        <v>47.668333333333337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>
        <v>145</v>
      </c>
      <c r="E640" s="2">
        <f>Tabela2[[#This Row],[PRODUZIDAS]]*VLOOKUP(Tabela2[[#This Row],[SKU]],Tabela24[#All],3,0)</f>
        <v>46.702083333333334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>
        <v>124</v>
      </c>
      <c r="E642" s="2">
        <f>Tabela2[[#This Row],[PRODUZIDAS]]*VLOOKUP(Tabela2[[#This Row],[SKU]],Tabela24[#All],3,0)</f>
        <v>39.938333333333333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>
        <v>200</v>
      </c>
      <c r="E658" s="2">
        <f>Tabela2[[#This Row],[PRODUZIDAS]]*VLOOKUP(Tabela2[[#This Row],[SKU]],Tabela24[#All],3,0)</f>
        <v>64.428571428571431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>
        <v>294</v>
      </c>
      <c r="E662" s="2">
        <f>Tabela2[[#This Row],[PRODUZIDAS]]*VLOOKUP(Tabela2[[#This Row],[SKU]],Tabela24[#All],3,0)</f>
        <v>94.710000000000008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2025-04-02T13:01:36Z</dcterms:modified>
</cp:coreProperties>
</file>