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049AD8DC-C4CC-4122-9BFE-24D555B2BCA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<sst xmlns="http://schemas.openxmlformats.org/spreadsheetml/2006/main" count="26032" uniqueCount="1899">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</sst>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45717</v>
      </c>
      <c r="C2" s="31"/>
      <c r="D2" s="33">
        <f>SUM(Tabela15[VALOR])</f>
        <v>335.00167556595477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0</v>
      </c>
      <c r="D7" s="26"/>
      <c r="E7" s="26">
        <f>Tabela15[[#This Row],[VALOR]]-Tabela15[[#This Row],[Custo Setor]]</f>
        <v>0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41.234285714285718</v>
      </c>
      <c r="D13" s="26"/>
      <c r="E13" s="26">
        <f>Tabela15[[#This Row],[VALOR]]-Tabela15[[#This Row],[Custo Setor]]</f>
        <v>41.234285714285718</v>
      </c>
    </row>
    <row r="14" spans="2:5" x14ac:dyDescent="0.25">
      <c r="B14" t="s">
        <v>1889</v>
      </c>
      <c r="C14" s="21">
        <f>'8 - ACABAMENTO'!G4</f>
        <v>126.13996183953033</v>
      </c>
      <c r="D14" s="26"/>
      <c r="E14" s="26">
        <f>Tabela15[[#This Row],[VALOR]]-Tabela15[[#This Row],[Custo Setor]]</f>
        <v>126.13996183953033</v>
      </c>
    </row>
    <row r="15" spans="2:5" x14ac:dyDescent="0.25">
      <c r="B15" t="s">
        <v>1890</v>
      </c>
      <c r="C15" s="21">
        <f t="array" ref="C15">'9 - FURO'!G4</f>
        <v>167.62742801213875</v>
      </c>
      <c r="D15" s="26"/>
      <c r="E15" s="26">
        <f>Tabela15[[#This Row],[VALOR]]-Tabela15[[#This Row],[Custo Setor]]</f>
        <v>167.62742801213875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335.00167556595477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41.234285714285718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30</v>
      </c>
      <c r="E230" s="2">
        <f>Tabela225678910[[#This Row],[PRODUZIDAS]]*VLOOKUP(Tabela225678910[[#This Row],[SKU]],Tabela24[#All],9,0)</f>
        <v>30.925714285714289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126.13996183953033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4</v>
      </c>
      <c r="E46" s="2">
        <f>Tabela22567891011[[#This Row],[PRODUZIDAS]]*VLOOKUP(Tabela22567891011[[#This Row],[SKU]],Tabela24[#All],10,0)</f>
        <v>2.9358904109589035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16.5</v>
      </c>
      <c r="E111" s="2">
        <f>Tabela22567891011[[#This Row],[PRODUZIDAS]]*VLOOKUP(Tabela22567891011[[#This Row],[SKU]],Tabela24[#All],10,0)</f>
        <v>10.625999999999999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87</v>
      </c>
      <c r="E192" s="2">
        <f>Tabela22567891011[[#This Row],[PRODUZIDAS]]*VLOOKUP(Tabela22567891011[[#This Row],[SKU]],Tabela24[#All],10,0)</f>
        <v>56.027999999999999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7</v>
      </c>
      <c r="E194" s="2">
        <f>Tabela22567891011[[#This Row],[PRODUZIDAS]]*VLOOKUP(Tabela22567891011[[#This Row],[SKU]],Tabela24[#All],10,0)</f>
        <v>4.508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12</v>
      </c>
      <c r="E231" s="2">
        <f>Tabela22567891011[[#This Row],[PRODUZIDAS]]*VLOOKUP(Tabela22567891011[[#This Row],[SKU]],Tabela24[#All],10,0)</f>
        <v>13.916571428571428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45</v>
      </c>
      <c r="E557" s="2">
        <f>Tabela22567891011[[#This Row],[PRODUZIDAS]]*VLOOKUP(Tabela22567891011[[#This Row],[SKU]],Tabela24[#All],10,0)</f>
        <v>28.98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Tabela22567891011[[#This Row],[PRODUZIDAS]]*VLOOKUP(Tabela22567891011[[#This Row],[SKU]],Tabela24[#All],10,0)</f>
        <v>2.7054999999999993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Tabela22567891011[[#This Row],[PRODUZIDAS]]*VLOOKUP(Tabela22567891011[[#This Row],[SKU]],Tabela24[#All],10,0)</f>
        <v>6.44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25" sqref="D2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167.62742801213875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29</v>
      </c>
      <c r="E21" s="2">
        <f>Tabela2256789101112[[#This Row],[PRODUZIDAS]]*VLOOKUP(Tabela2256789101112[[#This Row],[SKU]],Tabela24[#All],11,0)</f>
        <v>21.728985507246374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</v>
      </c>
      <c r="E46" s="2">
        <f>Tabela2256789101112[[#This Row],[PRODUZIDAS]]*VLOOKUP(Tabela2256789101112[[#This Row],[SKU]],Tabela24[#All],11,0)</f>
        <v>2.3178082191780818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107.5</v>
      </c>
      <c r="E111" s="2">
        <f>Tabela2256789101112[[#This Row],[PRODUZIDAS]]*VLOOKUP(Tabela2256789101112[[#This Row],[SKU]],Tabela24[#All],11,0)</f>
        <v>70.614599999999996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>
        <v>40</v>
      </c>
      <c r="E153" s="2">
        <f>Tabela2256789101112[[#This Row],[PRODUZIDAS]]*VLOOKUP(Tabela2256789101112[[#This Row],[SKU]],Tabela24[#All],11,0)</f>
        <v>30.925714285714285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57</v>
      </c>
      <c r="E192" s="2">
        <f>Tabela2256789101112[[#This Row],[PRODUZIDAS]]*VLOOKUP(Tabela2256789101112[[#This Row],[SKU]],Tabela24[#All],11,0)</f>
        <v>37.442160000000001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7</v>
      </c>
      <c r="E557" s="2">
        <f>Tabela2256789101112[[#This Row],[PRODUZIDAS]]*VLOOKUP(Tabela2256789101112[[#This Row],[SKU]],Tabela24[#All],11,0)</f>
        <v>4.59816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2025-03-03T19:15:05Z</dcterms:modified>
</cp:coreProperties>
</file>