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1312D834-49D9-414D-ABD1-D69BC7FB803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<sst xmlns="http://schemas.openxmlformats.org/spreadsheetml/2006/main" count="26032" uniqueCount="1899">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</sst>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45755</v>
      </c>
      <c r="C2" s="31"/>
      <c r="D2" s="33">
        <f>SUM(Tabela15[VALOR])</f>
        <v>194.50018047619048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194.50018047619048</v>
      </c>
      <c r="D7" s="26"/>
      <c r="E7" s="26">
        <f>Tabela15[[#This Row],[VALOR]]-Tabela15[[#This Row],[Custo Setor]]</f>
        <v>194.50018047619048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194.50018047619048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2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194.50018047619048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>
        <v>204</v>
      </c>
      <c r="E117" s="2">
        <f>Tabela2[[#This Row],[PRODUZIDAS]]*VLOOKUP(Tabela2[[#This Row],[SKU]],Tabela24[#All],3,0)</f>
        <v>31.530239999999996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>
        <v>45</v>
      </c>
      <c r="E133" s="2">
        <f>Tabela2[[#This Row],[PRODUZIDAS]]*VLOOKUP(Tabela2[[#This Row],[SKU]],Tabela24[#All],3,0)</f>
        <v>14.49375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>
        <v>150</v>
      </c>
      <c r="E195" s="2">
        <f>Tabela2[[#This Row],[PRODUZIDAS]]*VLOOKUP(Tabela2[[#This Row],[SKU]],Tabela24[#All],3,0)</f>
        <v>23.183999999999997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>
        <v>100</v>
      </c>
      <c r="E200" s="2">
        <f>Tabela2[[#This Row],[PRODUZIDAS]]*VLOOKUP(Tabela2[[#This Row],[SKU]],Tabela24[#All],3,0)</f>
        <v>15.455999999999998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>
        <v>71</v>
      </c>
      <c r="E204" s="2">
        <f>Tabela2[[#This Row],[PRODUZIDAS]]*VLOOKUP(Tabela2[[#This Row],[SKU]],Tabela24[#All],3,0)</f>
        <v>22.867916666666666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>
        <v>73</v>
      </c>
      <c r="E209" s="2">
        <f>Tabela2[[#This Row],[PRODUZIDAS]]*VLOOKUP(Tabela2[[#This Row],[SKU]],Tabela24[#All],3,0)</f>
        <v>23.512083333333333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>
        <v>100</v>
      </c>
      <c r="E213" s="2">
        <f>Tabela2[[#This Row],[PRODUZIDAS]]*VLOOKUP(Tabela2[[#This Row],[SKU]],Tabela24[#All],3,0)</f>
        <v>32.208333333333336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>
        <v>97</v>
      </c>
      <c r="E233" s="2">
        <f>Tabela2[[#This Row],[PRODUZIDAS]]*VLOOKUP(Tabela2[[#This Row],[SKU]],Tabela24[#All],3,0)</f>
        <v>31.247857142857146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2025-04-10T18:15:48Z</dcterms:modified>
</cp:coreProperties>
</file>