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383EBF6D-CC80-4370-99AB-D4314E244C4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<sst xmlns="http://schemas.openxmlformats.org/spreadsheetml/2006/main" count="26032" uniqueCount="1899">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</sst>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45764</v>
      </c>
      <c r="C2" s="31"/>
      <c r="D2" s="33">
        <f>SUM(Tabela15[VALOR])</f>
        <v>140.71150684931504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140.71150684931504</v>
      </c>
      <c r="D7" s="26"/>
      <c r="E7" s="26">
        <f>Tabela15[[#This Row],[VALOR]]-Tabela15[[#This Row],[Custo Setor]]</f>
        <v>140.71150684931504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140.71150684931504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140.71150684931504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50</v>
      </c>
      <c r="E41" s="2">
        <f>Tabela2[[#This Row],[PRODUZIDAS]]*VLOOKUP(Tabela2[[#This Row],[SKU]],Tabela24[#All],3,0)</f>
        <v>13.520547945205477</v>
      </c>
    </row>
    <row r="42" spans="2:5" x14ac:dyDescent="0.25">
      <c r="B42" s="3" t="s">
        <v>74</v>
      </c>
      <c r="C42" s="3" t="s">
        <v>75</v>
      </c>
      <c r="D42" s="1">
        <v>50</v>
      </c>
      <c r="E42" s="2">
        <f>Tabela2[[#This Row],[PRODUZIDAS]]*VLOOKUP(Tabela2[[#This Row],[SKU]],Tabela24[#All],3,0)</f>
        <v>13.520547945205477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50</v>
      </c>
      <c r="E47" s="2">
        <f>Tabela2[[#This Row],[PRODUZIDAS]]*VLOOKUP(Tabela2[[#This Row],[SKU]],Tabela24[#All],3,0)</f>
        <v>13.520547945205477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>
        <v>70</v>
      </c>
      <c r="E50" s="2">
        <f>Tabela2[[#This Row],[PRODUZIDAS]]*VLOOKUP(Tabela2[[#This Row],[SKU]],Tabela24[#All],3,0)</f>
        <v>18.928767123287667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100</v>
      </c>
      <c r="E61" s="2">
        <f>Tabela2[[#This Row],[PRODUZIDAS]]*VLOOKUP(Tabela2[[#This Row],[SKU]],Tabela24[#All],3,0)</f>
        <v>27.041095890410954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200</v>
      </c>
      <c r="E75" s="2">
        <f>Tabela2[[#This Row],[PRODUZIDAS]]*VLOOKUP(Tabela2[[#This Row],[SKU]],Tabela24[#All],3,0)</f>
        <v>54.179999999999993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2025-04-24T13:18:25Z</dcterms:modified>
</cp:coreProperties>
</file>