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27BDF6EE-D48F-40DD-9037-F43F660DE569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<sst xmlns="http://schemas.openxmlformats.org/spreadsheetml/2006/main" count="26032" uniqueCount="1899">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</sst>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45769</v>
      </c>
      <c r="C2" s="31"/>
      <c r="D2" s="33">
        <f>SUM(Tabela15[VALOR])</f>
        <v>186.87698630136984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186.87698630136984</v>
      </c>
      <c r="D7" s="26"/>
      <c r="E7" s="26">
        <f>Tabela15[[#This Row],[VALOR]]-Tabela15[[#This Row],[Custo Setor]]</f>
        <v>186.87698630136984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186.87698630136984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7" workbookViewId="0">
      <selection activeCell="D71" sqref="D7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186.87698630136984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>
        <v>90</v>
      </c>
      <c r="E55" s="2">
        <f>Tabela2[[#This Row],[PRODUZIDAS]]*VLOOKUP(Tabela2[[#This Row],[SKU]],Tabela24[#All],3,0)</f>
        <v>24.336986301369858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250</v>
      </c>
      <c r="E68" s="2">
        <f>Tabela2[[#This Row],[PRODUZIDAS]]*VLOOKUP(Tabela2[[#This Row],[SKU]],Tabela24[#All],3,0)</f>
        <v>67.724999999999994</v>
      </c>
    </row>
    <row r="69" spans="2:5" x14ac:dyDescent="0.25">
      <c r="B69" s="3" t="s">
        <v>128</v>
      </c>
      <c r="C69" s="3" t="s">
        <v>129</v>
      </c>
      <c r="D69" s="1">
        <v>200</v>
      </c>
      <c r="E69" s="2">
        <f>Tabela2[[#This Row],[PRODUZIDAS]]*VLOOKUP(Tabela2[[#This Row],[SKU]],Tabela24[#All],3,0)</f>
        <v>54.179999999999993</v>
      </c>
    </row>
    <row r="70" spans="2:5" x14ac:dyDescent="0.25">
      <c r="B70" s="3" t="s">
        <v>130</v>
      </c>
      <c r="C70" s="3" t="s">
        <v>131</v>
      </c>
      <c r="D70" s="1">
        <v>150</v>
      </c>
      <c r="E70" s="2">
        <f>Tabela2[[#This Row],[PRODUZIDAS]]*VLOOKUP(Tabela2[[#This Row],[SKU]],Tabela24[#All],3,0)</f>
        <v>40.634999999999998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2025-04-24T13:55:17Z</dcterms:modified>
</cp:coreProperties>
</file>