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M.O 2025\05-2025 M.O\"/>
    </mc:Choice>
  </mc:AlternateContent>
  <xr:revisionPtr revIDLastSave="0" documentId="13_ncr:1_{9A9D313E-1AA4-42D5-B02F-DBD04A69DE06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<sst xmlns="http://schemas.openxmlformats.org/spreadsheetml/2006/main" count="26032" uniqueCount="1899">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</sst>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45790</v>
      </c>
      <c r="C2" s="31"/>
      <c r="D2" s="33">
        <f>SUM(Tabela15[VALOR])</f>
        <v>131.44027397260271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131.44027397260271</v>
      </c>
      <c r="D7" s="26"/>
      <c r="E7" s="26">
        <f>Tabela15[[#This Row],[VALOR]]-Tabela15[[#This Row],[Custo Setor]]</f>
        <v>131.44027397260271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0</v>
      </c>
      <c r="D10" s="26"/>
      <c r="E10" s="26">
        <f>Tabela15[[#This Row],[VALOR]]-Tabela15[[#This Row],[Custo Setor]]</f>
        <v>0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0</v>
      </c>
      <c r="D13" s="26"/>
      <c r="E13" s="26">
        <f>Tabela15[[#This Row],[VALOR]]-Tabela15[[#This Row],[Custo Setor]]</f>
        <v>0</v>
      </c>
    </row>
    <row r="14" spans="2:5" x14ac:dyDescent="0.25">
      <c r="B14" t="s">
        <v>1889</v>
      </c>
      <c r="C14" s="21">
        <f>'8 - ACABAMENTO'!G4</f>
        <v>0</v>
      </c>
      <c r="D14" s="26"/>
      <c r="E14" s="26">
        <f>Tabela15[[#This Row],[VALOR]]-Tabela15[[#This Row],[Custo Setor]]</f>
        <v>0</v>
      </c>
    </row>
    <row r="15" spans="2:5" x14ac:dyDescent="0.25">
      <c r="B15" t="s">
        <v>1890</v>
      </c>
      <c r="C15" s="21">
        <f t="array" ref="C15">'9 - FURO'!G4</f>
        <v>0</v>
      </c>
      <c r="D15" s="26"/>
      <c r="E15" s="26">
        <f>Tabela15[[#This Row],[VALOR]]-Tabela15[[#This Row],[Custo Setor]]</f>
        <v>0</v>
      </c>
    </row>
    <row r="16" spans="2:5" x14ac:dyDescent="0.25">
      <c r="B16" t="s">
        <v>1891</v>
      </c>
      <c r="C16" s="21">
        <f t="array" ref="C16">'10 - ILHOS'!G4</f>
        <v>0</v>
      </c>
      <c r="D16" s="26"/>
      <c r="E16" s="26">
        <f>Tabela15[[#This Row],[VALOR]]-Tabela15[[#This Row],[Custo Setor]]</f>
        <v>0</v>
      </c>
    </row>
    <row r="17" spans="2:5" x14ac:dyDescent="0.25">
      <c r="B17" t="s">
        <v>1892</v>
      </c>
      <c r="C17" s="21">
        <f t="array" ref="C17">'11 - DOBRA'!G4</f>
        <v>0</v>
      </c>
      <c r="D17" s="26"/>
      <c r="E17" s="26">
        <f>Tabela15[[#This Row],[VALOR]]-Tabela15[[#This Row],[Custo Setor]]</f>
        <v>0</v>
      </c>
    </row>
    <row r="18" spans="2:5" x14ac:dyDescent="0.25">
      <c r="B18" t="s">
        <v>1893</v>
      </c>
      <c r="C18" s="21">
        <f t="array" ref="C18">'12 - EMBALAGEM'!G4</f>
        <v>0</v>
      </c>
      <c r="D18" s="26"/>
      <c r="E18" s="26">
        <f>Tabela15[[#This Row],[VALOR]]-Tabela15[[#This Row],[Custo Setor]]</f>
        <v>0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131.44027397260271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49" workbookViewId="0">
      <selection activeCell="D68" sqref="D68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131.44027397260271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>
        <v>300</v>
      </c>
      <c r="E25" s="2">
        <f>Tabela2[[#This Row],[PRODUZIDAS]]*VLOOKUP(Tabela2[[#This Row],[SKU]],Tabela24[#All],3,0)</f>
        <v>77.260273972602732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>
        <v>200</v>
      </c>
      <c r="E67" s="2">
        <f>Tabela2[[#This Row],[PRODUZIDAS]]*VLOOKUP(Tabela2[[#This Row],[SKU]],Tabela24[#All],3,0)</f>
        <v>54.179999999999993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Tabela22567891011[[#This Row],[PRODUZIDAS]]*VLOOKUP(Tabela22567891011[[#This Row],[SKU]],Tabela24[#All],10,0)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E7" sqref="E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2025-05-15T17:21:56Z</dcterms:modified>
</cp:coreProperties>
</file>