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4DA8134D-1721-4273-925E-424FBE4F1BF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<sst xmlns="http://schemas.openxmlformats.org/spreadsheetml/2006/main" count="26032" uniqueCount="1899">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</sst>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45825</v>
      </c>
      <c r="C2" s="31"/>
      <c r="D2" s="33">
        <f>SUM(Tabela15[VALOR])</f>
        <v>122.59375761904761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122.59375761904761</v>
      </c>
      <c r="D7" s="26"/>
      <c r="E7" s="26">
        <f>Tabela15[[#This Row],[VALOR]]-Tabela15[[#This Row],[Custo Setor]]</f>
        <v>122.59375761904761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122.59375761904761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95" sqref="D19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122.59375761904761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>
        <v>109</v>
      </c>
      <c r="E194" s="2">
        <f>Tabela2[[#This Row],[PRODUZIDAS]]*VLOOKUP(Tabela2[[#This Row],[SKU]],Tabela24[#All],3,0)</f>
        <v>16.847039999999996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>
        <v>63</v>
      </c>
      <c r="E205" s="2">
        <f>Tabela2[[#This Row],[PRODUZIDAS]]*VLOOKUP(Tabela2[[#This Row],[SKU]],Tabela24[#All],3,0)</f>
        <v>20.291250000000002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>
        <v>100</v>
      </c>
      <c r="E626" s="2">
        <f>Tabela2[[#This Row],[PRODUZIDAS]]*VLOOKUP(Tabela2[[#This Row],[SKU]],Tabela24[#All],3,0)</f>
        <v>15.455999999999998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>
        <v>199</v>
      </c>
      <c r="E628" s="2">
        <f>Tabela2[[#This Row],[PRODUZIDAS]]*VLOOKUP(Tabela2[[#This Row],[SKU]],Tabela24[#All],3,0)</f>
        <v>30.757439999999995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>
        <v>33</v>
      </c>
      <c r="E634" s="2">
        <f>Tabela2[[#This Row],[PRODUZIDAS]]*VLOOKUP(Tabela2[[#This Row],[SKU]],Tabela24[#All],3,0)</f>
        <v>5.1004799999999992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>
        <v>64</v>
      </c>
      <c r="E638" s="2">
        <f>Tabela2[[#This Row],[PRODUZIDAS]]*VLOOKUP(Tabela2[[#This Row],[SKU]],Tabela24[#All],3,0)</f>
        <v>20.613333333333333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>
        <v>30</v>
      </c>
      <c r="E640" s="2">
        <f>Tabela2[[#This Row],[PRODUZIDAS]]*VLOOKUP(Tabela2[[#This Row],[SKU]],Tabela24[#All],3,0)</f>
        <v>9.6624999999999996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>
        <v>12</v>
      </c>
      <c r="E660" s="2">
        <f>Tabela2[[#This Row],[PRODUZIDAS]]*VLOOKUP(Tabela2[[#This Row],[SKU]],Tabela24[#All],3,0)</f>
        <v>3.8657142857142861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2025-06-23T13:50:30Z</dcterms:modified>
</cp:coreProperties>
</file>