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90447B2F-A8DB-4DF7-A943-DA77C45C6CC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<sst xmlns="http://schemas.openxmlformats.org/spreadsheetml/2006/main" count="26032" uniqueCount="1899">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</sst>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45826</v>
      </c>
      <c r="C2" s="31"/>
      <c r="D2" s="33">
        <f>SUM(Tabela15[VALOR])</f>
        <v>353.4861433333333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353.4861433333333</v>
      </c>
      <c r="D7" s="26"/>
      <c r="E7" s="26">
        <f>Tabela15[[#This Row],[VALOR]]-Tabela15[[#This Row],[Custo Setor]]</f>
        <v>353.4861433333333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353.4861433333333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353.4861433333333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45</v>
      </c>
      <c r="E114" s="2">
        <f>Tabela2[[#This Row],[PRODUZIDAS]]*VLOOKUP(Tabela2[[#This Row],[SKU]],Tabela24[#All],3,0)</f>
        <v>6.9551999999999987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203</v>
      </c>
      <c r="E126" s="2">
        <f>Tabela2[[#This Row],[PRODUZIDAS]]*VLOOKUP(Tabela2[[#This Row],[SKU]],Tabela24[#All],3,0)</f>
        <v>65.382916666666659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120</v>
      </c>
      <c r="E130" s="2">
        <f>Tabela2[[#This Row],[PRODUZIDAS]]*VLOOKUP(Tabela2[[#This Row],[SKU]],Tabela24[#All],3,0)</f>
        <v>38.65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>
        <v>33</v>
      </c>
      <c r="E145" s="2">
        <f>Tabela2[[#This Row],[PRODUZIDAS]]*VLOOKUP(Tabela2[[#This Row],[SKU]],Tabela24[#All],3,0)</f>
        <v>10.630714285714287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123</v>
      </c>
      <c r="E150" s="2">
        <f>Tabela2[[#This Row],[PRODUZIDAS]]*VLOOKUP(Tabela2[[#This Row],[SKU]],Tabela24[#All],3,0)</f>
        <v>39.623571428571431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41</v>
      </c>
      <c r="E154" s="2">
        <f>Tabela2[[#This Row],[PRODUZIDAS]]*VLOOKUP(Tabela2[[#This Row],[SKU]],Tabela24[#All],3,0)</f>
        <v>13.207857142857144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97</v>
      </c>
      <c r="E192" s="2">
        <f>Tabela2[[#This Row],[PRODUZIDAS]]*VLOOKUP(Tabela2[[#This Row],[SKU]],Tabela24[#All],3,0)</f>
        <v>14.992319999999998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60</v>
      </c>
      <c r="E200" s="2">
        <f>Tabela2[[#This Row],[PRODUZIDAS]]*VLOOKUP(Tabela2[[#This Row],[SKU]],Tabela24[#All],3,0)</f>
        <v>9.2735999999999983</v>
      </c>
    </row>
    <row r="201" spans="2:5" x14ac:dyDescent="0.25">
      <c r="B201" s="3" t="s">
        <v>392</v>
      </c>
      <c r="C201" s="3" t="s">
        <v>393</v>
      </c>
      <c r="D201" s="1">
        <v>50</v>
      </c>
      <c r="E201" s="2">
        <f>Tabela2[[#This Row],[PRODUZIDAS]]*VLOOKUP(Tabela2[[#This Row],[SKU]],Tabela24[#All],3,0)</f>
        <v>7.7279999999999989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>
        <v>30</v>
      </c>
      <c r="E208" s="2">
        <f>Tabela2[[#This Row],[PRODUZIDAS]]*VLOOKUP(Tabela2[[#This Row],[SKU]],Tabela24[#All],3,0)</f>
        <v>9.6624999999999996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>
        <v>30</v>
      </c>
      <c r="E212" s="2">
        <f>Tabela2[[#This Row],[PRODUZIDAS]]*VLOOKUP(Tabela2[[#This Row],[SKU]],Tabela24[#All],3,0)</f>
        <v>9.6624999999999996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>
        <v>86</v>
      </c>
      <c r="E225" s="2">
        <f>Tabela2[[#This Row],[PRODUZIDAS]]*VLOOKUP(Tabela2[[#This Row],[SKU]],Tabela24[#All],3,0)</f>
        <v>27.704285714285717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46</v>
      </c>
      <c r="E227" s="2">
        <f>Tabela2[[#This Row],[PRODUZIDAS]]*VLOOKUP(Tabela2[[#This Row],[SKU]],Tabela24[#All],3,0)</f>
        <v>14.818571428571429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24</v>
      </c>
      <c r="E230" s="2">
        <f>Tabela2[[#This Row],[PRODUZIDAS]]*VLOOKUP(Tabela2[[#This Row],[SKU]],Tabela24[#All],3,0)</f>
        <v>7.7314285714285722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33</v>
      </c>
      <c r="E234" s="2">
        <f>Tabela2[[#This Row],[PRODUZIDAS]]*VLOOKUP(Tabela2[[#This Row],[SKU]],Tabela24[#All],3,0)</f>
        <v>10.630714285714287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>
        <v>45</v>
      </c>
      <c r="E557" s="2">
        <f>Tabela2[[#This Row],[PRODUZIDAS]]*VLOOKUP(Tabela2[[#This Row],[SKU]],Tabela24[#All],3,0)</f>
        <v>6.9551999999999987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>
        <v>45</v>
      </c>
      <c r="E564" s="2">
        <f>Tabela2[[#This Row],[PRODUZIDAS]]*VLOOKUP(Tabela2[[#This Row],[SKU]],Tabela24[#All],3,0)</f>
        <v>6.9551999999999987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>
        <v>54</v>
      </c>
      <c r="E576" s="2">
        <f>Tabela2[[#This Row],[PRODUZIDAS]]*VLOOKUP(Tabela2[[#This Row],[SKU]],Tabela24[#All],3,0)</f>
        <v>17.392499999999998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50</v>
      </c>
      <c r="E628" s="2">
        <f>Tabela2[[#This Row],[PRODUZIDAS]]*VLOOKUP(Tabela2[[#This Row],[SKU]],Tabela24[#All],3,0)</f>
        <v>7.7279999999999989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59</v>
      </c>
      <c r="E630" s="2">
        <f>Tabela2[[#This Row],[PRODUZIDAS]]*VLOOKUP(Tabela2[[#This Row],[SKU]],Tabela24[#All],3,0)</f>
        <v>9.1190399999999983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>
        <v>38</v>
      </c>
      <c r="E644" s="2">
        <f>Tabela2[[#This Row],[PRODUZIDAS]]*VLOOKUP(Tabela2[[#This Row],[SKU]],Tabela24[#All],3,0)</f>
        <v>12.239166666666666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>
        <v>20</v>
      </c>
      <c r="E664" s="2">
        <f>Tabela2[[#This Row],[PRODUZIDAS]]*VLOOKUP(Tabela2[[#This Row],[SKU]],Tabela24[#All],3,0)</f>
        <v>6.4428571428571431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2025-06-23T18:56:24Z</dcterms:modified>
</cp:coreProperties>
</file>