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kolson/Documents/Academic/uw_phd/Coursework/Demography/Demography Final Project/R Code/"/>
    </mc:Choice>
  </mc:AlternateContent>
  <xr:revisionPtr revIDLastSave="0" documentId="13_ncr:1_{261F4FEE-2DA7-CD47-993D-4234B14E9CAF}" xr6:coauthVersionLast="47" xr6:coauthVersionMax="47" xr10:uidLastSave="{00000000-0000-0000-0000-000000000000}"/>
  <bookViews>
    <workbookView xWindow="5380" yWindow="560" windowWidth="25140" windowHeight="16020" activeTab="5" xr2:uid="{09A1AF83-753D-4546-94FB-9C085136A7F0}"/>
  </bookViews>
  <sheets>
    <sheet name="Aggregate - Copy" sheetId="10" r:id="rId1"/>
    <sheet name="Aggregate" sheetId="9" r:id="rId2"/>
    <sheet name="2010" sheetId="1" r:id="rId3"/>
    <sheet name="2000" sheetId="2" r:id="rId4"/>
    <sheet name="1990" sheetId="3" r:id="rId5"/>
    <sheet name="1980" sheetId="4" r:id="rId6"/>
    <sheet name="1970" sheetId="5" r:id="rId7"/>
    <sheet name="1960" sheetId="6" r:id="rId8"/>
    <sheet name="1950" sheetId="7" r:id="rId9"/>
    <sheet name="1940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6" i="3" l="1"/>
  <c r="W3" i="9" a="1"/>
  <c r="W3" i="9" s="1"/>
  <c r="T3" i="9" a="1"/>
  <c r="T3" i="9" s="1"/>
  <c r="Q3" i="9" a="1"/>
  <c r="Q3" i="9" s="1"/>
  <c r="N3" i="9" a="1"/>
  <c r="N3" i="9" s="1"/>
  <c r="K3" i="9" a="1"/>
  <c r="K3" i="9" s="1"/>
  <c r="H3" i="9" a="1"/>
  <c r="H3" i="9" s="1"/>
  <c r="E3" i="9" a="1"/>
  <c r="E3" i="9" s="1"/>
  <c r="B3" i="9" a="1"/>
  <c r="B3" i="9" s="1"/>
  <c r="B126" i="1"/>
  <c r="B127" i="1"/>
  <c r="D127" i="1"/>
  <c r="D125" i="1"/>
  <c r="D126" i="1"/>
  <c r="C125" i="1"/>
  <c r="C126" i="1"/>
  <c r="C127" i="1"/>
  <c r="C124" i="1"/>
  <c r="B126" i="2"/>
  <c r="B127" i="2"/>
  <c r="D127" i="2"/>
  <c r="D125" i="2"/>
  <c r="D126" i="2"/>
  <c r="C125" i="2"/>
  <c r="C126" i="2"/>
  <c r="C127" i="2"/>
  <c r="D124" i="2"/>
  <c r="C124" i="2"/>
  <c r="B355" i="3"/>
  <c r="B356" i="3"/>
  <c r="D356" i="3"/>
  <c r="D354" i="3"/>
  <c r="D355" i="3"/>
  <c r="C354" i="3"/>
  <c r="C355" i="3"/>
  <c r="C356" i="3"/>
  <c r="C353" i="3"/>
  <c r="B354" i="3"/>
  <c r="B353" i="3"/>
  <c r="C74" i="4"/>
  <c r="D74" i="4"/>
  <c r="B74" i="4"/>
  <c r="C73" i="4"/>
  <c r="D73" i="4"/>
  <c r="B73" i="4"/>
  <c r="C72" i="4"/>
  <c r="D72" i="4"/>
  <c r="B72" i="4"/>
  <c r="H85" i="5"/>
  <c r="I85" i="5"/>
  <c r="J85" i="5"/>
  <c r="H86" i="5"/>
  <c r="I86" i="5"/>
  <c r="J86" i="5"/>
  <c r="J84" i="5"/>
  <c r="I84" i="5"/>
  <c r="H84" i="5"/>
  <c r="B39" i="8"/>
  <c r="E41" i="8"/>
  <c r="E40" i="8"/>
  <c r="E39" i="8"/>
  <c r="J41" i="8"/>
  <c r="J40" i="8"/>
  <c r="J39" i="8"/>
  <c r="F41" i="8"/>
  <c r="F40" i="8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D338" i="3"/>
  <c r="C338" i="3"/>
  <c r="D353" i="3"/>
  <c r="D352" i="3"/>
  <c r="D351" i="3"/>
  <c r="D350" i="3"/>
  <c r="D345" i="3"/>
  <c r="D346" i="3"/>
  <c r="D347" i="3"/>
  <c r="D348" i="3"/>
  <c r="D349" i="3"/>
  <c r="D344" i="3"/>
  <c r="D343" i="3"/>
  <c r="D341" i="3"/>
  <c r="D342" i="3"/>
  <c r="D340" i="3"/>
  <c r="D339" i="3"/>
  <c r="C352" i="3"/>
  <c r="C351" i="3"/>
  <c r="C345" i="3"/>
  <c r="C346" i="3"/>
  <c r="C347" i="3"/>
  <c r="C348" i="3"/>
  <c r="C349" i="3"/>
  <c r="C350" i="3"/>
  <c r="C344" i="3"/>
  <c r="C343" i="3"/>
  <c r="C342" i="3"/>
  <c r="C341" i="3"/>
  <c r="C340" i="3"/>
  <c r="C339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135" i="3"/>
  <c r="B109" i="1"/>
  <c r="D124" i="1"/>
  <c r="D123" i="1"/>
  <c r="D122" i="1"/>
  <c r="B122" i="1" s="1"/>
  <c r="D116" i="1"/>
  <c r="D117" i="1"/>
  <c r="D118" i="1"/>
  <c r="D119" i="1"/>
  <c r="D120" i="1"/>
  <c r="D121" i="1"/>
  <c r="D115" i="1"/>
  <c r="D114" i="1"/>
  <c r="D113" i="1"/>
  <c r="D110" i="1"/>
  <c r="D111" i="1"/>
  <c r="D112" i="1"/>
  <c r="D109" i="1"/>
  <c r="B125" i="1"/>
  <c r="B124" i="1"/>
  <c r="C123" i="1"/>
  <c r="B123" i="1" s="1"/>
  <c r="C122" i="1"/>
  <c r="C116" i="1"/>
  <c r="B116" i="1" s="1"/>
  <c r="C117" i="1"/>
  <c r="B117" i="1" s="1"/>
  <c r="C118" i="1"/>
  <c r="B118" i="1" s="1"/>
  <c r="C119" i="1"/>
  <c r="B119" i="1" s="1"/>
  <c r="C120" i="1"/>
  <c r="B120" i="1" s="1"/>
  <c r="C121" i="1"/>
  <c r="B121" i="1" s="1"/>
  <c r="C115" i="1"/>
  <c r="B115" i="1" s="1"/>
  <c r="C114" i="1"/>
  <c r="B114" i="1" s="1"/>
  <c r="C113" i="1"/>
  <c r="B113" i="1" s="1"/>
  <c r="C110" i="1"/>
  <c r="B110" i="1" s="1"/>
  <c r="C111" i="1"/>
  <c r="B111" i="1" s="1"/>
  <c r="C112" i="1"/>
  <c r="B112" i="1" s="1"/>
  <c r="C109" i="1"/>
  <c r="B117" i="2"/>
  <c r="B124" i="2"/>
  <c r="B125" i="2"/>
  <c r="B109" i="2"/>
  <c r="D123" i="2"/>
  <c r="D122" i="2"/>
  <c r="B122" i="2" s="1"/>
  <c r="D116" i="2"/>
  <c r="D117" i="2"/>
  <c r="D118" i="2"/>
  <c r="B118" i="2" s="1"/>
  <c r="D119" i="2"/>
  <c r="D120" i="2"/>
  <c r="D121" i="2"/>
  <c r="D115" i="2"/>
  <c r="D114" i="2"/>
  <c r="B114" i="2" s="1"/>
  <c r="D113" i="2"/>
  <c r="D110" i="2"/>
  <c r="D111" i="2"/>
  <c r="D112" i="2"/>
  <c r="D109" i="2"/>
  <c r="C123" i="2"/>
  <c r="B123" i="2" s="1"/>
  <c r="C122" i="2"/>
  <c r="C120" i="2"/>
  <c r="B120" i="2" s="1"/>
  <c r="C121" i="2"/>
  <c r="B121" i="2" s="1"/>
  <c r="C116" i="2"/>
  <c r="B116" i="2" s="1"/>
  <c r="C117" i="2"/>
  <c r="C118" i="2"/>
  <c r="C119" i="2"/>
  <c r="B119" i="2" s="1"/>
  <c r="C115" i="2"/>
  <c r="B115" i="2" s="1"/>
  <c r="C114" i="2"/>
  <c r="C113" i="2"/>
  <c r="B113" i="2" s="1"/>
  <c r="C112" i="2"/>
  <c r="B112" i="2" s="1"/>
  <c r="C110" i="2"/>
  <c r="B110" i="2" s="1"/>
  <c r="C111" i="2"/>
  <c r="B111" i="2" s="1"/>
  <c r="C109" i="2"/>
  <c r="D70" i="4"/>
  <c r="D39" i="4"/>
  <c r="D56" i="4" s="1"/>
  <c r="B39" i="4"/>
  <c r="D53" i="4"/>
  <c r="D41" i="4"/>
  <c r="D58" i="4" s="1"/>
  <c r="D42" i="4"/>
  <c r="D43" i="4"/>
  <c r="D60" i="4" s="1"/>
  <c r="D44" i="4"/>
  <c r="D61" i="4" s="1"/>
  <c r="D45" i="4"/>
  <c r="D62" i="4" s="1"/>
  <c r="D46" i="4"/>
  <c r="D63" i="4" s="1"/>
  <c r="D47" i="4"/>
  <c r="D64" i="4" s="1"/>
  <c r="D48" i="4"/>
  <c r="D66" i="4" s="1"/>
  <c r="D49" i="4"/>
  <c r="D68" i="4" s="1"/>
  <c r="D50" i="4"/>
  <c r="D69" i="4" s="1"/>
  <c r="D51" i="4"/>
  <c r="D52" i="4"/>
  <c r="D40" i="4"/>
  <c r="D57" i="4" s="1"/>
  <c r="B53" i="4"/>
  <c r="B41" i="4"/>
  <c r="B58" i="4" s="1"/>
  <c r="B42" i="4"/>
  <c r="B59" i="4" s="1"/>
  <c r="B43" i="4"/>
  <c r="B60" i="4" s="1"/>
  <c r="B44" i="4"/>
  <c r="B61" i="4" s="1"/>
  <c r="B45" i="4"/>
  <c r="B46" i="4"/>
  <c r="B47" i="4"/>
  <c r="B64" i="4" s="1"/>
  <c r="B48" i="4"/>
  <c r="B66" i="4" s="1"/>
  <c r="B49" i="4"/>
  <c r="B68" i="4" s="1"/>
  <c r="B50" i="4"/>
  <c r="B69" i="4" s="1"/>
  <c r="B51" i="4"/>
  <c r="B70" i="4" s="1"/>
  <c r="B52" i="4"/>
  <c r="B40" i="4"/>
  <c r="E68" i="5"/>
  <c r="H68" i="5" s="1"/>
  <c r="H70" i="5"/>
  <c r="I70" i="5"/>
  <c r="J70" i="5"/>
  <c r="H71" i="5"/>
  <c r="I71" i="5"/>
  <c r="J71" i="5"/>
  <c r="H72" i="5"/>
  <c r="I72" i="5"/>
  <c r="J72" i="5"/>
  <c r="H73" i="5"/>
  <c r="I73" i="5"/>
  <c r="J73" i="5"/>
  <c r="H74" i="5"/>
  <c r="I74" i="5"/>
  <c r="J74" i="5"/>
  <c r="H75" i="5"/>
  <c r="I75" i="5"/>
  <c r="J75" i="5"/>
  <c r="H76" i="5"/>
  <c r="I76" i="5"/>
  <c r="J76" i="5"/>
  <c r="H77" i="5"/>
  <c r="I77" i="5"/>
  <c r="J77" i="5"/>
  <c r="H78" i="5"/>
  <c r="I78" i="5"/>
  <c r="J78" i="5"/>
  <c r="H79" i="5"/>
  <c r="I79" i="5"/>
  <c r="J79" i="5"/>
  <c r="H80" i="5"/>
  <c r="I80" i="5"/>
  <c r="J80" i="5"/>
  <c r="H81" i="5"/>
  <c r="I81" i="5"/>
  <c r="J81" i="5"/>
  <c r="H82" i="5"/>
  <c r="I82" i="5"/>
  <c r="J82" i="5"/>
  <c r="H83" i="5"/>
  <c r="I83" i="5"/>
  <c r="J83" i="5"/>
  <c r="I69" i="5"/>
  <c r="J69" i="5"/>
  <c r="G68" i="5"/>
  <c r="J68" i="5" s="1"/>
  <c r="F68" i="5"/>
  <c r="I68" i="5" s="1"/>
  <c r="H69" i="5"/>
  <c r="B62" i="5"/>
  <c r="C62" i="5"/>
  <c r="D62" i="5"/>
  <c r="E62" i="5"/>
  <c r="F62" i="5"/>
  <c r="G62" i="5"/>
  <c r="C48" i="5"/>
  <c r="D48" i="5"/>
  <c r="E48" i="5"/>
  <c r="F48" i="5"/>
  <c r="G48" i="5"/>
  <c r="C49" i="5"/>
  <c r="D49" i="5"/>
  <c r="E49" i="5"/>
  <c r="F49" i="5"/>
  <c r="G49" i="5"/>
  <c r="C50" i="5"/>
  <c r="D50" i="5"/>
  <c r="E50" i="5"/>
  <c r="F50" i="5"/>
  <c r="G50" i="5"/>
  <c r="C51" i="5"/>
  <c r="D51" i="5"/>
  <c r="E51" i="5"/>
  <c r="F51" i="5"/>
  <c r="G51" i="5"/>
  <c r="C52" i="5"/>
  <c r="D52" i="5"/>
  <c r="E52" i="5"/>
  <c r="F52" i="5"/>
  <c r="G52" i="5"/>
  <c r="C53" i="5"/>
  <c r="D53" i="5"/>
  <c r="E53" i="5"/>
  <c r="F53" i="5"/>
  <c r="G53" i="5"/>
  <c r="C54" i="5"/>
  <c r="D54" i="5"/>
  <c r="E54" i="5"/>
  <c r="F54" i="5"/>
  <c r="G54" i="5"/>
  <c r="C55" i="5"/>
  <c r="D55" i="5"/>
  <c r="E55" i="5"/>
  <c r="F55" i="5"/>
  <c r="G55" i="5"/>
  <c r="C56" i="5"/>
  <c r="D56" i="5"/>
  <c r="E56" i="5"/>
  <c r="F56" i="5"/>
  <c r="G56" i="5"/>
  <c r="C57" i="5"/>
  <c r="D57" i="5"/>
  <c r="E57" i="5"/>
  <c r="F57" i="5"/>
  <c r="G57" i="5"/>
  <c r="C58" i="5"/>
  <c r="D58" i="5"/>
  <c r="E58" i="5"/>
  <c r="F58" i="5"/>
  <c r="G58" i="5"/>
  <c r="C59" i="5"/>
  <c r="D59" i="5"/>
  <c r="E59" i="5"/>
  <c r="F59" i="5"/>
  <c r="G59" i="5"/>
  <c r="C60" i="5"/>
  <c r="D60" i="5"/>
  <c r="E60" i="5"/>
  <c r="F60" i="5"/>
  <c r="G60" i="5"/>
  <c r="C61" i="5"/>
  <c r="D61" i="5"/>
  <c r="E61" i="5"/>
  <c r="F61" i="5"/>
  <c r="G61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48" i="5"/>
  <c r="D40" i="8"/>
  <c r="C40" i="8"/>
  <c r="B40" i="8"/>
  <c r="C39" i="8"/>
  <c r="D39" i="8"/>
  <c r="C42" i="4" l="1"/>
  <c r="C59" i="4" s="1"/>
  <c r="C47" i="4"/>
  <c r="C64" i="4" s="1"/>
  <c r="C50" i="4"/>
  <c r="C69" i="4" s="1"/>
  <c r="C46" i="4"/>
  <c r="C63" i="4" s="1"/>
  <c r="C40" i="4"/>
  <c r="C57" i="4" s="1"/>
  <c r="C45" i="4"/>
  <c r="C62" i="4" s="1"/>
  <c r="C52" i="4"/>
  <c r="C44" i="4"/>
  <c r="C61" i="4" s="1"/>
  <c r="D59" i="4"/>
  <c r="C48" i="4"/>
  <c r="C66" i="4" s="1"/>
  <c r="C53" i="4"/>
  <c r="B63" i="4"/>
  <c r="C39" i="4"/>
  <c r="C56" i="4" s="1"/>
  <c r="C51" i="4"/>
  <c r="C70" i="4" s="1"/>
  <c r="C43" i="4"/>
  <c r="C60" i="4" s="1"/>
  <c r="B57" i="4"/>
  <c r="C49" i="4"/>
  <c r="C68" i="4" s="1"/>
  <c r="B62" i="4"/>
  <c r="B56" i="4"/>
  <c r="C41" i="4"/>
  <c r="C5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<sst xmlns="http://schemas.openxmlformats.org/spreadsheetml/2006/main" count="1072" uniqueCount="250">
  <si>
    <t>Statistics</t>
  </si>
  <si>
    <t>United States</t>
  </si>
  <si>
    <t>TOTAL (All Selected States)</t>
  </si>
  <si>
    <t/>
  </si>
  <si>
    <t>SF1:P12C. Sex By Age (American Indian And Alaska Native Alone)</t>
  </si>
  <si>
    <t>People who are American Indian and Alaska Native alone:</t>
  </si>
  <si>
    <t>Male:</t>
  </si>
  <si>
    <t>Under 5 years</t>
  </si>
  <si>
    <t>5 to 9 years</t>
  </si>
  <si>
    <t>10 to 14 years</t>
  </si>
  <si>
    <t>15 to 17 years</t>
  </si>
  <si>
    <t>18 and 19 years</t>
  </si>
  <si>
    <t>20 years</t>
  </si>
  <si>
    <t>21 years</t>
  </si>
  <si>
    <t>22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</si>
  <si>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</si>
  <si>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</si>
  <si>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</si>
  <si>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</si>
  <si>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</si>
  <si>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</si>
  <si>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</si>
  <si>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and 61 years</t>
  </si>
  <si>
    <t>62 to 64 years</t>
  </si>
  <si>
    <t>65 and 66 years</t>
  </si>
  <si>
    <t>67 to 69 years</t>
  </si>
  <si>
    <t>70 to 74 years</t>
  </si>
  <si>
    <t>75 to 79 years</t>
  </si>
  <si>
    <t>80 to 84 years</t>
  </si>
  <si>
    <t>85 years and over</t>
  </si>
  <si>
    <t>Female:</t>
  </si>
  <si>
    <t>SF1:P12C. Sex By Age (AIAN Alone)</t>
  </si>
  <si>
    <t>Total</t>
  </si>
  <si>
    <t>Male</t>
  </si>
  <si>
    <t>Female</t>
  </si>
  <si>
    <t>STF1:P12. Race By Sex By Age</t>
  </si>
  <si>
    <t>Persons</t>
  </si>
  <si>
    <t>White</t>
  </si>
  <si>
    <t>Under 1 year</t>
  </si>
  <si>
    <t>1 and 2 years</t>
  </si>
  <si>
    <t>3 and 4 years</t>
  </si>
  <si>
    <t>5 years</t>
  </si>
  <si>
    <t>6 years</t>
  </si>
  <si>
    <t>7 to 9 years</t>
  </si>
  <si>
    <t>10 and 11 years</t>
  </si>
  <si>
    <t>12 and 13 years</t>
  </si>
  <si>
    <t>14 years</t>
  </si>
  <si>
    <t>15 years</t>
  </si>
  <si>
    <t>16 years</t>
  </si>
  <si>
    <t>17 years</t>
  </si>
  <si>
    <t>18 years</t>
  </si>
  <si>
    <t>19 years</t>
  </si>
  <si>
    <t>65 to 69 years</t>
  </si>
  <si>
    <t>Black</t>
  </si>
  <si>
    <t>American Indian, Eskimo, or Aleut</t>
  </si>
  <si>
    <t>Asian or Pacific Islander</t>
  </si>
  <si>
    <t>Other race</t>
  </si>
  <si>
    <t>Male and Female</t>
  </si>
  <si>
    <t>25 to 29</t>
  </si>
  <si>
    <t>15 to 19 years</t>
  </si>
  <si>
    <t>20 to 24 years</t>
  </si>
  <si>
    <t>30 to 34</t>
  </si>
  <si>
    <t>35 to 44</t>
  </si>
  <si>
    <t>45 to 54</t>
  </si>
  <si>
    <t>55 to 59</t>
  </si>
  <si>
    <t>60 to 64</t>
  </si>
  <si>
    <t>65 to 74</t>
  </si>
  <si>
    <t>75 to 84</t>
  </si>
  <si>
    <t>85 years</t>
  </si>
  <si>
    <t>Median</t>
  </si>
  <si>
    <t xml:space="preserve">Under 5 years </t>
  </si>
  <si>
    <t>35 to 44 years</t>
  </si>
  <si>
    <t xml:space="preserve">45 to 54 years </t>
  </si>
  <si>
    <t>60 to 64 years</t>
  </si>
  <si>
    <t>65 to 74 years</t>
  </si>
  <si>
    <t>75 to 84 years</t>
  </si>
  <si>
    <t>An</t>
  </si>
  <si>
    <t>AA</t>
  </si>
  <si>
    <t>Alaskan</t>
  </si>
  <si>
    <t>United States - AI</t>
  </si>
  <si>
    <t>All ages</t>
  </si>
  <si>
    <t>1 year</t>
  </si>
  <si>
    <t>2 years</t>
  </si>
  <si>
    <t>3 years</t>
  </si>
  <si>
    <t>4 years</t>
  </si>
  <si>
    <t>7 years</t>
  </si>
  <si>
    <t>8 years</t>
  </si>
  <si>
    <t>9 years</t>
  </si>
  <si>
    <t>10 years</t>
  </si>
  <si>
    <t>total</t>
  </si>
  <si>
    <t xml:space="preserve">male </t>
  </si>
  <si>
    <t>female</t>
  </si>
  <si>
    <t>18 886</t>
  </si>
  <si>
    <t>17 722</t>
  </si>
  <si>
    <t>17 909</t>
  </si>
  <si>
    <t>17 971</t>
  </si>
  <si>
    <t>18 968</t>
  </si>
  <si>
    <t>20 064</t>
  </si>
  <si>
    <t>20 417</t>
  </si>
  <si>
    <t>20 630</t>
  </si>
  <si>
    <t>20 284</t>
  </si>
  <si>
    <t>20 710</t>
  </si>
  <si>
    <t>20 876</t>
  </si>
  <si>
    <t>9 315</t>
  </si>
  <si>
    <t>9 013</t>
  </si>
  <si>
    <t>9 129</t>
  </si>
  <si>
    <t>8 781</t>
  </si>
  <si>
    <t>9 779</t>
  </si>
  <si>
    <t>9 996</t>
  </si>
  <si>
    <t>10 237</t>
  </si>
  <si>
    <t>10 480</t>
  </si>
  <si>
    <t>10 104</t>
  </si>
  <si>
    <t>10 226</t>
  </si>
  <si>
    <t>10 535</t>
  </si>
  <si>
    <t>9 571</t>
  </si>
  <si>
    <t>8 709</t>
  </si>
  <si>
    <t>8 780</t>
  </si>
  <si>
    <t>9 190</t>
  </si>
  <si>
    <t>9 189</t>
  </si>
  <si>
    <t>10 068</t>
  </si>
  <si>
    <t>10 180</t>
  </si>
  <si>
    <t>10 150</t>
  </si>
  <si>
    <t>10 484</t>
  </si>
  <si>
    <t>10 341</t>
  </si>
  <si>
    <t>11 years</t>
  </si>
  <si>
    <t>12 years</t>
  </si>
  <si>
    <t>13 years</t>
  </si>
  <si>
    <t>19 106</t>
  </si>
  <si>
    <t>19 526</t>
  </si>
  <si>
    <t>19 408</t>
  </si>
  <si>
    <t>19 213</t>
  </si>
  <si>
    <t>18 966</t>
  </si>
  <si>
    <t>17 305</t>
  </si>
  <si>
    <t>17 075</t>
  </si>
  <si>
    <t>16 208</t>
  </si>
  <si>
    <t>14 551</t>
  </si>
  <si>
    <t>14 589</t>
  </si>
  <si>
    <t>373 210</t>
  </si>
  <si>
    <t>9 478</t>
  </si>
  <si>
    <t>9 785</t>
  </si>
  <si>
    <t>9 521</t>
  </si>
  <si>
    <t>9 769</t>
  </si>
  <si>
    <t>9 564</t>
  </si>
  <si>
    <t>8 740</t>
  </si>
  <si>
    <t>8 459</t>
  </si>
  <si>
    <t>7 977</t>
  </si>
  <si>
    <t>7 223</t>
  </si>
  <si>
    <t>7 227</t>
  </si>
  <si>
    <t>180 046</t>
  </si>
  <si>
    <t>9 628</t>
  </si>
  <si>
    <t>9 741</t>
  </si>
  <si>
    <t>9 887</t>
  </si>
  <si>
    <t>9 444</t>
  </si>
  <si>
    <t>9 402</t>
  </si>
  <si>
    <t>8 565</t>
  </si>
  <si>
    <t>8 616</t>
  </si>
  <si>
    <t>8 231</t>
  </si>
  <si>
    <t>7 328</t>
  </si>
  <si>
    <t>7 362</t>
  </si>
  <si>
    <t>193 164</t>
  </si>
  <si>
    <t>21+</t>
  </si>
  <si>
    <t>46 017</t>
  </si>
  <si>
    <t>51 043</t>
  </si>
  <si>
    <t>49 088</t>
  </si>
  <si>
    <t>41 963</t>
  </si>
  <si>
    <t>31 934</t>
  </si>
  <si>
    <t>25 693</t>
  </si>
  <si>
    <t>22 665</t>
  </si>
  <si>
    <t>18 833</t>
  </si>
  <si>
    <t>17 624</t>
  </si>
  <si>
    <t>15 337</t>
  </si>
  <si>
    <t>45 439</t>
  </si>
  <si>
    <t>51 062</t>
  </si>
  <si>
    <t>49 041</t>
  </si>
  <si>
    <t>42 142</t>
  </si>
  <si>
    <t>33 213</t>
  </si>
  <si>
    <t>26 185</t>
  </si>
  <si>
    <t>23 926</t>
  </si>
  <si>
    <t>20 653</t>
  </si>
  <si>
    <t>18 520</t>
  </si>
  <si>
    <t>16 485</t>
  </si>
  <si>
    <t>13 300</t>
  </si>
  <si>
    <t>11 627</t>
  </si>
  <si>
    <t>9 558</t>
  </si>
  <si>
    <t>8 242</t>
  </si>
  <si>
    <t>5 260</t>
  </si>
  <si>
    <t>3 507</t>
  </si>
  <si>
    <t>2 037</t>
  </si>
  <si>
    <t>1 656</t>
  </si>
  <si>
    <t>14 622</t>
  </si>
  <si>
    <t>13 359</t>
  </si>
  <si>
    <t>10 463</t>
  </si>
  <si>
    <t>8 997</t>
  </si>
  <si>
    <t>5 861</t>
  </si>
  <si>
    <t>3 961</t>
  </si>
  <si>
    <t>2 197</t>
  </si>
  <si>
    <t>2 084</t>
  </si>
  <si>
    <t>AK</t>
  </si>
  <si>
    <t>US</t>
  </si>
  <si>
    <t>1 980</t>
  </si>
  <si>
    <t>2 498</t>
  </si>
  <si>
    <t>2 363</t>
  </si>
  <si>
    <t>1 705</t>
  </si>
  <si>
    <t>1 044</t>
  </si>
  <si>
    <t>1 1 199</t>
  </si>
  <si>
    <t>1 125</t>
  </si>
  <si>
    <t>1 280</t>
  </si>
  <si>
    <t>1 216</t>
  </si>
  <si>
    <t>1 218</t>
  </si>
  <si>
    <t>1 147</t>
  </si>
  <si>
    <t>75 and over</t>
  </si>
  <si>
    <t>Median Age</t>
  </si>
  <si>
    <t>1940_M</t>
  </si>
  <si>
    <t>1940_F</t>
  </si>
  <si>
    <t>1950_M</t>
  </si>
  <si>
    <t>1950_F</t>
  </si>
  <si>
    <t>1960_M</t>
  </si>
  <si>
    <t>1960_F</t>
  </si>
  <si>
    <t>1970_M</t>
  </si>
  <si>
    <t>1970_F</t>
  </si>
  <si>
    <t>1980_M</t>
  </si>
  <si>
    <t>1980_F</t>
  </si>
  <si>
    <t>1990_M</t>
  </si>
  <si>
    <t>1990_F</t>
  </si>
  <si>
    <t>2000_M</t>
  </si>
  <si>
    <t>2000_F</t>
  </si>
  <si>
    <t xml:space="preserve">Male </t>
  </si>
  <si>
    <t>(minus AK)</t>
  </si>
  <si>
    <t>35 to 39</t>
  </si>
  <si>
    <t>40 to 44</t>
  </si>
  <si>
    <t>45 to 49</t>
  </si>
  <si>
    <t>50 to 54</t>
  </si>
  <si>
    <t>65 to 69</t>
  </si>
  <si>
    <t>70 to 74</t>
  </si>
  <si>
    <t>1940_MF</t>
  </si>
  <si>
    <t>1950_MF</t>
  </si>
  <si>
    <t>1960_MF</t>
  </si>
  <si>
    <t>1970_MF</t>
  </si>
  <si>
    <t>1980_MF</t>
  </si>
  <si>
    <t>1990_MF</t>
  </si>
  <si>
    <t>2000_MF</t>
  </si>
  <si>
    <t>2010_MF</t>
  </si>
  <si>
    <t>2010_M</t>
  </si>
  <si>
    <t>2010_F</t>
  </si>
  <si>
    <t>difference</t>
  </si>
  <si>
    <t>deaths_M</t>
  </si>
  <si>
    <t>deaths_F</t>
  </si>
  <si>
    <t>x+y=6176</t>
  </si>
  <si>
    <t>(4180-x)/(.5(4180-x)+x)</t>
  </si>
  <si>
    <t>(y-2854)/(.5(y-2854)+2854)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</si>
</sst>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2" fillId="3" borderId="2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1" xfId="0" applyBorder="1" applyAlignment="1">
      <alignment horizontal="left" vertical="center" wrapText="1" indent="3"/>
    </xf>
    <xf numFmtId="0" fontId="5" fillId="0" borderId="0" xfId="0" applyFont="1"/>
    <xf numFmtId="0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4" borderId="0" xfId="0" applyFill="1"/>
    <xf numFmtId="0" fontId="0" fillId="4" borderId="1" xfId="0" applyFill="1" applyBorder="1" applyAlignment="1">
      <alignment horizontal="left" vertical="center" wrapText="1" indent="2"/>
    </xf>
    <xf numFmtId="0" fontId="5" fillId="4" borderId="0" xfId="0" applyFont="1" applyFill="1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3F8C-4A66-2E47-A514-4BF00756102F}">
  <dimension ref="A2:Y21"/>
  <sheetViews>
    <sheetView workbookViewId="0">
      <selection activeCell="G17" activeCellId="1" sqref="J18 G17"/>
    </sheetView>
  </sheetViews>
  <sheetFormatPr baseColWidth="10" defaultRowHeight="16" x14ac:dyDescent="0.2"/>
  <cols>
    <col min="1" max="1" width="13.1640625" customWidth="1"/>
    <col min="3" max="4" width="10.83203125" customWidth="1"/>
    <col min="6" max="7" width="10.83203125" customWidth="1"/>
    <col min="9" max="10" width="10.83203125" customWidth="1"/>
    <col min="12" max="13" width="10.83203125" customWidth="1"/>
    <col min="15" max="16" width="10.83203125" customWidth="1"/>
    <col min="18" max="19" width="10.83203125" customWidth="1"/>
    <col min="21" max="22" width="10.83203125" customWidth="1"/>
    <col min="24" max="25" width="10.83203125" customWidth="1"/>
  </cols>
  <sheetData>
    <row r="2" spans="1:25" x14ac:dyDescent="0.2">
      <c r="B2" t="s">
        <v>234</v>
      </c>
      <c r="C2" t="s">
        <v>212</v>
      </c>
      <c r="D2" t="s">
        <v>213</v>
      </c>
      <c r="E2" t="s">
        <v>235</v>
      </c>
      <c r="F2" t="s">
        <v>214</v>
      </c>
      <c r="G2" t="s">
        <v>215</v>
      </c>
      <c r="H2" s="16" t="s">
        <v>236</v>
      </c>
      <c r="I2" s="16" t="s">
        <v>216</v>
      </c>
      <c r="J2" s="16" t="s">
        <v>217</v>
      </c>
      <c r="K2" s="16" t="s">
        <v>237</v>
      </c>
      <c r="L2" s="16" t="s">
        <v>218</v>
      </c>
      <c r="M2" s="16" t="s">
        <v>219</v>
      </c>
      <c r="N2" s="16" t="s">
        <v>238</v>
      </c>
      <c r="O2" s="16" t="s">
        <v>220</v>
      </c>
      <c r="P2" s="16" t="s">
        <v>221</v>
      </c>
      <c r="Q2" s="16" t="s">
        <v>239</v>
      </c>
      <c r="R2" s="16" t="s">
        <v>222</v>
      </c>
      <c r="S2" s="16" t="s">
        <v>223</v>
      </c>
      <c r="T2" s="16" t="s">
        <v>240</v>
      </c>
      <c r="U2" s="16" t="s">
        <v>224</v>
      </c>
      <c r="V2" s="16" t="s">
        <v>225</v>
      </c>
      <c r="W2" s="16" t="s">
        <v>241</v>
      </c>
      <c r="X2" s="16" t="s">
        <v>242</v>
      </c>
      <c r="Y2" s="16" t="s">
        <v>243</v>
      </c>
    </row>
    <row r="3" spans="1:25" x14ac:dyDescent="0.2">
      <c r="A3" t="s">
        <v>7</v>
      </c>
      <c r="B3" s="16">
        <v>47151</v>
      </c>
      <c r="C3" s="16">
        <v>23476</v>
      </c>
      <c r="D3" s="16">
        <v>23675</v>
      </c>
      <c r="E3">
        <v>51988</v>
      </c>
      <c r="F3">
        <v>26386</v>
      </c>
      <c r="G3">
        <v>25602</v>
      </c>
      <c r="H3">
        <v>91287</v>
      </c>
      <c r="I3">
        <v>45926</v>
      </c>
      <c r="J3">
        <v>45361</v>
      </c>
      <c r="K3">
        <v>89476</v>
      </c>
      <c r="L3">
        <v>44892</v>
      </c>
      <c r="M3">
        <v>44584</v>
      </c>
      <c r="N3">
        <v>147887</v>
      </c>
      <c r="O3">
        <v>75198</v>
      </c>
      <c r="P3">
        <v>72689</v>
      </c>
      <c r="Q3">
        <v>189557</v>
      </c>
      <c r="R3">
        <v>96352</v>
      </c>
      <c r="S3">
        <v>93205</v>
      </c>
      <c r="T3">
        <v>203816</v>
      </c>
      <c r="U3">
        <v>103792</v>
      </c>
      <c r="V3">
        <v>100024</v>
      </c>
      <c r="W3">
        <v>234607</v>
      </c>
      <c r="X3">
        <v>118536</v>
      </c>
      <c r="Y3">
        <v>116071</v>
      </c>
    </row>
    <row r="4" spans="1:25" x14ac:dyDescent="0.2">
      <c r="A4" t="s">
        <v>8</v>
      </c>
      <c r="B4" s="16">
        <v>43486</v>
      </c>
      <c r="C4" s="16">
        <v>21475</v>
      </c>
      <c r="D4" s="16">
        <v>22011</v>
      </c>
      <c r="E4">
        <v>44301</v>
      </c>
      <c r="F4">
        <v>22295</v>
      </c>
      <c r="G4">
        <v>22006</v>
      </c>
      <c r="H4">
        <v>75947</v>
      </c>
      <c r="I4">
        <v>37784</v>
      </c>
      <c r="J4">
        <v>38163</v>
      </c>
      <c r="K4">
        <v>99607</v>
      </c>
      <c r="L4">
        <v>49763</v>
      </c>
      <c r="M4">
        <v>49844</v>
      </c>
      <c r="N4">
        <v>149017</v>
      </c>
      <c r="O4">
        <v>75429</v>
      </c>
      <c r="P4">
        <v>73588</v>
      </c>
      <c r="Q4">
        <v>188809</v>
      </c>
      <c r="R4">
        <v>95782</v>
      </c>
      <c r="S4">
        <v>93027</v>
      </c>
      <c r="T4">
        <v>227992</v>
      </c>
      <c r="U4">
        <v>115264</v>
      </c>
      <c r="V4">
        <v>112728</v>
      </c>
      <c r="W4">
        <v>233817</v>
      </c>
      <c r="X4">
        <v>118677</v>
      </c>
      <c r="Y4">
        <v>115140</v>
      </c>
    </row>
    <row r="5" spans="1:25" x14ac:dyDescent="0.2">
      <c r="A5" t="s">
        <v>9</v>
      </c>
      <c r="B5" s="16">
        <v>39719</v>
      </c>
      <c r="C5" s="16">
        <v>19983</v>
      </c>
      <c r="D5" s="16">
        <v>19736</v>
      </c>
      <c r="E5">
        <v>43575</v>
      </c>
      <c r="F5">
        <v>23321</v>
      </c>
      <c r="G5">
        <v>20254</v>
      </c>
      <c r="H5">
        <v>63499</v>
      </c>
      <c r="I5">
        <v>32132</v>
      </c>
      <c r="J5">
        <v>31367</v>
      </c>
      <c r="K5">
        <v>95766</v>
      </c>
      <c r="L5">
        <v>47872</v>
      </c>
      <c r="M5">
        <v>47894</v>
      </c>
      <c r="N5">
        <v>156636</v>
      </c>
      <c r="O5">
        <v>79720</v>
      </c>
      <c r="P5">
        <v>76916</v>
      </c>
      <c r="Q5">
        <v>179364</v>
      </c>
      <c r="R5">
        <v>91320</v>
      </c>
      <c r="S5">
        <v>88044</v>
      </c>
      <c r="T5">
        <v>233887</v>
      </c>
      <c r="U5">
        <v>119276</v>
      </c>
      <c r="V5">
        <v>114611</v>
      </c>
      <c r="W5">
        <v>235405</v>
      </c>
      <c r="X5">
        <v>119600</v>
      </c>
      <c r="Y5">
        <v>115805</v>
      </c>
    </row>
    <row r="6" spans="1:25" x14ac:dyDescent="0.2">
      <c r="A6" t="s">
        <v>59</v>
      </c>
      <c r="B6" s="16">
        <v>36010</v>
      </c>
      <c r="C6" s="16">
        <v>18143</v>
      </c>
      <c r="D6" s="16">
        <v>17867</v>
      </c>
      <c r="E6">
        <v>33829</v>
      </c>
      <c r="F6">
        <v>16912</v>
      </c>
      <c r="G6">
        <v>16917</v>
      </c>
      <c r="H6">
        <v>49897</v>
      </c>
      <c r="I6">
        <v>25615</v>
      </c>
      <c r="J6">
        <v>24282</v>
      </c>
      <c r="K6">
        <v>82400</v>
      </c>
      <c r="L6">
        <v>41149</v>
      </c>
      <c r="M6">
        <v>41251</v>
      </c>
      <c r="N6">
        <v>172445</v>
      </c>
      <c r="O6">
        <v>87340</v>
      </c>
      <c r="P6">
        <v>85105</v>
      </c>
      <c r="Q6">
        <v>173036</v>
      </c>
      <c r="R6">
        <v>89218</v>
      </c>
      <c r="S6">
        <v>83818</v>
      </c>
      <c r="T6">
        <v>222468</v>
      </c>
      <c r="U6">
        <v>114220</v>
      </c>
      <c r="V6">
        <v>108248</v>
      </c>
      <c r="W6">
        <v>253677</v>
      </c>
      <c r="X6">
        <v>130401</v>
      </c>
      <c r="Y6">
        <v>123276</v>
      </c>
    </row>
    <row r="7" spans="1:25" x14ac:dyDescent="0.2">
      <c r="A7" t="s">
        <v>60</v>
      </c>
      <c r="B7" s="16">
        <v>29376</v>
      </c>
      <c r="C7" s="16">
        <v>15068</v>
      </c>
      <c r="D7" s="16">
        <v>14308</v>
      </c>
      <c r="E7">
        <v>30122</v>
      </c>
      <c r="F7">
        <v>16257</v>
      </c>
      <c r="G7">
        <v>13865</v>
      </c>
      <c r="H7">
        <v>39667</v>
      </c>
      <c r="I7">
        <v>20032</v>
      </c>
      <c r="J7">
        <v>19635</v>
      </c>
      <c r="K7">
        <v>64103</v>
      </c>
      <c r="L7">
        <v>31474</v>
      </c>
      <c r="M7">
        <v>32629</v>
      </c>
      <c r="N7">
        <v>155015</v>
      </c>
      <c r="O7">
        <v>77665</v>
      </c>
      <c r="P7">
        <v>77350</v>
      </c>
      <c r="Q7">
        <v>158091</v>
      </c>
      <c r="R7">
        <v>81240</v>
      </c>
      <c r="S7">
        <v>76851</v>
      </c>
      <c r="T7">
        <v>190686</v>
      </c>
      <c r="U7">
        <v>98350</v>
      </c>
      <c r="V7">
        <v>92336</v>
      </c>
      <c r="W7">
        <v>230970</v>
      </c>
      <c r="X7">
        <v>119368</v>
      </c>
      <c r="Y7">
        <v>111602</v>
      </c>
    </row>
    <row r="8" spans="1:25" x14ac:dyDescent="0.2">
      <c r="A8" t="s">
        <v>15</v>
      </c>
      <c r="B8" s="16">
        <v>24946</v>
      </c>
      <c r="C8" s="16">
        <v>12659</v>
      </c>
      <c r="D8" s="16">
        <v>12287</v>
      </c>
      <c r="E8">
        <v>23510</v>
      </c>
      <c r="F8">
        <v>12080</v>
      </c>
      <c r="G8">
        <v>11430</v>
      </c>
      <c r="H8">
        <v>33026</v>
      </c>
      <c r="I8">
        <v>16312</v>
      </c>
      <c r="J8">
        <v>16714</v>
      </c>
      <c r="K8">
        <v>40679</v>
      </c>
      <c r="L8">
        <v>25051</v>
      </c>
      <c r="M8">
        <v>25628</v>
      </c>
      <c r="N8">
        <v>133188</v>
      </c>
      <c r="O8">
        <v>65005</v>
      </c>
      <c r="P8">
        <v>68183</v>
      </c>
      <c r="Q8">
        <v>167001</v>
      </c>
      <c r="R8">
        <v>83127</v>
      </c>
      <c r="S8">
        <v>83874</v>
      </c>
      <c r="T8">
        <v>179926</v>
      </c>
      <c r="U8">
        <v>92091</v>
      </c>
      <c r="V8">
        <v>87835</v>
      </c>
      <c r="W8">
        <v>213438</v>
      </c>
      <c r="X8">
        <v>108860</v>
      </c>
      <c r="Y8">
        <v>104578</v>
      </c>
    </row>
    <row r="9" spans="1:25" x14ac:dyDescent="0.2">
      <c r="A9" t="s">
        <v>16</v>
      </c>
      <c r="B9" s="16">
        <v>20490</v>
      </c>
      <c r="C9" s="16">
        <v>10602</v>
      </c>
      <c r="D9" s="16">
        <v>9888</v>
      </c>
      <c r="E9">
        <v>19574</v>
      </c>
      <c r="F9">
        <v>9929</v>
      </c>
      <c r="G9">
        <v>9645</v>
      </c>
      <c r="H9">
        <v>30122</v>
      </c>
      <c r="I9">
        <v>14630</v>
      </c>
      <c r="J9">
        <v>15492</v>
      </c>
      <c r="K9">
        <v>45636</v>
      </c>
      <c r="L9">
        <v>22109</v>
      </c>
      <c r="M9">
        <v>23527</v>
      </c>
      <c r="N9">
        <v>115543</v>
      </c>
      <c r="O9">
        <v>56713</v>
      </c>
      <c r="P9">
        <v>58830</v>
      </c>
      <c r="Q9">
        <v>162723</v>
      </c>
      <c r="R9">
        <v>78849</v>
      </c>
      <c r="S9">
        <v>83874</v>
      </c>
      <c r="T9">
        <v>178766</v>
      </c>
      <c r="U9">
        <v>90584</v>
      </c>
      <c r="V9">
        <v>88182</v>
      </c>
      <c r="W9">
        <v>196090</v>
      </c>
      <c r="X9">
        <v>99495</v>
      </c>
      <c r="Y9">
        <v>96595</v>
      </c>
    </row>
    <row r="10" spans="1:25" x14ac:dyDescent="0.2">
      <c r="A10" t="s">
        <v>17</v>
      </c>
      <c r="B10" s="16">
        <v>18895</v>
      </c>
      <c r="C10" s="16">
        <v>9950</v>
      </c>
      <c r="D10" s="16">
        <v>8945</v>
      </c>
      <c r="E10">
        <v>18917</v>
      </c>
      <c r="F10">
        <v>9709</v>
      </c>
      <c r="G10">
        <v>9208</v>
      </c>
      <c r="H10">
        <v>28389</v>
      </c>
      <c r="I10">
        <v>14054</v>
      </c>
      <c r="J10">
        <v>14335</v>
      </c>
      <c r="K10">
        <v>38635</v>
      </c>
      <c r="L10">
        <v>18424</v>
      </c>
      <c r="M10">
        <v>20211</v>
      </c>
      <c r="N10">
        <v>81841</v>
      </c>
      <c r="O10">
        <v>40001.5</v>
      </c>
      <c r="P10">
        <v>41839.5</v>
      </c>
      <c r="Q10">
        <v>143387</v>
      </c>
      <c r="R10">
        <v>69150</v>
      </c>
      <c r="S10">
        <v>74237</v>
      </c>
      <c r="T10">
        <v>193904</v>
      </c>
      <c r="U10">
        <v>95862</v>
      </c>
      <c r="V10">
        <v>98042</v>
      </c>
      <c r="W10">
        <v>189786</v>
      </c>
      <c r="X10">
        <v>95406</v>
      </c>
      <c r="Y10">
        <v>94380</v>
      </c>
    </row>
    <row r="11" spans="1:25" x14ac:dyDescent="0.2">
      <c r="A11" t="s">
        <v>18</v>
      </c>
      <c r="B11" s="16">
        <v>15414</v>
      </c>
      <c r="C11" s="16">
        <v>8281</v>
      </c>
      <c r="D11" s="16">
        <v>7133</v>
      </c>
      <c r="E11">
        <v>15489</v>
      </c>
      <c r="F11">
        <v>8044</v>
      </c>
      <c r="G11">
        <v>7445</v>
      </c>
      <c r="H11">
        <v>22929</v>
      </c>
      <c r="I11">
        <v>11559</v>
      </c>
      <c r="J11">
        <v>11370</v>
      </c>
      <c r="K11">
        <v>35325</v>
      </c>
      <c r="L11">
        <v>17136</v>
      </c>
      <c r="M11">
        <v>18189</v>
      </c>
      <c r="N11">
        <v>81841</v>
      </c>
      <c r="O11">
        <v>40001.5</v>
      </c>
      <c r="P11">
        <v>41839.5</v>
      </c>
      <c r="Q11">
        <v>121199</v>
      </c>
      <c r="R11">
        <v>58702</v>
      </c>
      <c r="S11">
        <v>62497</v>
      </c>
      <c r="T11">
        <v>181783</v>
      </c>
      <c r="U11">
        <v>88504</v>
      </c>
      <c r="V11">
        <v>93279</v>
      </c>
      <c r="W11">
        <v>188131</v>
      </c>
      <c r="X11">
        <v>93994</v>
      </c>
      <c r="Y11">
        <v>94137</v>
      </c>
    </row>
    <row r="12" spans="1:25" x14ac:dyDescent="0.2">
      <c r="A12" t="s">
        <v>19</v>
      </c>
      <c r="B12" s="16">
        <v>13629</v>
      </c>
      <c r="C12" s="16">
        <v>7442</v>
      </c>
      <c r="D12" s="16">
        <v>6187</v>
      </c>
      <c r="E12">
        <v>14340</v>
      </c>
      <c r="F12">
        <v>7799</v>
      </c>
      <c r="G12">
        <v>6541</v>
      </c>
      <c r="H12">
        <v>21711</v>
      </c>
      <c r="I12">
        <v>10878</v>
      </c>
      <c r="J12">
        <v>10833</v>
      </c>
      <c r="K12">
        <v>31273</v>
      </c>
      <c r="L12">
        <v>15060</v>
      </c>
      <c r="M12">
        <v>16213</v>
      </c>
      <c r="N12">
        <v>57861.5</v>
      </c>
      <c r="O12">
        <v>27602.5</v>
      </c>
      <c r="P12">
        <v>30259</v>
      </c>
      <c r="Q12">
        <v>92911</v>
      </c>
      <c r="R12">
        <v>45007</v>
      </c>
      <c r="S12">
        <v>47904</v>
      </c>
      <c r="T12">
        <v>153183</v>
      </c>
      <c r="U12">
        <v>74493</v>
      </c>
      <c r="V12">
        <v>78690</v>
      </c>
      <c r="W12">
        <v>200259</v>
      </c>
      <c r="X12">
        <v>98513</v>
      </c>
      <c r="Y12">
        <v>101746</v>
      </c>
    </row>
    <row r="13" spans="1:25" x14ac:dyDescent="0.2">
      <c r="A13" t="s">
        <v>20</v>
      </c>
      <c r="B13" s="16">
        <v>11180</v>
      </c>
      <c r="C13" s="16">
        <v>6151</v>
      </c>
      <c r="D13" s="16">
        <v>5029</v>
      </c>
      <c r="E13">
        <v>11551</v>
      </c>
      <c r="F13">
        <v>6360</v>
      </c>
      <c r="G13">
        <v>5191</v>
      </c>
      <c r="H13">
        <v>20767</v>
      </c>
      <c r="I13">
        <v>10310</v>
      </c>
      <c r="J13">
        <v>10457</v>
      </c>
      <c r="K13">
        <v>27395</v>
      </c>
      <c r="L13">
        <v>13042</v>
      </c>
      <c r="M13">
        <v>14353</v>
      </c>
      <c r="N13">
        <v>57861.5</v>
      </c>
      <c r="O13">
        <v>27602.5</v>
      </c>
      <c r="P13">
        <v>30259</v>
      </c>
      <c r="Q13">
        <v>73741</v>
      </c>
      <c r="R13">
        <v>35395</v>
      </c>
      <c r="S13">
        <v>38346</v>
      </c>
      <c r="T13">
        <v>123711</v>
      </c>
      <c r="U13">
        <v>60555</v>
      </c>
      <c r="V13">
        <v>63156</v>
      </c>
      <c r="W13">
        <v>184988</v>
      </c>
      <c r="X13">
        <v>89343</v>
      </c>
      <c r="Y13">
        <v>95645</v>
      </c>
    </row>
    <row r="14" spans="1:25" x14ac:dyDescent="0.2">
      <c r="A14" t="s">
        <v>21</v>
      </c>
      <c r="B14" s="16">
        <v>8967</v>
      </c>
      <c r="C14" s="16">
        <v>4987</v>
      </c>
      <c r="D14" s="16">
        <v>3980</v>
      </c>
      <c r="E14">
        <v>9292</v>
      </c>
      <c r="F14">
        <v>5216</v>
      </c>
      <c r="G14">
        <v>4076</v>
      </c>
      <c r="H14">
        <v>31560</v>
      </c>
      <c r="I14">
        <v>15066</v>
      </c>
      <c r="J14">
        <v>16494</v>
      </c>
      <c r="K14">
        <v>24523</v>
      </c>
      <c r="L14">
        <v>11383</v>
      </c>
      <c r="M14">
        <v>13140</v>
      </c>
      <c r="N14">
        <v>46511</v>
      </c>
      <c r="O14">
        <v>22511</v>
      </c>
      <c r="P14">
        <v>24000</v>
      </c>
      <c r="Q14">
        <v>59104</v>
      </c>
      <c r="R14">
        <v>27992</v>
      </c>
      <c r="S14">
        <v>31112</v>
      </c>
      <c r="T14">
        <v>87034</v>
      </c>
      <c r="U14">
        <v>42255</v>
      </c>
      <c r="V14">
        <v>44779</v>
      </c>
      <c r="W14">
        <v>148506</v>
      </c>
      <c r="X14">
        <v>71543</v>
      </c>
      <c r="Y14">
        <v>76963</v>
      </c>
    </row>
    <row r="15" spans="1:25" x14ac:dyDescent="0.2">
      <c r="A15" t="s">
        <v>73</v>
      </c>
      <c r="B15" s="16">
        <v>7632</v>
      </c>
      <c r="C15" s="16">
        <v>4180</v>
      </c>
      <c r="D15" s="16">
        <v>3452</v>
      </c>
      <c r="E15">
        <v>7694</v>
      </c>
      <c r="F15">
        <v>4263</v>
      </c>
      <c r="G15">
        <v>3431</v>
      </c>
      <c r="H15">
        <v>11830</v>
      </c>
      <c r="I15">
        <v>6080</v>
      </c>
      <c r="J15">
        <v>5750</v>
      </c>
      <c r="K15">
        <v>19671</v>
      </c>
      <c r="L15">
        <v>9361</v>
      </c>
      <c r="M15">
        <v>10310</v>
      </c>
      <c r="N15">
        <v>35574</v>
      </c>
      <c r="O15">
        <v>16571</v>
      </c>
      <c r="P15">
        <v>19003</v>
      </c>
      <c r="Q15">
        <v>49347</v>
      </c>
      <c r="R15">
        <v>23214</v>
      </c>
      <c r="S15">
        <v>26133</v>
      </c>
      <c r="T15">
        <v>64667</v>
      </c>
      <c r="U15">
        <v>31042</v>
      </c>
      <c r="V15">
        <v>33625</v>
      </c>
      <c r="W15">
        <v>114231</v>
      </c>
      <c r="X15">
        <v>55503</v>
      </c>
      <c r="Y15">
        <v>58728</v>
      </c>
    </row>
    <row r="16" spans="1:25" x14ac:dyDescent="0.2">
      <c r="A16" t="s">
        <v>52</v>
      </c>
      <c r="B16">
        <v>5691.5</v>
      </c>
      <c r="C16">
        <v>3088</v>
      </c>
      <c r="D16">
        <v>2603.5</v>
      </c>
      <c r="E16">
        <v>7185</v>
      </c>
      <c r="F16">
        <v>3846</v>
      </c>
      <c r="G16">
        <v>3339</v>
      </c>
      <c r="H16">
        <v>9975</v>
      </c>
      <c r="I16">
        <v>5181</v>
      </c>
      <c r="J16">
        <v>4794</v>
      </c>
      <c r="K16">
        <v>16892</v>
      </c>
      <c r="L16">
        <v>8031</v>
      </c>
      <c r="M16">
        <v>8861</v>
      </c>
      <c r="N16">
        <v>24903.5</v>
      </c>
      <c r="O16">
        <v>11004.5</v>
      </c>
      <c r="P16">
        <v>13899</v>
      </c>
      <c r="Q16">
        <v>41054</v>
      </c>
      <c r="R16">
        <v>18487</v>
      </c>
      <c r="S16">
        <v>22567</v>
      </c>
      <c r="T16">
        <v>47285</v>
      </c>
      <c r="U16">
        <v>21814</v>
      </c>
      <c r="V16">
        <v>25471</v>
      </c>
      <c r="W16">
        <v>76184</v>
      </c>
      <c r="X16">
        <v>36400</v>
      </c>
      <c r="Y16">
        <v>39784</v>
      </c>
    </row>
    <row r="17" spans="1:25" x14ac:dyDescent="0.2">
      <c r="A17" t="s">
        <v>26</v>
      </c>
      <c r="B17" s="16">
        <v>5691.5</v>
      </c>
      <c r="C17" s="16">
        <v>3088</v>
      </c>
      <c r="D17" s="16">
        <v>2603.5</v>
      </c>
      <c r="E17">
        <v>4517</v>
      </c>
      <c r="F17">
        <v>2431</v>
      </c>
      <c r="G17">
        <v>2086</v>
      </c>
      <c r="H17">
        <v>6857</v>
      </c>
      <c r="I17">
        <v>3524</v>
      </c>
      <c r="J17">
        <v>3333</v>
      </c>
      <c r="K17">
        <v>10957</v>
      </c>
      <c r="L17">
        <v>5172</v>
      </c>
      <c r="M17">
        <v>5785</v>
      </c>
      <c r="N17">
        <v>24903.5</v>
      </c>
      <c r="O17">
        <v>11004.5</v>
      </c>
      <c r="P17">
        <v>13899</v>
      </c>
      <c r="Q17" s="19">
        <v>28253</v>
      </c>
      <c r="R17">
        <v>12052</v>
      </c>
      <c r="S17">
        <v>16201</v>
      </c>
      <c r="T17" s="19">
        <v>34839</v>
      </c>
      <c r="U17">
        <v>15412</v>
      </c>
      <c r="V17">
        <v>19427</v>
      </c>
      <c r="W17" s="19">
        <v>52006</v>
      </c>
      <c r="X17">
        <v>23900</v>
      </c>
      <c r="Y17">
        <v>28106</v>
      </c>
    </row>
    <row r="18" spans="1:25" x14ac:dyDescent="0.2">
      <c r="A18" t="s">
        <v>27</v>
      </c>
      <c r="B18" s="16">
        <v>5691</v>
      </c>
      <c r="C18" s="16">
        <v>2854</v>
      </c>
      <c r="D18" s="16">
        <v>2837</v>
      </c>
      <c r="E18">
        <v>6342</v>
      </c>
      <c r="F18">
        <v>3334</v>
      </c>
      <c r="G18">
        <v>3018</v>
      </c>
      <c r="H18">
        <v>8765</v>
      </c>
      <c r="I18">
        <v>4443</v>
      </c>
      <c r="J18">
        <v>4322</v>
      </c>
      <c r="K18">
        <v>7364</v>
      </c>
      <c r="L18">
        <v>3475</v>
      </c>
      <c r="M18">
        <v>3889</v>
      </c>
      <c r="N18">
        <v>10448</v>
      </c>
      <c r="O18">
        <v>4343</v>
      </c>
      <c r="P18">
        <v>6105</v>
      </c>
      <c r="Q18">
        <v>20303</v>
      </c>
      <c r="R18">
        <v>8090</v>
      </c>
      <c r="S18">
        <v>12213</v>
      </c>
      <c r="T18">
        <v>24549</v>
      </c>
      <c r="U18">
        <v>10209</v>
      </c>
      <c r="V18">
        <v>14340</v>
      </c>
      <c r="W18">
        <v>33836</v>
      </c>
      <c r="X18">
        <v>14618</v>
      </c>
      <c r="Y18">
        <v>19218</v>
      </c>
    </row>
    <row r="19" spans="1:25" x14ac:dyDescent="0.2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4155</v>
      </c>
      <c r="L19">
        <v>1997</v>
      </c>
      <c r="M19">
        <v>2158</v>
      </c>
      <c r="N19">
        <v>10448</v>
      </c>
      <c r="O19">
        <v>4343</v>
      </c>
      <c r="P19">
        <v>6105</v>
      </c>
      <c r="Q19">
        <v>11661</v>
      </c>
      <c r="R19">
        <v>4369</v>
      </c>
      <c r="S19">
        <v>7292</v>
      </c>
      <c r="T19">
        <v>14082</v>
      </c>
      <c r="U19">
        <v>5273</v>
      </c>
      <c r="V19">
        <v>8809</v>
      </c>
      <c r="W19">
        <v>21059</v>
      </c>
      <c r="X19">
        <v>8501</v>
      </c>
      <c r="Y19">
        <v>12558</v>
      </c>
    </row>
    <row r="20" spans="1:25" x14ac:dyDescent="0.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3657</v>
      </c>
      <c r="L20">
        <v>1616</v>
      </c>
      <c r="M20">
        <v>2041</v>
      </c>
      <c r="N20">
        <v>5926</v>
      </c>
      <c r="O20">
        <v>2168</v>
      </c>
      <c r="P20">
        <v>3758</v>
      </c>
      <c r="Q20">
        <v>8896</v>
      </c>
      <c r="R20">
        <v>3130</v>
      </c>
      <c r="S20">
        <v>5766</v>
      </c>
      <c r="T20">
        <v>11800</v>
      </c>
      <c r="U20">
        <v>3903</v>
      </c>
      <c r="V20">
        <v>7897</v>
      </c>
      <c r="W20">
        <v>16223</v>
      </c>
      <c r="X20">
        <v>5491</v>
      </c>
      <c r="Y20">
        <v>10732</v>
      </c>
    </row>
    <row r="21" spans="1:25" x14ac:dyDescent="0.2">
      <c r="A21" t="s">
        <v>32</v>
      </c>
      <c r="B21" s="16">
        <v>333969</v>
      </c>
      <c r="C21" s="16">
        <v>171427</v>
      </c>
      <c r="D21" s="16">
        <v>162542</v>
      </c>
      <c r="E21">
        <v>342226</v>
      </c>
      <c r="F21">
        <v>178172</v>
      </c>
      <c r="G21">
        <v>164054</v>
      </c>
      <c r="H21">
        <v>546228</v>
      </c>
      <c r="I21">
        <v>273702</v>
      </c>
      <c r="J21">
        <v>272702</v>
      </c>
      <c r="K21">
        <v>737676</v>
      </c>
      <c r="L21">
        <v>367087</v>
      </c>
      <c r="M21">
        <v>380589</v>
      </c>
      <c r="N21">
        <v>1467880</v>
      </c>
      <c r="O21">
        <v>733233</v>
      </c>
      <c r="P21">
        <v>734647</v>
      </c>
      <c r="Q21">
        <v>1868437</v>
      </c>
      <c r="R21">
        <v>921476</v>
      </c>
      <c r="S21">
        <v>946961</v>
      </c>
      <c r="T21">
        <v>2374378</v>
      </c>
      <c r="U21">
        <v>1182899</v>
      </c>
      <c r="V21">
        <v>1191479</v>
      </c>
      <c r="W21">
        <v>2823213</v>
      </c>
      <c r="X21">
        <v>1408149</v>
      </c>
      <c r="Y21">
        <v>1415064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2607-2C2D-B348-89DA-02F3F0B5BD4E}">
  <dimension ref="A2:Y21"/>
  <sheetViews>
    <sheetView workbookViewId="0">
      <selection activeCell="Y21" sqref="A2:Y21"/>
    </sheetView>
  </sheetViews>
  <sheetFormatPr baseColWidth="10" defaultRowHeight="16" x14ac:dyDescent="0.2"/>
  <cols>
    <col min="1" max="1" width="12.6640625" bestFit="1" customWidth="1"/>
  </cols>
  <sheetData>
    <row r="2" spans="1:25" x14ac:dyDescent="0.2">
      <c r="B2" t="s">
        <v>234</v>
      </c>
      <c r="C2" t="s">
        <v>212</v>
      </c>
      <c r="D2" t="s">
        <v>213</v>
      </c>
      <c r="E2" t="s">
        <v>235</v>
      </c>
      <c r="F2" t="s">
        <v>214</v>
      </c>
      <c r="G2" t="s">
        <v>215</v>
      </c>
      <c r="H2" s="16" t="s">
        <v>236</v>
      </c>
      <c r="I2" s="16" t="s">
        <v>216</v>
      </c>
      <c r="J2" s="16" t="s">
        <v>217</v>
      </c>
      <c r="K2" s="16" t="s">
        <v>237</v>
      </c>
      <c r="L2" s="16" t="s">
        <v>218</v>
      </c>
      <c r="M2" s="16" t="s">
        <v>219</v>
      </c>
      <c r="N2" s="16" t="s">
        <v>238</v>
      </c>
      <c r="O2" s="16" t="s">
        <v>220</v>
      </c>
      <c r="P2" s="16" t="s">
        <v>221</v>
      </c>
      <c r="Q2" s="16" t="s">
        <v>239</v>
      </c>
      <c r="R2" s="16" t="s">
        <v>222</v>
      </c>
      <c r="S2" s="16" t="s">
        <v>223</v>
      </c>
      <c r="T2" s="16" t="s">
        <v>240</v>
      </c>
      <c r="U2" s="16" t="s">
        <v>224</v>
      </c>
      <c r="V2" s="16" t="s">
        <v>225</v>
      </c>
      <c r="W2" s="16" t="s">
        <v>241</v>
      </c>
      <c r="X2" s="16" t="s">
        <v>242</v>
      </c>
      <c r="Y2" s="16" t="s">
        <v>243</v>
      </c>
    </row>
    <row r="3" spans="1:25" x14ac:dyDescent="0.2">
      <c r="A3" t="s">
        <v>32</v>
      </c>
      <c r="B3" s="16" cm="1">
        <f t="array" ref="B3:D21">'1940'!B25:D43</f>
        <v>333969</v>
      </c>
      <c r="C3" s="16">
        <v>171427</v>
      </c>
      <c r="D3" s="16">
        <v>162542</v>
      </c>
      <c r="E3" cm="1">
        <f t="array" ref="E3:G21">'1950'!B3:D21</f>
        <v>342226</v>
      </c>
      <c r="F3">
        <v>178172</v>
      </c>
      <c r="G3">
        <v>164054</v>
      </c>
      <c r="H3" cm="1">
        <f t="array" ref="H3:J21">'1960'!B3:D21</f>
        <v>546228</v>
      </c>
      <c r="I3">
        <v>273702</v>
      </c>
      <c r="J3">
        <v>272702</v>
      </c>
      <c r="K3" cm="1">
        <f t="array" ref="K3:M21">'1970'!H68:J86</f>
        <v>737676</v>
      </c>
      <c r="L3">
        <v>367087</v>
      </c>
      <c r="M3">
        <v>380589</v>
      </c>
      <c r="N3" cm="1">
        <f t="array" ref="N3:P21">'1980'!B56:D74</f>
        <v>1467880</v>
      </c>
      <c r="O3">
        <v>733233</v>
      </c>
      <c r="P3">
        <v>734647</v>
      </c>
      <c r="Q3" s="19" cm="1">
        <f t="array" ref="Q3:S21">'1990'!B338:D356</f>
        <v>1868437</v>
      </c>
      <c r="R3">
        <v>921476</v>
      </c>
      <c r="S3">
        <v>946961</v>
      </c>
      <c r="T3" s="19" cm="1">
        <f t="array" ref="T3:V21">'2000'!B109:D127</f>
        <v>2374378</v>
      </c>
      <c r="U3">
        <v>1182899</v>
      </c>
      <c r="V3">
        <v>1191479</v>
      </c>
      <c r="W3" s="19" cm="1">
        <f t="array" ref="W3:Y21">'2010'!B109:D127</f>
        <v>2823213</v>
      </c>
      <c r="X3">
        <v>1408149</v>
      </c>
      <c r="Y3">
        <v>1415064</v>
      </c>
    </row>
    <row r="4" spans="1:25" x14ac:dyDescent="0.2">
      <c r="A4" t="s">
        <v>7</v>
      </c>
      <c r="B4" s="16">
        <v>47151</v>
      </c>
      <c r="C4" s="16">
        <v>23476</v>
      </c>
      <c r="D4" s="16">
        <v>23675</v>
      </c>
      <c r="E4">
        <v>51988</v>
      </c>
      <c r="F4">
        <v>26386</v>
      </c>
      <c r="G4">
        <v>25602</v>
      </c>
      <c r="H4">
        <v>91287</v>
      </c>
      <c r="I4">
        <v>45926</v>
      </c>
      <c r="J4">
        <v>45361</v>
      </c>
      <c r="K4">
        <v>89476</v>
      </c>
      <c r="L4">
        <v>44892</v>
      </c>
      <c r="M4">
        <v>44584</v>
      </c>
      <c r="N4">
        <v>147887</v>
      </c>
      <c r="O4">
        <v>75198</v>
      </c>
      <c r="P4">
        <v>72689</v>
      </c>
      <c r="Q4">
        <v>189557</v>
      </c>
      <c r="R4">
        <v>96352</v>
      </c>
      <c r="S4">
        <v>93205</v>
      </c>
      <c r="T4">
        <v>203816</v>
      </c>
      <c r="U4">
        <v>103792</v>
      </c>
      <c r="V4">
        <v>100024</v>
      </c>
      <c r="W4">
        <v>234607</v>
      </c>
      <c r="X4">
        <v>118536</v>
      </c>
      <c r="Y4">
        <v>116071</v>
      </c>
    </row>
    <row r="5" spans="1:25" x14ac:dyDescent="0.2">
      <c r="A5" t="s">
        <v>8</v>
      </c>
      <c r="B5" s="16">
        <v>43486</v>
      </c>
      <c r="C5" s="16">
        <v>21475</v>
      </c>
      <c r="D5" s="16">
        <v>22011</v>
      </c>
      <c r="E5">
        <v>44301</v>
      </c>
      <c r="F5">
        <v>22295</v>
      </c>
      <c r="G5">
        <v>22006</v>
      </c>
      <c r="H5">
        <v>75947</v>
      </c>
      <c r="I5">
        <v>37784</v>
      </c>
      <c r="J5">
        <v>38163</v>
      </c>
      <c r="K5">
        <v>99607</v>
      </c>
      <c r="L5">
        <v>49763</v>
      </c>
      <c r="M5">
        <v>49844</v>
      </c>
      <c r="N5">
        <v>149017</v>
      </c>
      <c r="O5">
        <v>75429</v>
      </c>
      <c r="P5">
        <v>73588</v>
      </c>
      <c r="Q5">
        <v>188809</v>
      </c>
      <c r="R5">
        <v>95782</v>
      </c>
      <c r="S5">
        <v>93027</v>
      </c>
      <c r="T5">
        <v>227992</v>
      </c>
      <c r="U5">
        <v>115264</v>
      </c>
      <c r="V5">
        <v>112728</v>
      </c>
      <c r="W5">
        <v>233817</v>
      </c>
      <c r="X5">
        <v>118677</v>
      </c>
      <c r="Y5">
        <v>115140</v>
      </c>
    </row>
    <row r="6" spans="1:25" x14ac:dyDescent="0.2">
      <c r="A6" t="s">
        <v>9</v>
      </c>
      <c r="B6" s="16">
        <v>39719</v>
      </c>
      <c r="C6" s="16">
        <v>19983</v>
      </c>
      <c r="D6" s="16">
        <v>19736</v>
      </c>
      <c r="E6">
        <v>43575</v>
      </c>
      <c r="F6">
        <v>23321</v>
      </c>
      <c r="G6">
        <v>20254</v>
      </c>
      <c r="H6">
        <v>63499</v>
      </c>
      <c r="I6">
        <v>32132</v>
      </c>
      <c r="J6">
        <v>31367</v>
      </c>
      <c r="K6">
        <v>95766</v>
      </c>
      <c r="L6">
        <v>47872</v>
      </c>
      <c r="M6">
        <v>47894</v>
      </c>
      <c r="N6">
        <v>156636</v>
      </c>
      <c r="O6">
        <v>79720</v>
      </c>
      <c r="P6">
        <v>76916</v>
      </c>
      <c r="Q6">
        <v>179364</v>
      </c>
      <c r="R6">
        <v>91320</v>
      </c>
      <c r="S6">
        <v>88044</v>
      </c>
      <c r="T6">
        <v>233887</v>
      </c>
      <c r="U6">
        <v>119276</v>
      </c>
      <c r="V6">
        <v>114611</v>
      </c>
      <c r="W6">
        <v>235405</v>
      </c>
      <c r="X6">
        <v>119600</v>
      </c>
      <c r="Y6">
        <v>115805</v>
      </c>
    </row>
    <row r="7" spans="1:25" x14ac:dyDescent="0.2">
      <c r="A7" t="s">
        <v>59</v>
      </c>
      <c r="B7" s="16">
        <v>36010</v>
      </c>
      <c r="C7" s="16">
        <v>18143</v>
      </c>
      <c r="D7" s="16">
        <v>17867</v>
      </c>
      <c r="E7">
        <v>33829</v>
      </c>
      <c r="F7">
        <v>16912</v>
      </c>
      <c r="G7">
        <v>16917</v>
      </c>
      <c r="H7">
        <v>49897</v>
      </c>
      <c r="I7">
        <v>25615</v>
      </c>
      <c r="J7">
        <v>24282</v>
      </c>
      <c r="K7">
        <v>82400</v>
      </c>
      <c r="L7">
        <v>41149</v>
      </c>
      <c r="M7">
        <v>41251</v>
      </c>
      <c r="N7">
        <v>172445</v>
      </c>
      <c r="O7">
        <v>87340</v>
      </c>
      <c r="P7">
        <v>85105</v>
      </c>
      <c r="Q7">
        <v>173036</v>
      </c>
      <c r="R7">
        <v>89218</v>
      </c>
      <c r="S7">
        <v>83818</v>
      </c>
      <c r="T7">
        <v>222468</v>
      </c>
      <c r="U7">
        <v>114220</v>
      </c>
      <c r="V7">
        <v>108248</v>
      </c>
      <c r="W7">
        <v>253677</v>
      </c>
      <c r="X7">
        <v>130401</v>
      </c>
      <c r="Y7">
        <v>123276</v>
      </c>
    </row>
    <row r="8" spans="1:25" x14ac:dyDescent="0.2">
      <c r="A8" t="s">
        <v>60</v>
      </c>
      <c r="B8" s="16">
        <v>29376</v>
      </c>
      <c r="C8" s="16">
        <v>15068</v>
      </c>
      <c r="D8" s="16">
        <v>14308</v>
      </c>
      <c r="E8">
        <v>30122</v>
      </c>
      <c r="F8">
        <v>16257</v>
      </c>
      <c r="G8">
        <v>13865</v>
      </c>
      <c r="H8">
        <v>39667</v>
      </c>
      <c r="I8">
        <v>20032</v>
      </c>
      <c r="J8">
        <v>19635</v>
      </c>
      <c r="K8">
        <v>64103</v>
      </c>
      <c r="L8">
        <v>31474</v>
      </c>
      <c r="M8">
        <v>32629</v>
      </c>
      <c r="N8">
        <v>155015</v>
      </c>
      <c r="O8">
        <v>77665</v>
      </c>
      <c r="P8">
        <v>77350</v>
      </c>
      <c r="Q8">
        <v>158091</v>
      </c>
      <c r="R8">
        <v>81240</v>
      </c>
      <c r="S8">
        <v>76851</v>
      </c>
      <c r="T8">
        <v>190686</v>
      </c>
      <c r="U8">
        <v>98350</v>
      </c>
      <c r="V8">
        <v>92336</v>
      </c>
      <c r="W8">
        <v>230970</v>
      </c>
      <c r="X8">
        <v>119368</v>
      </c>
      <c r="Y8">
        <v>111602</v>
      </c>
    </row>
    <row r="9" spans="1:25" x14ac:dyDescent="0.2">
      <c r="A9" t="s">
        <v>15</v>
      </c>
      <c r="B9" s="16">
        <v>24946</v>
      </c>
      <c r="C9" s="16">
        <v>12659</v>
      </c>
      <c r="D9" s="16">
        <v>12287</v>
      </c>
      <c r="E9">
        <v>23510</v>
      </c>
      <c r="F9">
        <v>12080</v>
      </c>
      <c r="G9">
        <v>11430</v>
      </c>
      <c r="H9">
        <v>33026</v>
      </c>
      <c r="I9">
        <v>16312</v>
      </c>
      <c r="J9">
        <v>16714</v>
      </c>
      <c r="K9">
        <v>40679</v>
      </c>
      <c r="L9">
        <v>25051</v>
      </c>
      <c r="M9">
        <v>25628</v>
      </c>
      <c r="N9">
        <v>133188</v>
      </c>
      <c r="O9">
        <v>65005</v>
      </c>
      <c r="P9">
        <v>68183</v>
      </c>
      <c r="Q9">
        <v>167001</v>
      </c>
      <c r="R9">
        <v>83127</v>
      </c>
      <c r="S9">
        <v>83874</v>
      </c>
      <c r="T9">
        <v>179926</v>
      </c>
      <c r="U9">
        <v>92091</v>
      </c>
      <c r="V9">
        <v>87835</v>
      </c>
      <c r="W9">
        <v>213438</v>
      </c>
      <c r="X9">
        <v>108860</v>
      </c>
      <c r="Y9">
        <v>104578</v>
      </c>
    </row>
    <row r="10" spans="1:25" x14ac:dyDescent="0.2">
      <c r="A10" t="s">
        <v>16</v>
      </c>
      <c r="B10" s="16">
        <v>20490</v>
      </c>
      <c r="C10" s="16">
        <v>10602</v>
      </c>
      <c r="D10" s="16">
        <v>9888</v>
      </c>
      <c r="E10">
        <v>19574</v>
      </c>
      <c r="F10">
        <v>9929</v>
      </c>
      <c r="G10">
        <v>9645</v>
      </c>
      <c r="H10">
        <v>30122</v>
      </c>
      <c r="I10">
        <v>14630</v>
      </c>
      <c r="J10">
        <v>15492</v>
      </c>
      <c r="K10">
        <v>45636</v>
      </c>
      <c r="L10">
        <v>22109</v>
      </c>
      <c r="M10">
        <v>23527</v>
      </c>
      <c r="N10">
        <v>115543</v>
      </c>
      <c r="O10">
        <v>56713</v>
      </c>
      <c r="P10">
        <v>58830</v>
      </c>
      <c r="Q10">
        <v>162723</v>
      </c>
      <c r="R10">
        <v>78849</v>
      </c>
      <c r="S10">
        <v>83874</v>
      </c>
      <c r="T10">
        <v>178766</v>
      </c>
      <c r="U10">
        <v>90584</v>
      </c>
      <c r="V10">
        <v>88182</v>
      </c>
      <c r="W10">
        <v>196090</v>
      </c>
      <c r="X10">
        <v>99495</v>
      </c>
      <c r="Y10">
        <v>96595</v>
      </c>
    </row>
    <row r="11" spans="1:25" x14ac:dyDescent="0.2">
      <c r="A11" t="s">
        <v>17</v>
      </c>
      <c r="B11" s="16">
        <v>18895</v>
      </c>
      <c r="C11" s="16">
        <v>9950</v>
      </c>
      <c r="D11" s="16">
        <v>8945</v>
      </c>
      <c r="E11">
        <v>18917</v>
      </c>
      <c r="F11">
        <v>9709</v>
      </c>
      <c r="G11">
        <v>9208</v>
      </c>
      <c r="H11">
        <v>28389</v>
      </c>
      <c r="I11">
        <v>14054</v>
      </c>
      <c r="J11">
        <v>14335</v>
      </c>
      <c r="K11">
        <v>38635</v>
      </c>
      <c r="L11">
        <v>18424</v>
      </c>
      <c r="M11">
        <v>20211</v>
      </c>
      <c r="N11">
        <v>81841</v>
      </c>
      <c r="O11">
        <v>40001.5</v>
      </c>
      <c r="P11">
        <v>41839.5</v>
      </c>
      <c r="Q11">
        <v>143387</v>
      </c>
      <c r="R11">
        <v>69150</v>
      </c>
      <c r="S11">
        <v>74237</v>
      </c>
      <c r="T11">
        <v>193904</v>
      </c>
      <c r="U11">
        <v>95862</v>
      </c>
      <c r="V11">
        <v>98042</v>
      </c>
      <c r="W11">
        <v>189786</v>
      </c>
      <c r="X11">
        <v>95406</v>
      </c>
      <c r="Y11">
        <v>94380</v>
      </c>
    </row>
    <row r="12" spans="1:25" x14ac:dyDescent="0.2">
      <c r="A12" t="s">
        <v>18</v>
      </c>
      <c r="B12" s="16">
        <v>15414</v>
      </c>
      <c r="C12" s="16">
        <v>8281</v>
      </c>
      <c r="D12" s="16">
        <v>7133</v>
      </c>
      <c r="E12">
        <v>15489</v>
      </c>
      <c r="F12">
        <v>8044</v>
      </c>
      <c r="G12">
        <v>7445</v>
      </c>
      <c r="H12">
        <v>22929</v>
      </c>
      <c r="I12">
        <v>11559</v>
      </c>
      <c r="J12">
        <v>11370</v>
      </c>
      <c r="K12">
        <v>35325</v>
      </c>
      <c r="L12">
        <v>17136</v>
      </c>
      <c r="M12">
        <v>18189</v>
      </c>
      <c r="N12">
        <v>81841</v>
      </c>
      <c r="O12">
        <v>40001.5</v>
      </c>
      <c r="P12">
        <v>41839.5</v>
      </c>
      <c r="Q12">
        <v>121199</v>
      </c>
      <c r="R12">
        <v>58702</v>
      </c>
      <c r="S12">
        <v>62497</v>
      </c>
      <c r="T12">
        <v>181783</v>
      </c>
      <c r="U12">
        <v>88504</v>
      </c>
      <c r="V12">
        <v>93279</v>
      </c>
      <c r="W12">
        <v>188131</v>
      </c>
      <c r="X12">
        <v>93994</v>
      </c>
      <c r="Y12">
        <v>94137</v>
      </c>
    </row>
    <row r="13" spans="1:25" x14ac:dyDescent="0.2">
      <c r="A13" t="s">
        <v>19</v>
      </c>
      <c r="B13" s="16">
        <v>13629</v>
      </c>
      <c r="C13" s="16">
        <v>7442</v>
      </c>
      <c r="D13" s="16">
        <v>6187</v>
      </c>
      <c r="E13">
        <v>14340</v>
      </c>
      <c r="F13">
        <v>7799</v>
      </c>
      <c r="G13">
        <v>6541</v>
      </c>
      <c r="H13">
        <v>21711</v>
      </c>
      <c r="I13">
        <v>10878</v>
      </c>
      <c r="J13">
        <v>10833</v>
      </c>
      <c r="K13">
        <v>31273</v>
      </c>
      <c r="L13">
        <v>15060</v>
      </c>
      <c r="M13">
        <v>16213</v>
      </c>
      <c r="N13">
        <v>57861.5</v>
      </c>
      <c r="O13">
        <v>27602.5</v>
      </c>
      <c r="P13">
        <v>30259</v>
      </c>
      <c r="Q13">
        <v>92911</v>
      </c>
      <c r="R13">
        <v>45007</v>
      </c>
      <c r="S13">
        <v>47904</v>
      </c>
      <c r="T13">
        <v>153183</v>
      </c>
      <c r="U13">
        <v>74493</v>
      </c>
      <c r="V13">
        <v>78690</v>
      </c>
      <c r="W13">
        <v>200259</v>
      </c>
      <c r="X13">
        <v>98513</v>
      </c>
      <c r="Y13">
        <v>101746</v>
      </c>
    </row>
    <row r="14" spans="1:25" x14ac:dyDescent="0.2">
      <c r="A14" t="s">
        <v>20</v>
      </c>
      <c r="B14" s="16">
        <v>11180</v>
      </c>
      <c r="C14" s="16">
        <v>6151</v>
      </c>
      <c r="D14" s="16">
        <v>5029</v>
      </c>
      <c r="E14">
        <v>11551</v>
      </c>
      <c r="F14">
        <v>6360</v>
      </c>
      <c r="G14">
        <v>5191</v>
      </c>
      <c r="H14">
        <v>20767</v>
      </c>
      <c r="I14">
        <v>10310</v>
      </c>
      <c r="J14">
        <v>10457</v>
      </c>
      <c r="K14">
        <v>27395</v>
      </c>
      <c r="L14">
        <v>13042</v>
      </c>
      <c r="M14">
        <v>14353</v>
      </c>
      <c r="N14">
        <v>57861.5</v>
      </c>
      <c r="O14">
        <v>27602.5</v>
      </c>
      <c r="P14">
        <v>30259</v>
      </c>
      <c r="Q14">
        <v>73741</v>
      </c>
      <c r="R14">
        <v>35395</v>
      </c>
      <c r="S14">
        <v>38346</v>
      </c>
      <c r="T14">
        <v>123711</v>
      </c>
      <c r="U14">
        <v>60555</v>
      </c>
      <c r="V14">
        <v>63156</v>
      </c>
      <c r="W14">
        <v>184988</v>
      </c>
      <c r="X14">
        <v>89343</v>
      </c>
      <c r="Y14">
        <v>95645</v>
      </c>
    </row>
    <row r="15" spans="1:25" x14ac:dyDescent="0.2">
      <c r="A15" t="s">
        <v>21</v>
      </c>
      <c r="B15" s="16">
        <v>8967</v>
      </c>
      <c r="C15" s="16">
        <v>4987</v>
      </c>
      <c r="D15" s="16">
        <v>3980</v>
      </c>
      <c r="E15">
        <v>9292</v>
      </c>
      <c r="F15">
        <v>5216</v>
      </c>
      <c r="G15">
        <v>4076</v>
      </c>
      <c r="H15">
        <v>31560</v>
      </c>
      <c r="I15">
        <v>15066</v>
      </c>
      <c r="J15">
        <v>16494</v>
      </c>
      <c r="K15">
        <v>24523</v>
      </c>
      <c r="L15">
        <v>11383</v>
      </c>
      <c r="M15">
        <v>13140</v>
      </c>
      <c r="N15">
        <v>46511</v>
      </c>
      <c r="O15">
        <v>22511</v>
      </c>
      <c r="P15">
        <v>24000</v>
      </c>
      <c r="Q15">
        <v>59104</v>
      </c>
      <c r="R15">
        <v>27992</v>
      </c>
      <c r="S15">
        <v>31112</v>
      </c>
      <c r="T15">
        <v>87034</v>
      </c>
      <c r="U15">
        <v>42255</v>
      </c>
      <c r="V15">
        <v>44779</v>
      </c>
      <c r="W15">
        <v>148506</v>
      </c>
      <c r="X15">
        <v>71543</v>
      </c>
      <c r="Y15">
        <v>76963</v>
      </c>
    </row>
    <row r="16" spans="1:25" x14ac:dyDescent="0.2">
      <c r="A16" t="s">
        <v>73</v>
      </c>
      <c r="B16" s="16">
        <v>7632</v>
      </c>
      <c r="C16" s="16">
        <v>4180</v>
      </c>
      <c r="D16" s="16">
        <v>3452</v>
      </c>
      <c r="E16">
        <v>7694</v>
      </c>
      <c r="F16">
        <v>4263</v>
      </c>
      <c r="G16">
        <v>3431</v>
      </c>
      <c r="H16">
        <v>11830</v>
      </c>
      <c r="I16">
        <v>6080</v>
      </c>
      <c r="J16">
        <v>5750</v>
      </c>
      <c r="K16">
        <v>19671</v>
      </c>
      <c r="L16">
        <v>9361</v>
      </c>
      <c r="M16">
        <v>10310</v>
      </c>
      <c r="N16">
        <v>35574</v>
      </c>
      <c r="O16">
        <v>16571</v>
      </c>
      <c r="P16">
        <v>19003</v>
      </c>
      <c r="Q16">
        <v>49347</v>
      </c>
      <c r="R16">
        <v>23214</v>
      </c>
      <c r="S16">
        <v>26133</v>
      </c>
      <c r="T16">
        <v>64667</v>
      </c>
      <c r="U16">
        <v>31042</v>
      </c>
      <c r="V16">
        <v>33625</v>
      </c>
      <c r="W16">
        <v>114231</v>
      </c>
      <c r="X16">
        <v>55503</v>
      </c>
      <c r="Y16">
        <v>58728</v>
      </c>
    </row>
    <row r="17" spans="1:25" x14ac:dyDescent="0.2">
      <c r="A17" t="s">
        <v>52</v>
      </c>
      <c r="B17" s="16">
        <v>5691.5</v>
      </c>
      <c r="C17" s="16">
        <v>3088</v>
      </c>
      <c r="D17" s="16">
        <v>2603.5</v>
      </c>
      <c r="E17">
        <v>7185</v>
      </c>
      <c r="F17">
        <v>3846</v>
      </c>
      <c r="G17">
        <v>3339</v>
      </c>
      <c r="H17">
        <v>9975</v>
      </c>
      <c r="I17">
        <v>5181</v>
      </c>
      <c r="J17">
        <v>4794</v>
      </c>
      <c r="K17">
        <v>16892</v>
      </c>
      <c r="L17">
        <v>8031</v>
      </c>
      <c r="M17">
        <v>8861</v>
      </c>
      <c r="N17">
        <v>24903.5</v>
      </c>
      <c r="O17">
        <v>11004.5</v>
      </c>
      <c r="P17">
        <v>13899</v>
      </c>
      <c r="Q17">
        <v>41054</v>
      </c>
      <c r="R17">
        <v>18487</v>
      </c>
      <c r="S17">
        <v>22567</v>
      </c>
      <c r="T17">
        <v>47285</v>
      </c>
      <c r="U17">
        <v>21814</v>
      </c>
      <c r="V17">
        <v>25471</v>
      </c>
      <c r="W17">
        <v>76184</v>
      </c>
      <c r="X17">
        <v>36400</v>
      </c>
      <c r="Y17">
        <v>39784</v>
      </c>
    </row>
    <row r="18" spans="1:25" x14ac:dyDescent="0.2">
      <c r="A18" t="s">
        <v>26</v>
      </c>
      <c r="B18" s="16">
        <v>5691.5</v>
      </c>
      <c r="C18" s="16">
        <v>3088</v>
      </c>
      <c r="D18" s="16">
        <v>2603.5</v>
      </c>
      <c r="E18">
        <v>4517</v>
      </c>
      <c r="F18">
        <v>2431</v>
      </c>
      <c r="G18">
        <v>2086</v>
      </c>
      <c r="H18">
        <v>6857</v>
      </c>
      <c r="I18">
        <v>3524</v>
      </c>
      <c r="J18">
        <v>3333</v>
      </c>
      <c r="K18">
        <v>10957</v>
      </c>
      <c r="L18">
        <v>5172</v>
      </c>
      <c r="M18">
        <v>5785</v>
      </c>
      <c r="N18">
        <v>24903.5</v>
      </c>
      <c r="O18">
        <v>11004.5</v>
      </c>
      <c r="P18">
        <v>13899</v>
      </c>
      <c r="Q18">
        <v>28253</v>
      </c>
      <c r="R18">
        <v>12052</v>
      </c>
      <c r="S18">
        <v>16201</v>
      </c>
      <c r="T18">
        <v>34839</v>
      </c>
      <c r="U18">
        <v>15412</v>
      </c>
      <c r="V18">
        <v>19427</v>
      </c>
      <c r="W18">
        <v>52006</v>
      </c>
      <c r="X18">
        <v>23900</v>
      </c>
      <c r="Y18">
        <v>28106</v>
      </c>
    </row>
    <row r="19" spans="1:25" x14ac:dyDescent="0.2">
      <c r="A19" s="16" t="s">
        <v>27</v>
      </c>
      <c r="B19">
        <v>5691</v>
      </c>
      <c r="C19">
        <v>2854</v>
      </c>
      <c r="D19">
        <v>2837</v>
      </c>
      <c r="E19">
        <v>6342</v>
      </c>
      <c r="F19">
        <v>3334</v>
      </c>
      <c r="G19">
        <v>3018</v>
      </c>
      <c r="H19">
        <v>8765</v>
      </c>
      <c r="I19">
        <v>4443</v>
      </c>
      <c r="J19">
        <v>4322</v>
      </c>
      <c r="K19">
        <v>7364</v>
      </c>
      <c r="L19">
        <v>3475</v>
      </c>
      <c r="M19">
        <v>3889</v>
      </c>
      <c r="N19">
        <v>10448</v>
      </c>
      <c r="O19">
        <v>4343</v>
      </c>
      <c r="P19">
        <v>6105</v>
      </c>
      <c r="Q19">
        <v>20303</v>
      </c>
      <c r="R19">
        <v>8090</v>
      </c>
      <c r="S19">
        <v>12213</v>
      </c>
      <c r="T19">
        <v>24549</v>
      </c>
      <c r="U19">
        <v>10209</v>
      </c>
      <c r="V19">
        <v>14340</v>
      </c>
      <c r="W19">
        <v>33836</v>
      </c>
      <c r="X19">
        <v>14618</v>
      </c>
      <c r="Y19">
        <v>19218</v>
      </c>
    </row>
    <row r="20" spans="1:25" x14ac:dyDescent="0.2">
      <c r="A20" s="16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4155</v>
      </c>
      <c r="L20">
        <v>1997</v>
      </c>
      <c r="M20">
        <v>2158</v>
      </c>
      <c r="N20">
        <v>10448</v>
      </c>
      <c r="O20">
        <v>4343</v>
      </c>
      <c r="P20">
        <v>6105</v>
      </c>
      <c r="Q20">
        <v>11661</v>
      </c>
      <c r="R20">
        <v>4369</v>
      </c>
      <c r="S20">
        <v>7292</v>
      </c>
      <c r="T20">
        <v>14082</v>
      </c>
      <c r="U20">
        <v>5273</v>
      </c>
      <c r="V20">
        <v>8809</v>
      </c>
      <c r="W20">
        <v>21059</v>
      </c>
      <c r="X20">
        <v>8501</v>
      </c>
      <c r="Y20">
        <v>12558</v>
      </c>
    </row>
    <row r="21" spans="1:25" x14ac:dyDescent="0.2">
      <c r="A21" s="16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3657</v>
      </c>
      <c r="L21">
        <v>1616</v>
      </c>
      <c r="M21">
        <v>2041</v>
      </c>
      <c r="N21">
        <v>5926</v>
      </c>
      <c r="O21">
        <v>2168</v>
      </c>
      <c r="P21">
        <v>3758</v>
      </c>
      <c r="Q21">
        <v>8896</v>
      </c>
      <c r="R21">
        <v>3130</v>
      </c>
      <c r="S21">
        <v>5766</v>
      </c>
      <c r="T21">
        <v>11800</v>
      </c>
      <c r="U21">
        <v>3903</v>
      </c>
      <c r="V21">
        <v>7897</v>
      </c>
      <c r="W21">
        <v>16223</v>
      </c>
      <c r="X21">
        <v>5491</v>
      </c>
      <c r="Y21">
        <v>10732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B9FE-FC12-2542-8EC5-7D3E5EF86883}">
  <dimension ref="A1:E127"/>
  <sheetViews>
    <sheetView topLeftCell="A98" workbookViewId="0">
      <selection activeCell="A125" sqref="A125:A127"/>
    </sheetView>
  </sheetViews>
  <sheetFormatPr baseColWidth="10" defaultRowHeight="16" x14ac:dyDescent="0.2"/>
  <cols>
    <col min="1" max="1" width="33.1640625" customWidth="1"/>
  </cols>
  <sheetData>
    <row r="1" spans="1:5" x14ac:dyDescent="0.2">
      <c r="A1" s="1" t="s">
        <v>0</v>
      </c>
      <c r="B1" s="23" t="s">
        <v>1</v>
      </c>
      <c r="C1" s="24"/>
      <c r="D1" s="23" t="s">
        <v>2</v>
      </c>
      <c r="E1" s="24"/>
    </row>
    <row r="2" spans="1:5" x14ac:dyDescent="0.2">
      <c r="A2" s="2" t="s">
        <v>3</v>
      </c>
      <c r="B2" s="3"/>
      <c r="C2" s="2"/>
      <c r="D2" s="3"/>
      <c r="E2" s="2"/>
    </row>
    <row r="3" spans="1:5" ht="28" x14ac:dyDescent="0.2">
      <c r="A3" s="4" t="s">
        <v>4</v>
      </c>
      <c r="B3" s="5"/>
      <c r="C3" s="6"/>
      <c r="D3" s="5"/>
      <c r="E3" s="6"/>
    </row>
    <row r="4" spans="1:5" ht="34" x14ac:dyDescent="0.2">
      <c r="A4" s="7" t="s">
        <v>5</v>
      </c>
      <c r="B4" s="8">
        <v>2932248</v>
      </c>
      <c r="C4" s="9" t="s">
        <v>3</v>
      </c>
      <c r="D4" s="8">
        <v>109035</v>
      </c>
      <c r="E4" s="9" t="s">
        <v>3</v>
      </c>
    </row>
    <row r="5" spans="1:5" ht="17" x14ac:dyDescent="0.2">
      <c r="A5" s="10" t="s">
        <v>6</v>
      </c>
      <c r="B5" s="8">
        <v>1463339</v>
      </c>
      <c r="C5" s="9">
        <v>0.499</v>
      </c>
      <c r="D5" s="8">
        <v>55190</v>
      </c>
      <c r="E5" s="9">
        <v>0.50600000000000001</v>
      </c>
    </row>
    <row r="6" spans="1:5" ht="17" x14ac:dyDescent="0.2">
      <c r="A6" s="11" t="s">
        <v>7</v>
      </c>
      <c r="B6" s="8">
        <v>123752</v>
      </c>
      <c r="C6" s="9">
        <v>4.2000000000000003E-2</v>
      </c>
      <c r="D6" s="8">
        <v>5216</v>
      </c>
      <c r="E6" s="9">
        <v>4.8000000000000001E-2</v>
      </c>
    </row>
    <row r="7" spans="1:5" ht="17" x14ac:dyDescent="0.2">
      <c r="A7" s="11" t="s">
        <v>8</v>
      </c>
      <c r="B7" s="8">
        <v>123498</v>
      </c>
      <c r="C7" s="9">
        <v>4.2000000000000003E-2</v>
      </c>
      <c r="D7" s="8">
        <v>4821</v>
      </c>
      <c r="E7" s="9">
        <v>4.3999999999999997E-2</v>
      </c>
    </row>
    <row r="8" spans="1:5" ht="17" x14ac:dyDescent="0.2">
      <c r="A8" s="11" t="s">
        <v>9</v>
      </c>
      <c r="B8" s="8">
        <v>124594</v>
      </c>
      <c r="C8" s="9">
        <v>4.2999999999999997E-2</v>
      </c>
      <c r="D8" s="8">
        <v>4994</v>
      </c>
      <c r="E8" s="9">
        <v>4.5999999999999999E-2</v>
      </c>
    </row>
    <row r="9" spans="1:5" ht="17" x14ac:dyDescent="0.2">
      <c r="A9" s="11" t="s">
        <v>10</v>
      </c>
      <c r="B9" s="8">
        <v>79400</v>
      </c>
      <c r="C9" s="9">
        <v>2.7E-2</v>
      </c>
      <c r="D9" s="8">
        <v>3025</v>
      </c>
      <c r="E9" s="9">
        <v>2.8000000000000001E-2</v>
      </c>
    </row>
    <row r="10" spans="1:5" ht="17" x14ac:dyDescent="0.2">
      <c r="A10" s="11" t="s">
        <v>11</v>
      </c>
      <c r="B10" s="8">
        <v>56262</v>
      </c>
      <c r="C10" s="9">
        <v>1.9E-2</v>
      </c>
      <c r="D10" s="8">
        <v>2236</v>
      </c>
      <c r="E10" s="9">
        <v>2.1000000000000001E-2</v>
      </c>
    </row>
    <row r="11" spans="1:5" ht="17" x14ac:dyDescent="0.2">
      <c r="A11" s="11" t="s">
        <v>12</v>
      </c>
      <c r="B11" s="8">
        <v>27051</v>
      </c>
      <c r="C11" s="9">
        <v>8.9999999999999993E-3</v>
      </c>
      <c r="D11" s="8">
        <v>1099</v>
      </c>
      <c r="E11" s="9">
        <v>0.01</v>
      </c>
    </row>
    <row r="12" spans="1:5" ht="17" x14ac:dyDescent="0.2">
      <c r="A12" s="11" t="s">
        <v>13</v>
      </c>
      <c r="B12" s="8">
        <v>25554</v>
      </c>
      <c r="C12" s="9">
        <v>8.9999999999999993E-3</v>
      </c>
      <c r="D12" s="8">
        <v>1034</v>
      </c>
      <c r="E12" s="9">
        <v>0.01</v>
      </c>
    </row>
    <row r="13" spans="1:5" ht="17" x14ac:dyDescent="0.2">
      <c r="A13" s="11" t="s">
        <v>14</v>
      </c>
      <c r="B13" s="8">
        <v>71848</v>
      </c>
      <c r="C13" s="9">
        <v>2.5000000000000001E-2</v>
      </c>
      <c r="D13" s="8">
        <v>2952</v>
      </c>
      <c r="E13" s="9">
        <v>2.7E-2</v>
      </c>
    </row>
    <row r="14" spans="1:5" ht="17" x14ac:dyDescent="0.2">
      <c r="A14" s="11" t="s">
        <v>15</v>
      </c>
      <c r="B14" s="8">
        <v>113035</v>
      </c>
      <c r="C14" s="9">
        <v>3.9E-2</v>
      </c>
      <c r="D14" s="8">
        <v>4175</v>
      </c>
      <c r="E14" s="9">
        <v>3.7999999999999999E-2</v>
      </c>
    </row>
    <row r="15" spans="1:5" ht="17" x14ac:dyDescent="0.2">
      <c r="A15" s="11" t="s">
        <v>16</v>
      </c>
      <c r="B15" s="8">
        <v>102998</v>
      </c>
      <c r="C15" s="9">
        <v>3.5000000000000003E-2</v>
      </c>
      <c r="D15" s="8">
        <v>3503</v>
      </c>
      <c r="E15" s="9">
        <v>3.2000000000000001E-2</v>
      </c>
    </row>
    <row r="16" spans="1:5" ht="17" x14ac:dyDescent="0.2">
      <c r="A16" s="11" t="s">
        <v>17</v>
      </c>
      <c r="B16" s="8">
        <v>98579</v>
      </c>
      <c r="C16" s="9">
        <v>3.4000000000000002E-2</v>
      </c>
      <c r="D16" s="8">
        <v>3173</v>
      </c>
      <c r="E16" s="9">
        <v>2.9000000000000001E-2</v>
      </c>
    </row>
    <row r="17" spans="1:5" ht="17" x14ac:dyDescent="0.2">
      <c r="A17" s="11" t="s">
        <v>18</v>
      </c>
      <c r="B17" s="8">
        <v>97365</v>
      </c>
      <c r="C17" s="9">
        <v>3.3000000000000002E-2</v>
      </c>
      <c r="D17" s="8">
        <v>3371</v>
      </c>
      <c r="E17" s="9">
        <v>3.1E-2</v>
      </c>
    </row>
    <row r="18" spans="1:5" ht="17" x14ac:dyDescent="0.2">
      <c r="A18" s="11" t="s">
        <v>19</v>
      </c>
      <c r="B18" s="8">
        <v>102300</v>
      </c>
      <c r="C18" s="9">
        <v>3.5000000000000003E-2</v>
      </c>
      <c r="D18" s="8">
        <v>3787</v>
      </c>
      <c r="E18" s="9">
        <v>3.5000000000000003E-2</v>
      </c>
    </row>
    <row r="19" spans="1:5" ht="17" x14ac:dyDescent="0.2">
      <c r="A19" s="11" t="s">
        <v>20</v>
      </c>
      <c r="B19" s="8">
        <v>92720</v>
      </c>
      <c r="C19" s="9">
        <v>3.2000000000000001E-2</v>
      </c>
      <c r="D19" s="8">
        <v>3377</v>
      </c>
      <c r="E19" s="9">
        <v>3.1E-2</v>
      </c>
    </row>
    <row r="20" spans="1:5" ht="17" x14ac:dyDescent="0.2">
      <c r="A20" s="11" t="s">
        <v>21</v>
      </c>
      <c r="B20" s="8">
        <v>74417</v>
      </c>
      <c r="C20" s="9">
        <v>2.5000000000000001E-2</v>
      </c>
      <c r="D20" s="8">
        <v>2874</v>
      </c>
      <c r="E20" s="9">
        <v>2.5999999999999999E-2</v>
      </c>
    </row>
    <row r="21" spans="1:5" ht="17" x14ac:dyDescent="0.2">
      <c r="A21" s="11" t="s">
        <v>22</v>
      </c>
      <c r="B21" s="8">
        <v>25524</v>
      </c>
      <c r="C21" s="9">
        <v>8.9999999999999993E-3</v>
      </c>
      <c r="D21" s="8">
        <v>1012</v>
      </c>
      <c r="E21" s="9">
        <v>8.9999999999999993E-3</v>
      </c>
    </row>
    <row r="22" spans="1:5" ht="17" x14ac:dyDescent="0.2">
      <c r="A22" s="11" t="s">
        <v>23</v>
      </c>
      <c r="B22" s="8">
        <v>31972</v>
      </c>
      <c r="C22" s="9">
        <v>1.0999999999999999E-2</v>
      </c>
      <c r="D22" s="8">
        <v>981</v>
      </c>
      <c r="E22" s="9">
        <v>8.9999999999999993E-3</v>
      </c>
    </row>
    <row r="23" spans="1:5" ht="17" x14ac:dyDescent="0.2">
      <c r="A23" s="11" t="s">
        <v>24</v>
      </c>
      <c r="B23" s="8">
        <v>16831</v>
      </c>
      <c r="C23" s="9">
        <v>6.0000000000000001E-3</v>
      </c>
      <c r="D23" s="8">
        <v>646</v>
      </c>
      <c r="E23" s="9">
        <v>6.0000000000000001E-3</v>
      </c>
    </row>
    <row r="24" spans="1:5" ht="17" x14ac:dyDescent="0.2">
      <c r="A24" s="11" t="s">
        <v>25</v>
      </c>
      <c r="B24" s="8">
        <v>20997</v>
      </c>
      <c r="C24" s="9">
        <v>7.0000000000000001E-3</v>
      </c>
      <c r="D24" s="8">
        <v>782</v>
      </c>
      <c r="E24" s="9">
        <v>7.0000000000000001E-3</v>
      </c>
    </row>
    <row r="25" spans="1:5" ht="17" x14ac:dyDescent="0.2">
      <c r="A25" s="11" t="s">
        <v>26</v>
      </c>
      <c r="B25" s="8">
        <v>24828</v>
      </c>
      <c r="C25" s="9">
        <v>8.9999999999999993E-3</v>
      </c>
      <c r="D25" s="8">
        <v>928</v>
      </c>
      <c r="E25" s="9">
        <v>8.9999999999999993E-3</v>
      </c>
    </row>
    <row r="26" spans="1:5" ht="17" x14ac:dyDescent="0.2">
      <c r="A26" s="11" t="s">
        <v>27</v>
      </c>
      <c r="B26" s="8">
        <v>15222</v>
      </c>
      <c r="C26" s="9">
        <v>5.0000000000000001E-3</v>
      </c>
      <c r="D26" s="8">
        <v>604</v>
      </c>
      <c r="E26" s="9">
        <v>6.0000000000000001E-3</v>
      </c>
    </row>
    <row r="27" spans="1:5" ht="17" x14ac:dyDescent="0.2">
      <c r="A27" s="11" t="s">
        <v>28</v>
      </c>
      <c r="B27" s="8">
        <v>8887</v>
      </c>
      <c r="C27" s="9">
        <v>3.0000000000000001E-3</v>
      </c>
      <c r="D27" s="8">
        <v>386</v>
      </c>
      <c r="E27" s="9">
        <v>4.0000000000000001E-3</v>
      </c>
    </row>
    <row r="28" spans="1:5" ht="17" x14ac:dyDescent="0.2">
      <c r="A28" s="11" t="s">
        <v>29</v>
      </c>
      <c r="B28" s="8">
        <v>5705</v>
      </c>
      <c r="C28" s="9">
        <v>2E-3</v>
      </c>
      <c r="D28" s="8">
        <v>214</v>
      </c>
      <c r="E28" s="9">
        <v>2E-3</v>
      </c>
    </row>
    <row r="29" spans="1:5" ht="17" x14ac:dyDescent="0.2">
      <c r="A29" s="10" t="s">
        <v>30</v>
      </c>
      <c r="B29" s="8">
        <v>1468909</v>
      </c>
      <c r="C29" s="9">
        <v>0.501</v>
      </c>
      <c r="D29" s="8">
        <v>53845</v>
      </c>
      <c r="E29" s="9">
        <v>0.49399999999999999</v>
      </c>
    </row>
    <row r="30" spans="1:5" ht="17" x14ac:dyDescent="0.2">
      <c r="A30" s="11" t="s">
        <v>7</v>
      </c>
      <c r="B30" s="8">
        <v>120863</v>
      </c>
      <c r="C30" s="9">
        <v>4.1000000000000002E-2</v>
      </c>
      <c r="D30" s="8">
        <v>4792</v>
      </c>
      <c r="E30" s="9">
        <v>4.3999999999999997E-2</v>
      </c>
    </row>
    <row r="31" spans="1:5" ht="17" x14ac:dyDescent="0.2">
      <c r="A31" s="11" t="s">
        <v>8</v>
      </c>
      <c r="B31" s="8">
        <v>119761</v>
      </c>
      <c r="C31" s="9">
        <v>4.1000000000000002E-2</v>
      </c>
      <c r="D31" s="8">
        <v>4621</v>
      </c>
      <c r="E31" s="9">
        <v>4.2000000000000003E-2</v>
      </c>
    </row>
    <row r="32" spans="1:5" ht="17" x14ac:dyDescent="0.2">
      <c r="A32" s="11" t="s">
        <v>9</v>
      </c>
      <c r="B32" s="8">
        <v>120455</v>
      </c>
      <c r="C32" s="9">
        <v>4.1000000000000002E-2</v>
      </c>
      <c r="D32" s="8">
        <v>4650</v>
      </c>
      <c r="E32" s="9">
        <v>4.2999999999999997E-2</v>
      </c>
    </row>
    <row r="33" spans="1:5" ht="17" x14ac:dyDescent="0.2">
      <c r="A33" s="11" t="s">
        <v>10</v>
      </c>
      <c r="B33" s="8">
        <v>76049</v>
      </c>
      <c r="C33" s="9">
        <v>2.5999999999999999E-2</v>
      </c>
      <c r="D33" s="8">
        <v>2832</v>
      </c>
      <c r="E33" s="9">
        <v>2.5999999999999999E-2</v>
      </c>
    </row>
    <row r="34" spans="1:5" ht="17" x14ac:dyDescent="0.2">
      <c r="A34" s="11" t="s">
        <v>11</v>
      </c>
      <c r="B34" s="8">
        <v>52094</v>
      </c>
      <c r="C34" s="9">
        <v>1.7999999999999999E-2</v>
      </c>
      <c r="D34" s="8">
        <v>2035</v>
      </c>
      <c r="E34" s="9">
        <v>1.9E-2</v>
      </c>
    </row>
    <row r="35" spans="1:5" ht="17" x14ac:dyDescent="0.2">
      <c r="A35" s="11" t="s">
        <v>12</v>
      </c>
      <c r="B35" s="8">
        <v>25211</v>
      </c>
      <c r="C35" s="9">
        <v>8.9999999999999993E-3</v>
      </c>
      <c r="D35" s="8">
        <v>1041</v>
      </c>
      <c r="E35" s="9">
        <v>0.01</v>
      </c>
    </row>
    <row r="36" spans="1:5" ht="17" x14ac:dyDescent="0.2">
      <c r="A36" s="11" t="s">
        <v>13</v>
      </c>
      <c r="B36" s="8">
        <v>23623</v>
      </c>
      <c r="C36" s="9">
        <v>8.0000000000000002E-3</v>
      </c>
      <c r="D36" s="8">
        <v>1001</v>
      </c>
      <c r="E36" s="9">
        <v>8.9999999999999993E-3</v>
      </c>
    </row>
    <row r="37" spans="1:5" ht="17" x14ac:dyDescent="0.2">
      <c r="A37" s="11" t="s">
        <v>14</v>
      </c>
      <c r="B37" s="8">
        <v>67429</v>
      </c>
      <c r="C37" s="9">
        <v>2.3E-2</v>
      </c>
      <c r="D37" s="8">
        <v>2619</v>
      </c>
      <c r="E37" s="9">
        <v>2.4E-2</v>
      </c>
    </row>
    <row r="38" spans="1:5" ht="17" x14ac:dyDescent="0.2">
      <c r="A38" s="11" t="s">
        <v>15</v>
      </c>
      <c r="B38" s="8">
        <v>108619</v>
      </c>
      <c r="C38" s="9">
        <v>3.6999999999999998E-2</v>
      </c>
      <c r="D38" s="8">
        <v>4041</v>
      </c>
      <c r="E38" s="9">
        <v>3.6999999999999998E-2</v>
      </c>
    </row>
    <row r="39" spans="1:5" ht="17" x14ac:dyDescent="0.2">
      <c r="A39" s="11" t="s">
        <v>16</v>
      </c>
      <c r="B39" s="8">
        <v>99930</v>
      </c>
      <c r="C39" s="9">
        <v>3.4000000000000002E-2</v>
      </c>
      <c r="D39" s="8">
        <v>3335</v>
      </c>
      <c r="E39" s="9">
        <v>3.1E-2</v>
      </c>
    </row>
    <row r="40" spans="1:5" ht="17" x14ac:dyDescent="0.2">
      <c r="A40" s="11" t="s">
        <v>17</v>
      </c>
      <c r="B40" s="8">
        <v>97438</v>
      </c>
      <c r="C40" s="9">
        <v>3.3000000000000002E-2</v>
      </c>
      <c r="D40" s="8">
        <v>3058</v>
      </c>
      <c r="E40" s="9">
        <v>2.8000000000000001E-2</v>
      </c>
    </row>
    <row r="41" spans="1:5" ht="17" x14ac:dyDescent="0.2">
      <c r="A41" s="11" t="s">
        <v>18</v>
      </c>
      <c r="B41" s="8">
        <v>97348</v>
      </c>
      <c r="C41" s="9">
        <v>3.3000000000000002E-2</v>
      </c>
      <c r="D41" s="8">
        <v>3211</v>
      </c>
      <c r="E41" s="9">
        <v>2.9000000000000001E-2</v>
      </c>
    </row>
    <row r="42" spans="1:5" ht="17" x14ac:dyDescent="0.2">
      <c r="A42" s="11" t="s">
        <v>19</v>
      </c>
      <c r="B42" s="8">
        <v>105557</v>
      </c>
      <c r="C42" s="9">
        <v>3.5999999999999997E-2</v>
      </c>
      <c r="D42" s="8">
        <v>3811</v>
      </c>
      <c r="E42" s="9">
        <v>3.5000000000000003E-2</v>
      </c>
    </row>
    <row r="43" spans="1:5" ht="17" x14ac:dyDescent="0.2">
      <c r="A43" s="11" t="s">
        <v>20</v>
      </c>
      <c r="B43" s="8">
        <v>99173</v>
      </c>
      <c r="C43" s="9">
        <v>3.4000000000000002E-2</v>
      </c>
      <c r="D43" s="8">
        <v>3528</v>
      </c>
      <c r="E43" s="9">
        <v>3.2000000000000001E-2</v>
      </c>
    </row>
    <row r="44" spans="1:5" ht="17" x14ac:dyDescent="0.2">
      <c r="A44" s="11" t="s">
        <v>21</v>
      </c>
      <c r="B44" s="8">
        <v>79903</v>
      </c>
      <c r="C44" s="9">
        <v>2.7E-2</v>
      </c>
      <c r="D44" s="8">
        <v>2940</v>
      </c>
      <c r="E44" s="9">
        <v>2.7E-2</v>
      </c>
    </row>
    <row r="45" spans="1:5" ht="17" x14ac:dyDescent="0.2">
      <c r="A45" s="11" t="s">
        <v>22</v>
      </c>
      <c r="B45" s="8">
        <v>26836</v>
      </c>
      <c r="C45" s="9">
        <v>8.9999999999999993E-3</v>
      </c>
      <c r="D45" s="8">
        <v>963</v>
      </c>
      <c r="E45" s="9">
        <v>8.9999999999999993E-3</v>
      </c>
    </row>
    <row r="46" spans="1:5" ht="17" x14ac:dyDescent="0.2">
      <c r="A46" s="11" t="s">
        <v>23</v>
      </c>
      <c r="B46" s="8">
        <v>34030</v>
      </c>
      <c r="C46" s="9">
        <v>1.2E-2</v>
      </c>
      <c r="D46" s="8">
        <v>1175</v>
      </c>
      <c r="E46" s="9">
        <v>1.0999999999999999E-2</v>
      </c>
    </row>
    <row r="47" spans="1:5" ht="17" x14ac:dyDescent="0.2">
      <c r="A47" s="11" t="s">
        <v>24</v>
      </c>
      <c r="B47" s="8">
        <v>18322</v>
      </c>
      <c r="C47" s="9">
        <v>6.0000000000000001E-3</v>
      </c>
      <c r="D47" s="8">
        <v>676</v>
      </c>
      <c r="E47" s="9">
        <v>6.0000000000000001E-3</v>
      </c>
    </row>
    <row r="48" spans="1:5" ht="17" x14ac:dyDescent="0.2">
      <c r="A48" s="11" t="s">
        <v>25</v>
      </c>
      <c r="B48" s="8">
        <v>22929</v>
      </c>
      <c r="C48" s="9">
        <v>8.0000000000000002E-3</v>
      </c>
      <c r="D48" s="8">
        <v>791</v>
      </c>
      <c r="E48" s="9">
        <v>7.0000000000000001E-3</v>
      </c>
    </row>
    <row r="49" spans="1:5" ht="17" x14ac:dyDescent="0.2">
      <c r="A49" s="11" t="s">
        <v>26</v>
      </c>
      <c r="B49" s="8">
        <v>29098</v>
      </c>
      <c r="C49" s="9">
        <v>0.01</v>
      </c>
      <c r="D49" s="8">
        <v>992</v>
      </c>
      <c r="E49" s="9">
        <v>8.9999999999999993E-3</v>
      </c>
    </row>
    <row r="50" spans="1:5" ht="17" x14ac:dyDescent="0.2">
      <c r="A50" s="11" t="s">
        <v>27</v>
      </c>
      <c r="B50" s="8">
        <v>20046</v>
      </c>
      <c r="C50" s="9">
        <v>7.0000000000000001E-3</v>
      </c>
      <c r="D50" s="8">
        <v>828</v>
      </c>
      <c r="E50" s="9">
        <v>8.0000000000000002E-3</v>
      </c>
    </row>
    <row r="51" spans="1:5" ht="17" x14ac:dyDescent="0.2">
      <c r="A51" s="11" t="s">
        <v>28</v>
      </c>
      <c r="B51" s="8">
        <v>13076</v>
      </c>
      <c r="C51" s="9">
        <v>5.0000000000000001E-3</v>
      </c>
      <c r="D51" s="8">
        <v>518</v>
      </c>
      <c r="E51" s="9">
        <v>5.0000000000000001E-3</v>
      </c>
    </row>
    <row r="52" spans="1:5" ht="17" x14ac:dyDescent="0.2">
      <c r="A52" s="11" t="s">
        <v>29</v>
      </c>
      <c r="B52" s="8">
        <v>11119</v>
      </c>
      <c r="C52" s="9">
        <v>4.0000000000000001E-3</v>
      </c>
      <c r="D52" s="8">
        <v>387</v>
      </c>
      <c r="E52" s="9">
        <v>4.0000000000000001E-3</v>
      </c>
    </row>
    <row r="56" spans="1:5" ht="34" x14ac:dyDescent="0.2">
      <c r="A56" s="7" t="s">
        <v>5</v>
      </c>
      <c r="B56" s="19">
        <v>2823213</v>
      </c>
    </row>
    <row r="57" spans="1:5" ht="17" x14ac:dyDescent="0.2">
      <c r="A57" s="10" t="s">
        <v>6</v>
      </c>
      <c r="B57" s="19">
        <v>1408149</v>
      </c>
    </row>
    <row r="58" spans="1:5" ht="17" x14ac:dyDescent="0.2">
      <c r="A58" s="11" t="s">
        <v>7</v>
      </c>
      <c r="B58" s="19">
        <v>118536</v>
      </c>
    </row>
    <row r="59" spans="1:5" ht="17" x14ac:dyDescent="0.2">
      <c r="A59" s="11" t="s">
        <v>8</v>
      </c>
      <c r="B59" s="19">
        <v>118677</v>
      </c>
    </row>
    <row r="60" spans="1:5" ht="17" x14ac:dyDescent="0.2">
      <c r="A60" s="11" t="s">
        <v>9</v>
      </c>
      <c r="B60" s="19">
        <v>119600</v>
      </c>
    </row>
    <row r="61" spans="1:5" ht="17" x14ac:dyDescent="0.2">
      <c r="A61" s="11" t="s">
        <v>10</v>
      </c>
      <c r="B61" s="19">
        <v>76375</v>
      </c>
    </row>
    <row r="62" spans="1:5" ht="17" x14ac:dyDescent="0.2">
      <c r="A62" s="11" t="s">
        <v>11</v>
      </c>
      <c r="B62" s="19">
        <v>54026</v>
      </c>
    </row>
    <row r="63" spans="1:5" ht="17" x14ac:dyDescent="0.2">
      <c r="A63" s="11" t="s">
        <v>12</v>
      </c>
      <c r="B63" s="19">
        <v>25952</v>
      </c>
    </row>
    <row r="64" spans="1:5" ht="17" x14ac:dyDescent="0.2">
      <c r="A64" s="11" t="s">
        <v>13</v>
      </c>
      <c r="B64" s="19">
        <v>24520</v>
      </c>
    </row>
    <row r="65" spans="1:2" ht="17" x14ac:dyDescent="0.2">
      <c r="A65" s="11" t="s">
        <v>14</v>
      </c>
      <c r="B65" s="19">
        <v>68896</v>
      </c>
    </row>
    <row r="66" spans="1:2" ht="17" x14ac:dyDescent="0.2">
      <c r="A66" s="11" t="s">
        <v>15</v>
      </c>
      <c r="B66" s="19">
        <v>108860</v>
      </c>
    </row>
    <row r="67" spans="1:2" ht="17" x14ac:dyDescent="0.2">
      <c r="A67" s="11" t="s">
        <v>16</v>
      </c>
      <c r="B67" s="19">
        <v>99495</v>
      </c>
    </row>
    <row r="68" spans="1:2" ht="17" x14ac:dyDescent="0.2">
      <c r="A68" s="11" t="s">
        <v>17</v>
      </c>
      <c r="B68" s="19">
        <v>95406</v>
      </c>
    </row>
    <row r="69" spans="1:2" ht="17" x14ac:dyDescent="0.2">
      <c r="A69" s="11" t="s">
        <v>18</v>
      </c>
      <c r="B69" s="19">
        <v>93994</v>
      </c>
    </row>
    <row r="70" spans="1:2" ht="17" x14ac:dyDescent="0.2">
      <c r="A70" s="11" t="s">
        <v>19</v>
      </c>
      <c r="B70" s="19">
        <v>98513</v>
      </c>
    </row>
    <row r="71" spans="1:2" ht="17" x14ac:dyDescent="0.2">
      <c r="A71" s="11" t="s">
        <v>20</v>
      </c>
      <c r="B71" s="19">
        <v>89343</v>
      </c>
    </row>
    <row r="72" spans="1:2" ht="17" x14ac:dyDescent="0.2">
      <c r="A72" s="11" t="s">
        <v>21</v>
      </c>
      <c r="B72" s="19">
        <v>71543</v>
      </c>
    </row>
    <row r="73" spans="1:2" ht="17" x14ac:dyDescent="0.2">
      <c r="A73" s="11" t="s">
        <v>22</v>
      </c>
      <c r="B73" s="19">
        <v>24512</v>
      </c>
    </row>
    <row r="74" spans="1:2" ht="17" x14ac:dyDescent="0.2">
      <c r="A74" s="11" t="s">
        <v>23</v>
      </c>
      <c r="B74" s="19">
        <v>30991</v>
      </c>
    </row>
    <row r="75" spans="1:2" ht="17" x14ac:dyDescent="0.2">
      <c r="A75" s="11" t="s">
        <v>24</v>
      </c>
      <c r="B75" s="19">
        <v>16185</v>
      </c>
    </row>
    <row r="76" spans="1:2" ht="17" x14ac:dyDescent="0.2">
      <c r="A76" s="11" t="s">
        <v>25</v>
      </c>
      <c r="B76" s="19">
        <v>20215</v>
      </c>
    </row>
    <row r="77" spans="1:2" ht="17" x14ac:dyDescent="0.2">
      <c r="A77" s="11" t="s">
        <v>26</v>
      </c>
      <c r="B77" s="19">
        <v>23900</v>
      </c>
    </row>
    <row r="78" spans="1:2" ht="17" x14ac:dyDescent="0.2">
      <c r="A78" s="11" t="s">
        <v>27</v>
      </c>
      <c r="B78" s="19">
        <v>14618</v>
      </c>
    </row>
    <row r="79" spans="1:2" ht="17" x14ac:dyDescent="0.2">
      <c r="A79" s="11" t="s">
        <v>28</v>
      </c>
      <c r="B79" s="19">
        <v>8501</v>
      </c>
    </row>
    <row r="80" spans="1:2" ht="17" x14ac:dyDescent="0.2">
      <c r="A80" s="11" t="s">
        <v>29</v>
      </c>
      <c r="B80" s="19">
        <v>5491</v>
      </c>
    </row>
    <row r="81" spans="1:2" ht="17" x14ac:dyDescent="0.2">
      <c r="A81" s="10" t="s">
        <v>30</v>
      </c>
      <c r="B81" s="19">
        <v>1415064</v>
      </c>
    </row>
    <row r="82" spans="1:2" ht="17" x14ac:dyDescent="0.2">
      <c r="A82" s="11" t="s">
        <v>7</v>
      </c>
      <c r="B82" s="19">
        <v>116071</v>
      </c>
    </row>
    <row r="83" spans="1:2" ht="17" x14ac:dyDescent="0.2">
      <c r="A83" s="11" t="s">
        <v>8</v>
      </c>
      <c r="B83" s="19">
        <v>115140</v>
      </c>
    </row>
    <row r="84" spans="1:2" ht="17" x14ac:dyDescent="0.2">
      <c r="A84" s="11" t="s">
        <v>9</v>
      </c>
      <c r="B84" s="19">
        <v>115805</v>
      </c>
    </row>
    <row r="85" spans="1:2" ht="17" x14ac:dyDescent="0.2">
      <c r="A85" s="11" t="s">
        <v>10</v>
      </c>
      <c r="B85" s="19">
        <v>73217</v>
      </c>
    </row>
    <row r="86" spans="1:2" ht="17" x14ac:dyDescent="0.2">
      <c r="A86" s="11" t="s">
        <v>11</v>
      </c>
      <c r="B86" s="19">
        <v>50059</v>
      </c>
    </row>
    <row r="87" spans="1:2" ht="17" x14ac:dyDescent="0.2">
      <c r="A87" s="11" t="s">
        <v>12</v>
      </c>
      <c r="B87" s="19">
        <v>24170</v>
      </c>
    </row>
    <row r="88" spans="1:2" ht="17" x14ac:dyDescent="0.2">
      <c r="A88" s="11" t="s">
        <v>13</v>
      </c>
      <c r="B88" s="19">
        <v>22622</v>
      </c>
    </row>
    <row r="89" spans="1:2" ht="17" x14ac:dyDescent="0.2">
      <c r="A89" s="11" t="s">
        <v>14</v>
      </c>
      <c r="B89" s="19">
        <v>64810</v>
      </c>
    </row>
    <row r="90" spans="1:2" ht="17" x14ac:dyDescent="0.2">
      <c r="A90" s="11" t="s">
        <v>15</v>
      </c>
      <c r="B90" s="19">
        <v>104578</v>
      </c>
    </row>
    <row r="91" spans="1:2" ht="17" x14ac:dyDescent="0.2">
      <c r="A91" s="11" t="s">
        <v>16</v>
      </c>
      <c r="B91" s="19">
        <v>96595</v>
      </c>
    </row>
    <row r="92" spans="1:2" ht="17" x14ac:dyDescent="0.2">
      <c r="A92" s="11" t="s">
        <v>17</v>
      </c>
      <c r="B92" s="19">
        <v>94380</v>
      </c>
    </row>
    <row r="93" spans="1:2" ht="17" x14ac:dyDescent="0.2">
      <c r="A93" s="11" t="s">
        <v>18</v>
      </c>
      <c r="B93" s="19">
        <v>94137</v>
      </c>
    </row>
    <row r="94" spans="1:2" ht="17" x14ac:dyDescent="0.2">
      <c r="A94" s="11" t="s">
        <v>19</v>
      </c>
      <c r="B94" s="19">
        <v>101746</v>
      </c>
    </row>
    <row r="95" spans="1:2" ht="17" x14ac:dyDescent="0.2">
      <c r="A95" s="11" t="s">
        <v>20</v>
      </c>
      <c r="B95" s="19">
        <v>95645</v>
      </c>
    </row>
    <row r="96" spans="1:2" ht="17" x14ac:dyDescent="0.2">
      <c r="A96" s="11" t="s">
        <v>21</v>
      </c>
      <c r="B96" s="19">
        <v>76963</v>
      </c>
    </row>
    <row r="97" spans="1:4" ht="17" x14ac:dyDescent="0.2">
      <c r="A97" s="11" t="s">
        <v>22</v>
      </c>
      <c r="B97" s="19">
        <v>25873</v>
      </c>
    </row>
    <row r="98" spans="1:4" ht="17" x14ac:dyDescent="0.2">
      <c r="A98" s="11" t="s">
        <v>23</v>
      </c>
      <c r="B98" s="19">
        <v>32855</v>
      </c>
    </row>
    <row r="99" spans="1:4" ht="17" x14ac:dyDescent="0.2">
      <c r="A99" s="11" t="s">
        <v>24</v>
      </c>
      <c r="B99" s="19">
        <v>17646</v>
      </c>
    </row>
    <row r="100" spans="1:4" ht="17" x14ac:dyDescent="0.2">
      <c r="A100" s="11" t="s">
        <v>25</v>
      </c>
      <c r="B100" s="19">
        <v>22138</v>
      </c>
    </row>
    <row r="101" spans="1:4" ht="17" x14ac:dyDescent="0.2">
      <c r="A101" s="11" t="s">
        <v>26</v>
      </c>
      <c r="B101" s="19">
        <v>28106</v>
      </c>
    </row>
    <row r="102" spans="1:4" ht="17" x14ac:dyDescent="0.2">
      <c r="A102" s="11" t="s">
        <v>27</v>
      </c>
      <c r="B102" s="19">
        <v>19218</v>
      </c>
    </row>
    <row r="103" spans="1:4" ht="17" x14ac:dyDescent="0.2">
      <c r="A103" s="11" t="s">
        <v>28</v>
      </c>
      <c r="B103" s="19">
        <v>12558</v>
      </c>
    </row>
    <row r="104" spans="1:4" ht="17" x14ac:dyDescent="0.2">
      <c r="A104" s="11" t="s">
        <v>29</v>
      </c>
      <c r="B104" s="19">
        <v>10732</v>
      </c>
    </row>
    <row r="108" spans="1:4" x14ac:dyDescent="0.2">
      <c r="B108" t="s">
        <v>32</v>
      </c>
      <c r="C108" t="s">
        <v>33</v>
      </c>
      <c r="D108" t="s">
        <v>34</v>
      </c>
    </row>
    <row r="109" spans="1:4" ht="17" x14ac:dyDescent="0.2">
      <c r="A109" s="11" t="s">
        <v>32</v>
      </c>
      <c r="B109" s="19">
        <f>SUM(C109:D109)</f>
        <v>2823213</v>
      </c>
      <c r="C109" s="19">
        <f>B57</f>
        <v>1408149</v>
      </c>
      <c r="D109" s="19">
        <f>B81</f>
        <v>1415064</v>
      </c>
    </row>
    <row r="110" spans="1:4" ht="17" x14ac:dyDescent="0.2">
      <c r="A110" s="11" t="s">
        <v>7</v>
      </c>
      <c r="B110" s="19">
        <f t="shared" ref="B110:B127" si="0">SUM(C110:D110)</f>
        <v>234607</v>
      </c>
      <c r="C110" s="19">
        <f t="shared" ref="C110:C112" si="1">B58</f>
        <v>118536</v>
      </c>
      <c r="D110" s="19">
        <f t="shared" ref="D110:D112" si="2">B82</f>
        <v>116071</v>
      </c>
    </row>
    <row r="111" spans="1:4" ht="17" x14ac:dyDescent="0.2">
      <c r="A111" s="11" t="s">
        <v>8</v>
      </c>
      <c r="B111" s="19">
        <f t="shared" si="0"/>
        <v>233817</v>
      </c>
      <c r="C111" s="19">
        <f t="shared" si="1"/>
        <v>118677</v>
      </c>
      <c r="D111" s="19">
        <f t="shared" si="2"/>
        <v>115140</v>
      </c>
    </row>
    <row r="112" spans="1:4" ht="17" x14ac:dyDescent="0.2">
      <c r="A112" s="11" t="s">
        <v>9</v>
      </c>
      <c r="B112" s="19">
        <f t="shared" si="0"/>
        <v>235405</v>
      </c>
      <c r="C112" s="19">
        <f t="shared" si="1"/>
        <v>119600</v>
      </c>
      <c r="D112" s="19">
        <f t="shared" si="2"/>
        <v>115805</v>
      </c>
    </row>
    <row r="113" spans="1:4" ht="17" x14ac:dyDescent="0.2">
      <c r="A113" s="11" t="s">
        <v>59</v>
      </c>
      <c r="B113" s="19">
        <f t="shared" si="0"/>
        <v>253677</v>
      </c>
      <c r="C113" s="19">
        <f>SUM(B61:B62)</f>
        <v>130401</v>
      </c>
      <c r="D113" s="19">
        <f>SUM(B85:B86)</f>
        <v>123276</v>
      </c>
    </row>
    <row r="114" spans="1:4" ht="17" x14ac:dyDescent="0.2">
      <c r="A114" s="11" t="s">
        <v>60</v>
      </c>
      <c r="B114" s="19">
        <f t="shared" si="0"/>
        <v>230970</v>
      </c>
      <c r="C114" s="19">
        <f>SUM(B63:B65)</f>
        <v>119368</v>
      </c>
      <c r="D114" s="19">
        <f>SUM(B87:B89)</f>
        <v>111602</v>
      </c>
    </row>
    <row r="115" spans="1:4" ht="17" x14ac:dyDescent="0.2">
      <c r="A115" s="11" t="s">
        <v>58</v>
      </c>
      <c r="B115" s="19">
        <f t="shared" si="0"/>
        <v>213438</v>
      </c>
      <c r="C115" s="19">
        <f>B66</f>
        <v>108860</v>
      </c>
      <c r="D115" s="19">
        <f>B90</f>
        <v>104578</v>
      </c>
    </row>
    <row r="116" spans="1:4" ht="17" x14ac:dyDescent="0.2">
      <c r="A116" s="11" t="s">
        <v>61</v>
      </c>
      <c r="B116" s="19">
        <f t="shared" si="0"/>
        <v>196090</v>
      </c>
      <c r="C116" s="19">
        <f t="shared" ref="C116:C121" si="3">B67</f>
        <v>99495</v>
      </c>
      <c r="D116" s="19">
        <f t="shared" ref="D116:D121" si="4">B91</f>
        <v>96595</v>
      </c>
    </row>
    <row r="117" spans="1:4" ht="17" x14ac:dyDescent="0.2">
      <c r="A117" s="11" t="s">
        <v>228</v>
      </c>
      <c r="B117" s="19">
        <f t="shared" si="0"/>
        <v>189786</v>
      </c>
      <c r="C117" s="19">
        <f t="shared" si="3"/>
        <v>95406</v>
      </c>
      <c r="D117" s="19">
        <f t="shared" si="4"/>
        <v>94380</v>
      </c>
    </row>
    <row r="118" spans="1:4" ht="17" x14ac:dyDescent="0.2">
      <c r="A118" s="11" t="s">
        <v>229</v>
      </c>
      <c r="B118" s="19">
        <f t="shared" si="0"/>
        <v>188131</v>
      </c>
      <c r="C118" s="19">
        <f t="shared" si="3"/>
        <v>93994</v>
      </c>
      <c r="D118" s="19">
        <f t="shared" si="4"/>
        <v>94137</v>
      </c>
    </row>
    <row r="119" spans="1:4" ht="17" x14ac:dyDescent="0.2">
      <c r="A119" s="11" t="s">
        <v>230</v>
      </c>
      <c r="B119" s="19">
        <f t="shared" si="0"/>
        <v>200259</v>
      </c>
      <c r="C119" s="19">
        <f t="shared" si="3"/>
        <v>98513</v>
      </c>
      <c r="D119" s="19">
        <f t="shared" si="4"/>
        <v>101746</v>
      </c>
    </row>
    <row r="120" spans="1:4" ht="17" x14ac:dyDescent="0.2">
      <c r="A120" s="11" t="s">
        <v>231</v>
      </c>
      <c r="B120" s="19">
        <f t="shared" si="0"/>
        <v>184988</v>
      </c>
      <c r="C120" s="19">
        <f t="shared" si="3"/>
        <v>89343</v>
      </c>
      <c r="D120" s="19">
        <f t="shared" si="4"/>
        <v>95645</v>
      </c>
    </row>
    <row r="121" spans="1:4" ht="17" x14ac:dyDescent="0.2">
      <c r="A121" s="11" t="s">
        <v>64</v>
      </c>
      <c r="B121" s="19">
        <f t="shared" si="0"/>
        <v>148506</v>
      </c>
      <c r="C121" s="19">
        <f t="shared" si="3"/>
        <v>71543</v>
      </c>
      <c r="D121" s="19">
        <f t="shared" si="4"/>
        <v>76963</v>
      </c>
    </row>
    <row r="122" spans="1:4" ht="17" x14ac:dyDescent="0.2">
      <c r="A122" s="11" t="s">
        <v>65</v>
      </c>
      <c r="B122" s="19">
        <f t="shared" si="0"/>
        <v>114231</v>
      </c>
      <c r="C122" s="19">
        <f>SUM(B73:B74)</f>
        <v>55503</v>
      </c>
      <c r="D122" s="19">
        <f>SUM(B97:B98)</f>
        <v>58728</v>
      </c>
    </row>
    <row r="123" spans="1:4" ht="17" x14ac:dyDescent="0.2">
      <c r="A123" s="11" t="s">
        <v>232</v>
      </c>
      <c r="B123" s="19">
        <f t="shared" si="0"/>
        <v>76184</v>
      </c>
      <c r="C123" s="19">
        <f>SUM(B75:B76)</f>
        <v>36400</v>
      </c>
      <c r="D123" s="19">
        <f>SUM(B99:B100)</f>
        <v>39784</v>
      </c>
    </row>
    <row r="124" spans="1:4" ht="17" x14ac:dyDescent="0.2">
      <c r="A124" s="11" t="s">
        <v>233</v>
      </c>
      <c r="B124" s="19">
        <f t="shared" si="0"/>
        <v>52006</v>
      </c>
      <c r="C124" s="19">
        <f>B77</f>
        <v>23900</v>
      </c>
      <c r="D124" s="19">
        <f>B101</f>
        <v>28106</v>
      </c>
    </row>
    <row r="125" spans="1:4" x14ac:dyDescent="0.2">
      <c r="A125" s="16" t="s">
        <v>27</v>
      </c>
      <c r="B125" s="19">
        <f t="shared" si="0"/>
        <v>33836</v>
      </c>
      <c r="C125" s="19">
        <f t="shared" ref="C125:C127" si="5">B78</f>
        <v>14618</v>
      </c>
      <c r="D125" s="19">
        <f t="shared" ref="D125:D126" si="6">B102</f>
        <v>19218</v>
      </c>
    </row>
    <row r="126" spans="1:4" x14ac:dyDescent="0.2">
      <c r="A126" s="16" t="s">
        <v>28</v>
      </c>
      <c r="B126" s="19">
        <f t="shared" si="0"/>
        <v>21059</v>
      </c>
      <c r="C126" s="19">
        <f t="shared" si="5"/>
        <v>8501</v>
      </c>
      <c r="D126" s="19">
        <f t="shared" si="6"/>
        <v>12558</v>
      </c>
    </row>
    <row r="127" spans="1:4" x14ac:dyDescent="0.2">
      <c r="A127" s="16" t="s">
        <v>29</v>
      </c>
      <c r="B127" s="19">
        <f t="shared" si="0"/>
        <v>16223</v>
      </c>
      <c r="C127" s="19">
        <f t="shared" si="5"/>
        <v>5491</v>
      </c>
      <c r="D127" s="19">
        <f>B104</f>
        <v>10732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6220-1430-0F4B-BAAA-084E198E9829}">
  <dimension ref="A1:E128"/>
  <sheetViews>
    <sheetView topLeftCell="A103" workbookViewId="0">
      <selection activeCell="C127" sqref="C127"/>
    </sheetView>
  </sheetViews>
  <sheetFormatPr baseColWidth="10" defaultColWidth="26.1640625" defaultRowHeight="16" x14ac:dyDescent="0.2"/>
  <sheetData>
    <row r="1" spans="1:5" x14ac:dyDescent="0.2">
      <c r="A1" s="1" t="s">
        <v>0</v>
      </c>
      <c r="B1" s="23" t="s">
        <v>1</v>
      </c>
      <c r="C1" s="24"/>
      <c r="D1" s="23" t="s">
        <v>2</v>
      </c>
      <c r="E1" s="24"/>
    </row>
    <row r="2" spans="1:5" x14ac:dyDescent="0.2">
      <c r="A2" s="2" t="s">
        <v>3</v>
      </c>
      <c r="B2" s="3"/>
      <c r="C2" s="2"/>
      <c r="D2" s="3"/>
      <c r="E2" s="2"/>
    </row>
    <row r="3" spans="1:5" ht="28" x14ac:dyDescent="0.2">
      <c r="A3" s="4" t="s">
        <v>31</v>
      </c>
      <c r="B3" s="5"/>
      <c r="C3" s="6"/>
      <c r="D3" s="5"/>
      <c r="E3" s="6"/>
    </row>
    <row r="4" spans="1:5" ht="17" x14ac:dyDescent="0.2">
      <c r="A4" s="7" t="s">
        <v>32</v>
      </c>
      <c r="B4" s="8">
        <v>2475956</v>
      </c>
      <c r="C4" s="9" t="s">
        <v>3</v>
      </c>
      <c r="D4" s="8">
        <v>101578</v>
      </c>
      <c r="E4" s="9" t="s">
        <v>3</v>
      </c>
    </row>
    <row r="5" spans="1:5" ht="17" x14ac:dyDescent="0.2">
      <c r="A5" s="10" t="s">
        <v>33</v>
      </c>
      <c r="B5" s="8">
        <v>1233982</v>
      </c>
      <c r="C5" s="9">
        <v>0.498</v>
      </c>
      <c r="D5" s="8">
        <v>51083</v>
      </c>
      <c r="E5" s="9">
        <v>0.503</v>
      </c>
    </row>
    <row r="6" spans="1:5" ht="17" x14ac:dyDescent="0.2">
      <c r="A6" s="11" t="s">
        <v>7</v>
      </c>
      <c r="B6" s="8">
        <v>108659</v>
      </c>
      <c r="C6" s="9">
        <v>4.3999999999999997E-2</v>
      </c>
      <c r="D6" s="8">
        <v>4867</v>
      </c>
      <c r="E6" s="9">
        <v>4.8000000000000001E-2</v>
      </c>
    </row>
    <row r="7" spans="1:5" ht="17" x14ac:dyDescent="0.2">
      <c r="A7" s="11" t="s">
        <v>8</v>
      </c>
      <c r="B7" s="8">
        <v>120954</v>
      </c>
      <c r="C7" s="9">
        <v>4.9000000000000002E-2</v>
      </c>
      <c r="D7" s="8">
        <v>5690</v>
      </c>
      <c r="E7" s="9">
        <v>5.6000000000000001E-2</v>
      </c>
    </row>
    <row r="8" spans="1:5" ht="17" x14ac:dyDescent="0.2">
      <c r="A8" s="11" t="s">
        <v>9</v>
      </c>
      <c r="B8" s="8">
        <v>125260</v>
      </c>
      <c r="C8" s="9">
        <v>5.0999999999999997E-2</v>
      </c>
      <c r="D8" s="8">
        <v>5984</v>
      </c>
      <c r="E8" s="9">
        <v>5.8999999999999997E-2</v>
      </c>
    </row>
    <row r="9" spans="1:5" ht="17" x14ac:dyDescent="0.2">
      <c r="A9" s="11" t="s">
        <v>10</v>
      </c>
      <c r="B9" s="8">
        <v>73039</v>
      </c>
      <c r="C9" s="9">
        <v>0.03</v>
      </c>
      <c r="D9" s="8">
        <v>3339</v>
      </c>
      <c r="E9" s="9">
        <v>3.3000000000000002E-2</v>
      </c>
    </row>
    <row r="10" spans="1:5" ht="17" x14ac:dyDescent="0.2">
      <c r="A10" s="11" t="s">
        <v>11</v>
      </c>
      <c r="B10" s="8">
        <v>46311</v>
      </c>
      <c r="C10" s="9">
        <v>1.9E-2</v>
      </c>
      <c r="D10" s="8">
        <v>1791</v>
      </c>
      <c r="E10" s="9">
        <v>1.7999999999999999E-2</v>
      </c>
    </row>
    <row r="11" spans="1:5" ht="17" x14ac:dyDescent="0.2">
      <c r="A11" s="11" t="s">
        <v>12</v>
      </c>
      <c r="B11" s="8">
        <v>21973</v>
      </c>
      <c r="C11" s="9">
        <v>8.9999999999999993E-3</v>
      </c>
      <c r="D11" s="8">
        <v>827</v>
      </c>
      <c r="E11" s="9">
        <v>8.0000000000000002E-3</v>
      </c>
    </row>
    <row r="12" spans="1:5" ht="17" x14ac:dyDescent="0.2">
      <c r="A12" s="11" t="s">
        <v>13</v>
      </c>
      <c r="B12" s="8">
        <v>20804</v>
      </c>
      <c r="C12" s="9">
        <v>8.0000000000000002E-3</v>
      </c>
      <c r="D12" s="8">
        <v>810</v>
      </c>
      <c r="E12" s="9">
        <v>8.0000000000000002E-3</v>
      </c>
    </row>
    <row r="13" spans="1:5" ht="17" x14ac:dyDescent="0.2">
      <c r="A13" s="11" t="s">
        <v>14</v>
      </c>
      <c r="B13" s="8">
        <v>59339</v>
      </c>
      <c r="C13" s="9">
        <v>2.4E-2</v>
      </c>
      <c r="D13" s="8">
        <v>2129</v>
      </c>
      <c r="E13" s="9">
        <v>2.1000000000000001E-2</v>
      </c>
    </row>
    <row r="14" spans="1:5" ht="17" x14ac:dyDescent="0.2">
      <c r="A14" s="11" t="s">
        <v>15</v>
      </c>
      <c r="B14" s="8">
        <v>95441</v>
      </c>
      <c r="C14" s="9">
        <v>3.9E-2</v>
      </c>
      <c r="D14" s="8">
        <v>3350</v>
      </c>
      <c r="E14" s="9">
        <v>3.3000000000000002E-2</v>
      </c>
    </row>
    <row r="15" spans="1:5" ht="17" x14ac:dyDescent="0.2">
      <c r="A15" s="11" t="s">
        <v>16</v>
      </c>
      <c r="B15" s="8">
        <v>94245</v>
      </c>
      <c r="C15" s="9">
        <v>3.7999999999999999E-2</v>
      </c>
      <c r="D15" s="8">
        <v>3661</v>
      </c>
      <c r="E15" s="9">
        <v>3.5999999999999997E-2</v>
      </c>
    </row>
    <row r="16" spans="1:5" ht="17" x14ac:dyDescent="0.2">
      <c r="A16" s="11" t="s">
        <v>17</v>
      </c>
      <c r="B16" s="8">
        <v>99900</v>
      </c>
      <c r="C16" s="9">
        <v>0.04</v>
      </c>
      <c r="D16" s="8">
        <v>4038</v>
      </c>
      <c r="E16" s="9">
        <v>0.04</v>
      </c>
    </row>
    <row r="17" spans="1:5" ht="17" x14ac:dyDescent="0.2">
      <c r="A17" s="11" t="s">
        <v>18</v>
      </c>
      <c r="B17" s="8">
        <v>92141</v>
      </c>
      <c r="C17" s="9">
        <v>3.6999999999999998E-2</v>
      </c>
      <c r="D17" s="8">
        <v>3637</v>
      </c>
      <c r="E17" s="9">
        <v>3.5999999999999997E-2</v>
      </c>
    </row>
    <row r="18" spans="1:5" ht="17" x14ac:dyDescent="0.2">
      <c r="A18" s="11" t="s">
        <v>19</v>
      </c>
      <c r="B18" s="8">
        <v>77577</v>
      </c>
      <c r="C18" s="9">
        <v>3.1E-2</v>
      </c>
      <c r="D18" s="8">
        <v>3084</v>
      </c>
      <c r="E18" s="9">
        <v>0.03</v>
      </c>
    </row>
    <row r="19" spans="1:5" ht="17" x14ac:dyDescent="0.2">
      <c r="A19" s="11" t="s">
        <v>20</v>
      </c>
      <c r="B19" s="8">
        <v>62799</v>
      </c>
      <c r="C19" s="9">
        <v>2.5000000000000001E-2</v>
      </c>
      <c r="D19" s="8">
        <v>2244</v>
      </c>
      <c r="E19" s="9">
        <v>2.1999999999999999E-2</v>
      </c>
    </row>
    <row r="20" spans="1:5" ht="17" x14ac:dyDescent="0.2">
      <c r="A20" s="11" t="s">
        <v>21</v>
      </c>
      <c r="B20" s="8">
        <v>43962</v>
      </c>
      <c r="C20" s="9">
        <v>1.7999999999999999E-2</v>
      </c>
      <c r="D20" s="8">
        <v>1707</v>
      </c>
      <c r="E20" s="9">
        <v>1.7000000000000001E-2</v>
      </c>
    </row>
    <row r="21" spans="1:5" ht="17" x14ac:dyDescent="0.2">
      <c r="A21" s="11" t="s">
        <v>22</v>
      </c>
      <c r="B21" s="8">
        <v>14221</v>
      </c>
      <c r="C21" s="9">
        <v>6.0000000000000001E-3</v>
      </c>
      <c r="D21" s="8">
        <v>535</v>
      </c>
      <c r="E21" s="9">
        <v>5.0000000000000001E-3</v>
      </c>
    </row>
    <row r="22" spans="1:5" ht="17" x14ac:dyDescent="0.2">
      <c r="A22" s="11" t="s">
        <v>23</v>
      </c>
      <c r="B22" s="8">
        <v>18103</v>
      </c>
      <c r="C22" s="9">
        <v>7.0000000000000001E-3</v>
      </c>
      <c r="D22" s="8">
        <v>747</v>
      </c>
      <c r="E22" s="9">
        <v>7.0000000000000001E-3</v>
      </c>
    </row>
    <row r="23" spans="1:5" ht="17" x14ac:dyDescent="0.2">
      <c r="A23" s="11" t="s">
        <v>24</v>
      </c>
      <c r="B23" s="8">
        <v>10062</v>
      </c>
      <c r="C23" s="9">
        <v>4.0000000000000001E-3</v>
      </c>
      <c r="D23" s="8">
        <v>451</v>
      </c>
      <c r="E23" s="9">
        <v>4.0000000000000001E-3</v>
      </c>
    </row>
    <row r="24" spans="1:5" ht="17" x14ac:dyDescent="0.2">
      <c r="A24" s="11" t="s">
        <v>25</v>
      </c>
      <c r="B24" s="8">
        <v>12775</v>
      </c>
      <c r="C24" s="9">
        <v>5.0000000000000001E-3</v>
      </c>
      <c r="D24" s="8">
        <v>572</v>
      </c>
      <c r="E24" s="9">
        <v>6.0000000000000001E-3</v>
      </c>
    </row>
    <row r="25" spans="1:5" ht="17" x14ac:dyDescent="0.2">
      <c r="A25" s="11" t="s">
        <v>26</v>
      </c>
      <c r="B25" s="8">
        <v>16163</v>
      </c>
      <c r="C25" s="9">
        <v>7.0000000000000001E-3</v>
      </c>
      <c r="D25" s="8">
        <v>751</v>
      </c>
      <c r="E25" s="9">
        <v>7.0000000000000001E-3</v>
      </c>
    </row>
    <row r="26" spans="1:5" ht="17" x14ac:dyDescent="0.2">
      <c r="A26" s="11" t="s">
        <v>27</v>
      </c>
      <c r="B26" s="8">
        <v>10701</v>
      </c>
      <c r="C26" s="9">
        <v>4.0000000000000001E-3</v>
      </c>
      <c r="D26" s="8">
        <v>492</v>
      </c>
      <c r="E26" s="9">
        <v>5.0000000000000001E-3</v>
      </c>
    </row>
    <row r="27" spans="1:5" ht="17" x14ac:dyDescent="0.2">
      <c r="A27" s="11" t="s">
        <v>28</v>
      </c>
      <c r="B27" s="8">
        <v>5488</v>
      </c>
      <c r="C27" s="9">
        <v>2E-3</v>
      </c>
      <c r="D27" s="8">
        <v>215</v>
      </c>
      <c r="E27" s="9">
        <v>2E-3</v>
      </c>
    </row>
    <row r="28" spans="1:5" ht="17" x14ac:dyDescent="0.2">
      <c r="A28" s="11" t="s">
        <v>29</v>
      </c>
      <c r="B28" s="8">
        <v>4065</v>
      </c>
      <c r="C28" s="9">
        <v>2E-3</v>
      </c>
      <c r="D28" s="8">
        <v>162</v>
      </c>
      <c r="E28" s="9">
        <v>2E-3</v>
      </c>
    </row>
    <row r="29" spans="1:5" ht="17" x14ac:dyDescent="0.2">
      <c r="A29" s="10" t="s">
        <v>34</v>
      </c>
      <c r="B29" s="8">
        <v>1241974</v>
      </c>
      <c r="C29" s="9">
        <v>0.502</v>
      </c>
      <c r="D29" s="8">
        <v>50495</v>
      </c>
      <c r="E29" s="9">
        <v>0.497</v>
      </c>
    </row>
    <row r="30" spans="1:5" ht="17" x14ac:dyDescent="0.2">
      <c r="A30" s="11" t="s">
        <v>7</v>
      </c>
      <c r="B30" s="8">
        <v>104393</v>
      </c>
      <c r="C30" s="9">
        <v>4.2000000000000003E-2</v>
      </c>
      <c r="D30" s="8">
        <v>4369</v>
      </c>
      <c r="E30" s="9">
        <v>4.2999999999999997E-2</v>
      </c>
    </row>
    <row r="31" spans="1:5" ht="17" x14ac:dyDescent="0.2">
      <c r="A31" s="11" t="s">
        <v>8</v>
      </c>
      <c r="B31" s="8">
        <v>118053</v>
      </c>
      <c r="C31" s="9">
        <v>4.8000000000000001E-2</v>
      </c>
      <c r="D31" s="8">
        <v>5325</v>
      </c>
      <c r="E31" s="9">
        <v>5.1999999999999998E-2</v>
      </c>
    </row>
    <row r="32" spans="1:5" ht="17" x14ac:dyDescent="0.2">
      <c r="A32" s="11" t="s">
        <v>9</v>
      </c>
      <c r="B32" s="8">
        <v>120417</v>
      </c>
      <c r="C32" s="9">
        <v>4.9000000000000002E-2</v>
      </c>
      <c r="D32" s="8">
        <v>5806</v>
      </c>
      <c r="E32" s="9">
        <v>5.7000000000000002E-2</v>
      </c>
    </row>
    <row r="33" spans="1:5" ht="17" x14ac:dyDescent="0.2">
      <c r="A33" s="11" t="s">
        <v>10</v>
      </c>
      <c r="B33" s="8">
        <v>69537</v>
      </c>
      <c r="C33" s="9">
        <v>2.8000000000000001E-2</v>
      </c>
      <c r="D33" s="8">
        <v>3125</v>
      </c>
      <c r="E33" s="9">
        <v>3.1E-2</v>
      </c>
    </row>
    <row r="34" spans="1:5" ht="17" x14ac:dyDescent="0.2">
      <c r="A34" s="11" t="s">
        <v>11</v>
      </c>
      <c r="B34" s="8">
        <v>43464</v>
      </c>
      <c r="C34" s="9">
        <v>1.7999999999999999E-2</v>
      </c>
      <c r="D34" s="8">
        <v>1628</v>
      </c>
      <c r="E34" s="9">
        <v>1.6E-2</v>
      </c>
    </row>
    <row r="35" spans="1:5" ht="17" x14ac:dyDescent="0.2">
      <c r="A35" s="11" t="s">
        <v>12</v>
      </c>
      <c r="B35" s="8">
        <v>20738</v>
      </c>
      <c r="C35" s="9">
        <v>8.0000000000000002E-3</v>
      </c>
      <c r="D35" s="8">
        <v>764</v>
      </c>
      <c r="E35" s="9">
        <v>8.0000000000000002E-3</v>
      </c>
    </row>
    <row r="36" spans="1:5" ht="17" x14ac:dyDescent="0.2">
      <c r="A36" s="11" t="s">
        <v>13</v>
      </c>
      <c r="B36" s="8">
        <v>19415</v>
      </c>
      <c r="C36" s="9">
        <v>8.0000000000000002E-3</v>
      </c>
      <c r="D36" s="8">
        <v>732</v>
      </c>
      <c r="E36" s="9">
        <v>7.0000000000000001E-3</v>
      </c>
    </row>
    <row r="37" spans="1:5" ht="17" x14ac:dyDescent="0.2">
      <c r="A37" s="11" t="s">
        <v>14</v>
      </c>
      <c r="B37" s="8">
        <v>55741</v>
      </c>
      <c r="C37" s="9">
        <v>2.3E-2</v>
      </c>
      <c r="D37" s="8">
        <v>2062</v>
      </c>
      <c r="E37" s="9">
        <v>0.02</v>
      </c>
    </row>
    <row r="38" spans="1:5" ht="17" x14ac:dyDescent="0.2">
      <c r="A38" s="11" t="s">
        <v>15</v>
      </c>
      <c r="B38" s="8">
        <v>91248</v>
      </c>
      <c r="C38" s="9">
        <v>3.6999999999999998E-2</v>
      </c>
      <c r="D38" s="8">
        <v>3413</v>
      </c>
      <c r="E38" s="9">
        <v>3.4000000000000002E-2</v>
      </c>
    </row>
    <row r="39" spans="1:5" ht="17" x14ac:dyDescent="0.2">
      <c r="A39" s="11" t="s">
        <v>16</v>
      </c>
      <c r="B39" s="8">
        <v>91827</v>
      </c>
      <c r="C39" s="9">
        <v>3.6999999999999998E-2</v>
      </c>
      <c r="D39" s="8">
        <v>3645</v>
      </c>
      <c r="E39" s="9">
        <v>3.5999999999999997E-2</v>
      </c>
    </row>
    <row r="40" spans="1:5" ht="17" x14ac:dyDescent="0.2">
      <c r="A40" s="11" t="s">
        <v>17</v>
      </c>
      <c r="B40" s="8">
        <v>102113</v>
      </c>
      <c r="C40" s="9">
        <v>4.1000000000000002E-2</v>
      </c>
      <c r="D40" s="8">
        <v>4071</v>
      </c>
      <c r="E40" s="9">
        <v>0.04</v>
      </c>
    </row>
    <row r="41" spans="1:5" ht="17" x14ac:dyDescent="0.2">
      <c r="A41" s="11" t="s">
        <v>18</v>
      </c>
      <c r="B41" s="8">
        <v>97060</v>
      </c>
      <c r="C41" s="9">
        <v>3.9E-2</v>
      </c>
      <c r="D41" s="8">
        <v>3781</v>
      </c>
      <c r="E41" s="9">
        <v>3.6999999999999998E-2</v>
      </c>
    </row>
    <row r="42" spans="1:5" ht="17" x14ac:dyDescent="0.2">
      <c r="A42" s="11" t="s">
        <v>19</v>
      </c>
      <c r="B42" s="8">
        <v>81845</v>
      </c>
      <c r="C42" s="9">
        <v>3.3000000000000002E-2</v>
      </c>
      <c r="D42" s="8">
        <v>3155</v>
      </c>
      <c r="E42" s="9">
        <v>3.1E-2</v>
      </c>
    </row>
    <row r="43" spans="1:5" ht="17" x14ac:dyDescent="0.2">
      <c r="A43" s="11" t="s">
        <v>20</v>
      </c>
      <c r="B43" s="8">
        <v>65504</v>
      </c>
      <c r="C43" s="9">
        <v>2.7E-2</v>
      </c>
      <c r="D43" s="8">
        <v>2348</v>
      </c>
      <c r="E43" s="9">
        <v>2.3E-2</v>
      </c>
    </row>
    <row r="44" spans="1:5" ht="17" x14ac:dyDescent="0.2">
      <c r="A44" s="11" t="s">
        <v>21</v>
      </c>
      <c r="B44" s="8">
        <v>46569</v>
      </c>
      <c r="C44" s="9">
        <v>1.9E-2</v>
      </c>
      <c r="D44" s="8">
        <v>1790</v>
      </c>
      <c r="E44" s="9">
        <v>1.7999999999999999E-2</v>
      </c>
    </row>
    <row r="45" spans="1:5" ht="17" x14ac:dyDescent="0.2">
      <c r="A45" s="11" t="s">
        <v>22</v>
      </c>
      <c r="B45" s="8">
        <v>15159</v>
      </c>
      <c r="C45" s="9">
        <v>6.0000000000000001E-3</v>
      </c>
      <c r="D45" s="8">
        <v>493</v>
      </c>
      <c r="E45" s="9">
        <v>5.0000000000000001E-3</v>
      </c>
    </row>
    <row r="46" spans="1:5" ht="17" x14ac:dyDescent="0.2">
      <c r="A46" s="11" t="s">
        <v>23</v>
      </c>
      <c r="B46" s="8">
        <v>19706</v>
      </c>
      <c r="C46" s="9">
        <v>8.0000000000000002E-3</v>
      </c>
      <c r="D46" s="8">
        <v>747</v>
      </c>
      <c r="E46" s="9">
        <v>7.0000000000000001E-3</v>
      </c>
    </row>
    <row r="47" spans="1:5" ht="17" x14ac:dyDescent="0.2">
      <c r="A47" s="11" t="s">
        <v>24</v>
      </c>
      <c r="B47" s="8">
        <v>11580</v>
      </c>
      <c r="C47" s="9">
        <v>5.0000000000000001E-3</v>
      </c>
      <c r="D47" s="8">
        <v>511</v>
      </c>
      <c r="E47" s="9">
        <v>5.0000000000000001E-3</v>
      </c>
    </row>
    <row r="48" spans="1:5" ht="17" x14ac:dyDescent="0.2">
      <c r="A48" s="11" t="s">
        <v>25</v>
      </c>
      <c r="B48" s="8">
        <v>15046</v>
      </c>
      <c r="C48" s="9">
        <v>6.0000000000000001E-3</v>
      </c>
      <c r="D48" s="8">
        <v>644</v>
      </c>
      <c r="E48" s="9">
        <v>6.0000000000000001E-3</v>
      </c>
    </row>
    <row r="49" spans="1:5" ht="17" x14ac:dyDescent="0.2">
      <c r="A49" s="11" t="s">
        <v>26</v>
      </c>
      <c r="B49" s="8">
        <v>20271</v>
      </c>
      <c r="C49" s="9">
        <v>8.0000000000000002E-3</v>
      </c>
      <c r="D49" s="8">
        <v>844</v>
      </c>
      <c r="E49" s="9">
        <v>8.0000000000000002E-3</v>
      </c>
    </row>
    <row r="50" spans="1:5" ht="17" x14ac:dyDescent="0.2">
      <c r="A50" s="11" t="s">
        <v>27</v>
      </c>
      <c r="B50" s="8">
        <v>14907</v>
      </c>
      <c r="C50" s="9">
        <v>6.0000000000000001E-3</v>
      </c>
      <c r="D50" s="8">
        <v>567</v>
      </c>
      <c r="E50" s="9">
        <v>6.0000000000000001E-3</v>
      </c>
    </row>
    <row r="51" spans="1:5" ht="17" x14ac:dyDescent="0.2">
      <c r="A51" s="11" t="s">
        <v>28</v>
      </c>
      <c r="B51" s="8">
        <v>9158</v>
      </c>
      <c r="C51" s="9">
        <v>4.0000000000000001E-3</v>
      </c>
      <c r="D51" s="8">
        <v>349</v>
      </c>
      <c r="E51" s="9">
        <v>3.0000000000000001E-3</v>
      </c>
    </row>
    <row r="52" spans="1:5" ht="17" x14ac:dyDescent="0.2">
      <c r="A52" s="11" t="s">
        <v>29</v>
      </c>
      <c r="B52" s="8">
        <v>8223</v>
      </c>
      <c r="C52" s="9">
        <v>3.0000000000000001E-3</v>
      </c>
      <c r="D52" s="8">
        <v>326</v>
      </c>
      <c r="E52" s="9">
        <v>3.0000000000000001E-3</v>
      </c>
    </row>
    <row r="57" spans="1:5" ht="17" x14ac:dyDescent="0.2">
      <c r="A57" s="7" t="s">
        <v>32</v>
      </c>
      <c r="B57" s="19">
        <v>2374378</v>
      </c>
    </row>
    <row r="58" spans="1:5" ht="17" x14ac:dyDescent="0.2">
      <c r="A58" s="10" t="s">
        <v>33</v>
      </c>
      <c r="B58" s="19">
        <v>1182899</v>
      </c>
    </row>
    <row r="59" spans="1:5" ht="17" x14ac:dyDescent="0.2">
      <c r="A59" s="11" t="s">
        <v>7</v>
      </c>
      <c r="B59" s="19">
        <v>103792</v>
      </c>
    </row>
    <row r="60" spans="1:5" ht="17" x14ac:dyDescent="0.2">
      <c r="A60" s="11" t="s">
        <v>8</v>
      </c>
      <c r="B60" s="19">
        <v>115264</v>
      </c>
    </row>
    <row r="61" spans="1:5" ht="17" x14ac:dyDescent="0.2">
      <c r="A61" s="11" t="s">
        <v>9</v>
      </c>
      <c r="B61" s="19">
        <v>119276</v>
      </c>
    </row>
    <row r="62" spans="1:5" ht="17" x14ac:dyDescent="0.2">
      <c r="A62" s="11" t="s">
        <v>10</v>
      </c>
      <c r="B62" s="19">
        <v>69700</v>
      </c>
    </row>
    <row r="63" spans="1:5" ht="17" x14ac:dyDescent="0.2">
      <c r="A63" s="11" t="s">
        <v>11</v>
      </c>
      <c r="B63" s="19">
        <v>44520</v>
      </c>
    </row>
    <row r="64" spans="1:5" ht="17" x14ac:dyDescent="0.2">
      <c r="A64" s="11" t="s">
        <v>12</v>
      </c>
      <c r="B64" s="19">
        <v>21146</v>
      </c>
    </row>
    <row r="65" spans="1:2" ht="17" x14ac:dyDescent="0.2">
      <c r="A65" s="11" t="s">
        <v>13</v>
      </c>
      <c r="B65" s="19">
        <v>19994</v>
      </c>
    </row>
    <row r="66" spans="1:2" ht="17" x14ac:dyDescent="0.2">
      <c r="A66" s="11" t="s">
        <v>14</v>
      </c>
      <c r="B66" s="19">
        <v>57210</v>
      </c>
    </row>
    <row r="67" spans="1:2" ht="17" x14ac:dyDescent="0.2">
      <c r="A67" s="11" t="s">
        <v>15</v>
      </c>
      <c r="B67" s="19">
        <v>92091</v>
      </c>
    </row>
    <row r="68" spans="1:2" ht="17" x14ac:dyDescent="0.2">
      <c r="A68" s="11" t="s">
        <v>16</v>
      </c>
      <c r="B68" s="19">
        <v>90584</v>
      </c>
    </row>
    <row r="69" spans="1:2" ht="17" x14ac:dyDescent="0.2">
      <c r="A69" s="11" t="s">
        <v>17</v>
      </c>
      <c r="B69" s="19">
        <v>95862</v>
      </c>
    </row>
    <row r="70" spans="1:2" ht="17" x14ac:dyDescent="0.2">
      <c r="A70" s="11" t="s">
        <v>18</v>
      </c>
      <c r="B70" s="19">
        <v>88504</v>
      </c>
    </row>
    <row r="71" spans="1:2" ht="17" x14ac:dyDescent="0.2">
      <c r="A71" s="11" t="s">
        <v>19</v>
      </c>
      <c r="B71" s="19">
        <v>74493</v>
      </c>
    </row>
    <row r="72" spans="1:2" ht="17" x14ac:dyDescent="0.2">
      <c r="A72" s="11" t="s">
        <v>20</v>
      </c>
      <c r="B72" s="19">
        <v>60555</v>
      </c>
    </row>
    <row r="73" spans="1:2" ht="17" x14ac:dyDescent="0.2">
      <c r="A73" s="11" t="s">
        <v>21</v>
      </c>
      <c r="B73" s="19">
        <v>42255</v>
      </c>
    </row>
    <row r="74" spans="1:2" ht="17" x14ac:dyDescent="0.2">
      <c r="A74" s="11" t="s">
        <v>22</v>
      </c>
      <c r="B74" s="19">
        <v>13686</v>
      </c>
    </row>
    <row r="75" spans="1:2" ht="17" x14ac:dyDescent="0.2">
      <c r="A75" s="11" t="s">
        <v>23</v>
      </c>
      <c r="B75" s="19">
        <v>17356</v>
      </c>
    </row>
    <row r="76" spans="1:2" ht="17" x14ac:dyDescent="0.2">
      <c r="A76" s="11" t="s">
        <v>24</v>
      </c>
      <c r="B76" s="19">
        <v>9611</v>
      </c>
    </row>
    <row r="77" spans="1:2" ht="17" x14ac:dyDescent="0.2">
      <c r="A77" s="11" t="s">
        <v>25</v>
      </c>
      <c r="B77" s="19">
        <v>12203</v>
      </c>
    </row>
    <row r="78" spans="1:2" ht="17" x14ac:dyDescent="0.2">
      <c r="A78" s="11" t="s">
        <v>26</v>
      </c>
      <c r="B78" s="19">
        <v>15412</v>
      </c>
    </row>
    <row r="79" spans="1:2" ht="17" x14ac:dyDescent="0.2">
      <c r="A79" s="11" t="s">
        <v>27</v>
      </c>
      <c r="B79" s="19">
        <v>10209</v>
      </c>
    </row>
    <row r="80" spans="1:2" ht="17" x14ac:dyDescent="0.2">
      <c r="A80" s="11" t="s">
        <v>28</v>
      </c>
      <c r="B80" s="19">
        <v>5273</v>
      </c>
    </row>
    <row r="81" spans="1:2" ht="17" x14ac:dyDescent="0.2">
      <c r="A81" s="11" t="s">
        <v>29</v>
      </c>
      <c r="B81" s="19">
        <v>3903</v>
      </c>
    </row>
    <row r="82" spans="1:2" ht="17" x14ac:dyDescent="0.2">
      <c r="A82" s="10" t="s">
        <v>34</v>
      </c>
      <c r="B82" s="19">
        <v>1191479</v>
      </c>
    </row>
    <row r="83" spans="1:2" ht="17" x14ac:dyDescent="0.2">
      <c r="A83" s="11" t="s">
        <v>7</v>
      </c>
      <c r="B83" s="19">
        <v>100024</v>
      </c>
    </row>
    <row r="84" spans="1:2" ht="17" x14ac:dyDescent="0.2">
      <c r="A84" s="11" t="s">
        <v>8</v>
      </c>
      <c r="B84" s="19">
        <v>112728</v>
      </c>
    </row>
    <row r="85" spans="1:2" ht="17" x14ac:dyDescent="0.2">
      <c r="A85" s="11" t="s">
        <v>9</v>
      </c>
      <c r="B85" s="19">
        <v>114611</v>
      </c>
    </row>
    <row r="86" spans="1:2" ht="17" x14ac:dyDescent="0.2">
      <c r="A86" s="11" t="s">
        <v>10</v>
      </c>
      <c r="B86" s="19">
        <v>66412</v>
      </c>
    </row>
    <row r="87" spans="1:2" ht="17" x14ac:dyDescent="0.2">
      <c r="A87" s="11" t="s">
        <v>11</v>
      </c>
      <c r="B87" s="19">
        <v>41836</v>
      </c>
    </row>
    <row r="88" spans="1:2" ht="17" x14ac:dyDescent="0.2">
      <c r="A88" s="11" t="s">
        <v>12</v>
      </c>
      <c r="B88" s="19">
        <v>19974</v>
      </c>
    </row>
    <row r="89" spans="1:2" ht="17" x14ac:dyDescent="0.2">
      <c r="A89" s="11" t="s">
        <v>13</v>
      </c>
      <c r="B89" s="19">
        <v>18683</v>
      </c>
    </row>
    <row r="90" spans="1:2" ht="17" x14ac:dyDescent="0.2">
      <c r="A90" s="11" t="s">
        <v>14</v>
      </c>
      <c r="B90" s="19">
        <v>53679</v>
      </c>
    </row>
    <row r="91" spans="1:2" ht="17" x14ac:dyDescent="0.2">
      <c r="A91" s="11" t="s">
        <v>15</v>
      </c>
      <c r="B91" s="19">
        <v>87835</v>
      </c>
    </row>
    <row r="92" spans="1:2" ht="17" x14ac:dyDescent="0.2">
      <c r="A92" s="11" t="s">
        <v>16</v>
      </c>
      <c r="B92" s="19">
        <v>88182</v>
      </c>
    </row>
    <row r="93" spans="1:2" ht="17" x14ac:dyDescent="0.2">
      <c r="A93" s="11" t="s">
        <v>17</v>
      </c>
      <c r="B93" s="19">
        <v>98042</v>
      </c>
    </row>
    <row r="94" spans="1:2" ht="17" x14ac:dyDescent="0.2">
      <c r="A94" s="11" t="s">
        <v>18</v>
      </c>
      <c r="B94" s="19">
        <v>93279</v>
      </c>
    </row>
    <row r="95" spans="1:2" ht="17" x14ac:dyDescent="0.2">
      <c r="A95" s="11" t="s">
        <v>19</v>
      </c>
      <c r="B95" s="19">
        <v>78690</v>
      </c>
    </row>
    <row r="96" spans="1:2" ht="17" x14ac:dyDescent="0.2">
      <c r="A96" s="11" t="s">
        <v>20</v>
      </c>
      <c r="B96" s="19">
        <v>63156</v>
      </c>
    </row>
    <row r="97" spans="1:4" ht="17" x14ac:dyDescent="0.2">
      <c r="A97" s="11" t="s">
        <v>21</v>
      </c>
      <c r="B97" s="19">
        <v>44779</v>
      </c>
    </row>
    <row r="98" spans="1:4" ht="17" x14ac:dyDescent="0.2">
      <c r="A98" s="11" t="s">
        <v>22</v>
      </c>
      <c r="B98" s="19">
        <v>14666</v>
      </c>
    </row>
    <row r="99" spans="1:4" ht="17" x14ac:dyDescent="0.2">
      <c r="A99" s="11" t="s">
        <v>23</v>
      </c>
      <c r="B99" s="19">
        <v>18959</v>
      </c>
    </row>
    <row r="100" spans="1:4" ht="17" x14ac:dyDescent="0.2">
      <c r="A100" s="11" t="s">
        <v>24</v>
      </c>
      <c r="B100" s="19">
        <v>11069</v>
      </c>
    </row>
    <row r="101" spans="1:4" ht="17" x14ac:dyDescent="0.2">
      <c r="A101" s="11" t="s">
        <v>25</v>
      </c>
      <c r="B101" s="19">
        <v>14402</v>
      </c>
    </row>
    <row r="102" spans="1:4" ht="17" x14ac:dyDescent="0.2">
      <c r="A102" s="11" t="s">
        <v>26</v>
      </c>
      <c r="B102" s="19">
        <v>19427</v>
      </c>
    </row>
    <row r="103" spans="1:4" ht="17" x14ac:dyDescent="0.2">
      <c r="A103" s="11" t="s">
        <v>27</v>
      </c>
      <c r="B103" s="19">
        <v>14340</v>
      </c>
    </row>
    <row r="104" spans="1:4" ht="17" x14ac:dyDescent="0.2">
      <c r="A104" s="11" t="s">
        <v>28</v>
      </c>
      <c r="B104" s="19">
        <v>8809</v>
      </c>
    </row>
    <row r="105" spans="1:4" ht="17" x14ac:dyDescent="0.2">
      <c r="A105" s="11" t="s">
        <v>29</v>
      </c>
      <c r="B105" s="19">
        <v>7897</v>
      </c>
    </row>
    <row r="108" spans="1:4" x14ac:dyDescent="0.2">
      <c r="B108" t="s">
        <v>32</v>
      </c>
      <c r="C108" t="s">
        <v>33</v>
      </c>
      <c r="D108" t="s">
        <v>34</v>
      </c>
    </row>
    <row r="109" spans="1:4" ht="17" x14ac:dyDescent="0.2">
      <c r="A109" s="11" t="s">
        <v>32</v>
      </c>
      <c r="B109" s="19">
        <f>SUM(C109:D109)</f>
        <v>2374378</v>
      </c>
      <c r="C109" s="19">
        <f>B58</f>
        <v>1182899</v>
      </c>
      <c r="D109" s="19">
        <f>B82</f>
        <v>1191479</v>
      </c>
    </row>
    <row r="110" spans="1:4" ht="17" x14ac:dyDescent="0.2">
      <c r="A110" s="11" t="s">
        <v>7</v>
      </c>
      <c r="B110" s="19">
        <f t="shared" ref="B110:B127" si="0">SUM(C110:D110)</f>
        <v>203816</v>
      </c>
      <c r="C110" s="19">
        <f t="shared" ref="C110:C112" si="1">B59</f>
        <v>103792</v>
      </c>
      <c r="D110" s="19">
        <f t="shared" ref="D110:D112" si="2">B83</f>
        <v>100024</v>
      </c>
    </row>
    <row r="111" spans="1:4" ht="17" x14ac:dyDescent="0.2">
      <c r="A111" s="11" t="s">
        <v>8</v>
      </c>
      <c r="B111" s="19">
        <f t="shared" si="0"/>
        <v>227992</v>
      </c>
      <c r="C111" s="19">
        <f t="shared" si="1"/>
        <v>115264</v>
      </c>
      <c r="D111" s="19">
        <f t="shared" si="2"/>
        <v>112728</v>
      </c>
    </row>
    <row r="112" spans="1:4" ht="17" x14ac:dyDescent="0.2">
      <c r="A112" s="11" t="s">
        <v>9</v>
      </c>
      <c r="B112" s="19">
        <f t="shared" si="0"/>
        <v>233887</v>
      </c>
      <c r="C112" s="19">
        <f t="shared" si="1"/>
        <v>119276</v>
      </c>
      <c r="D112" s="19">
        <f t="shared" si="2"/>
        <v>114611</v>
      </c>
    </row>
    <row r="113" spans="1:4" ht="17" x14ac:dyDescent="0.2">
      <c r="A113" s="11" t="s">
        <v>59</v>
      </c>
      <c r="B113" s="19">
        <f t="shared" si="0"/>
        <v>222468</v>
      </c>
      <c r="C113" s="19">
        <f>SUM(B62:B63)</f>
        <v>114220</v>
      </c>
      <c r="D113" s="19">
        <f>SUM(B86:B87)</f>
        <v>108248</v>
      </c>
    </row>
    <row r="114" spans="1:4" ht="17" x14ac:dyDescent="0.2">
      <c r="A114" s="11" t="s">
        <v>60</v>
      </c>
      <c r="B114" s="19">
        <f t="shared" si="0"/>
        <v>190686</v>
      </c>
      <c r="C114" s="19">
        <f>SUM(B64:B66)</f>
        <v>98350</v>
      </c>
      <c r="D114" s="19">
        <f>SUM(B88:B90)</f>
        <v>92336</v>
      </c>
    </row>
    <row r="115" spans="1:4" ht="17" x14ac:dyDescent="0.2">
      <c r="A115" s="11" t="s">
        <v>58</v>
      </c>
      <c r="B115" s="19">
        <f t="shared" si="0"/>
        <v>179926</v>
      </c>
      <c r="C115" s="19">
        <f>B67</f>
        <v>92091</v>
      </c>
      <c r="D115" s="19">
        <f>B91</f>
        <v>87835</v>
      </c>
    </row>
    <row r="116" spans="1:4" ht="17" x14ac:dyDescent="0.2">
      <c r="A116" s="11" t="s">
        <v>61</v>
      </c>
      <c r="B116" s="19">
        <f t="shared" si="0"/>
        <v>178766</v>
      </c>
      <c r="C116" s="19">
        <f t="shared" ref="C116:C121" si="3">B68</f>
        <v>90584</v>
      </c>
      <c r="D116" s="19">
        <f t="shared" ref="D116:D121" si="4">B92</f>
        <v>88182</v>
      </c>
    </row>
    <row r="117" spans="1:4" ht="17" x14ac:dyDescent="0.2">
      <c r="A117" s="11" t="s">
        <v>228</v>
      </c>
      <c r="B117" s="19">
        <f t="shared" si="0"/>
        <v>193904</v>
      </c>
      <c r="C117" s="19">
        <f t="shared" si="3"/>
        <v>95862</v>
      </c>
      <c r="D117" s="19">
        <f t="shared" si="4"/>
        <v>98042</v>
      </c>
    </row>
    <row r="118" spans="1:4" ht="17" x14ac:dyDescent="0.2">
      <c r="A118" s="11" t="s">
        <v>229</v>
      </c>
      <c r="B118" s="19">
        <f t="shared" si="0"/>
        <v>181783</v>
      </c>
      <c r="C118" s="19">
        <f t="shared" si="3"/>
        <v>88504</v>
      </c>
      <c r="D118" s="19">
        <f t="shared" si="4"/>
        <v>93279</v>
      </c>
    </row>
    <row r="119" spans="1:4" ht="17" x14ac:dyDescent="0.2">
      <c r="A119" s="11" t="s">
        <v>230</v>
      </c>
      <c r="B119" s="19">
        <f t="shared" si="0"/>
        <v>153183</v>
      </c>
      <c r="C119" s="19">
        <f t="shared" si="3"/>
        <v>74493</v>
      </c>
      <c r="D119" s="19">
        <f t="shared" si="4"/>
        <v>78690</v>
      </c>
    </row>
    <row r="120" spans="1:4" ht="17" x14ac:dyDescent="0.2">
      <c r="A120" s="11" t="s">
        <v>231</v>
      </c>
      <c r="B120" s="19">
        <f t="shared" si="0"/>
        <v>123711</v>
      </c>
      <c r="C120" s="19">
        <f>B72</f>
        <v>60555</v>
      </c>
      <c r="D120" s="19">
        <f t="shared" si="4"/>
        <v>63156</v>
      </c>
    </row>
    <row r="121" spans="1:4" ht="17" x14ac:dyDescent="0.2">
      <c r="A121" s="11" t="s">
        <v>64</v>
      </c>
      <c r="B121" s="19">
        <f t="shared" si="0"/>
        <v>87034</v>
      </c>
      <c r="C121" s="19">
        <f t="shared" si="3"/>
        <v>42255</v>
      </c>
      <c r="D121" s="19">
        <f t="shared" si="4"/>
        <v>44779</v>
      </c>
    </row>
    <row r="122" spans="1:4" ht="17" x14ac:dyDescent="0.2">
      <c r="A122" s="11" t="s">
        <v>65</v>
      </c>
      <c r="B122" s="19">
        <f t="shared" si="0"/>
        <v>64667</v>
      </c>
      <c r="C122" s="19">
        <f>SUM(B74:B75)</f>
        <v>31042</v>
      </c>
      <c r="D122" s="19">
        <f>SUM(B98:B99)</f>
        <v>33625</v>
      </c>
    </row>
    <row r="123" spans="1:4" ht="17" x14ac:dyDescent="0.2">
      <c r="A123" s="11" t="s">
        <v>232</v>
      </c>
      <c r="B123" s="19">
        <f t="shared" si="0"/>
        <v>47285</v>
      </c>
      <c r="C123" s="19">
        <f>SUM(B76:B77)</f>
        <v>21814</v>
      </c>
      <c r="D123" s="19">
        <f>SUM(B100:B101)</f>
        <v>25471</v>
      </c>
    </row>
    <row r="124" spans="1:4" ht="17" x14ac:dyDescent="0.2">
      <c r="A124" s="11" t="s">
        <v>233</v>
      </c>
      <c r="B124" s="19">
        <f t="shared" si="0"/>
        <v>34839</v>
      </c>
      <c r="C124" s="19">
        <f>B78</f>
        <v>15412</v>
      </c>
      <c r="D124" s="19">
        <f>B102</f>
        <v>19427</v>
      </c>
    </row>
    <row r="125" spans="1:4" x14ac:dyDescent="0.2">
      <c r="A125" s="16" t="s">
        <v>27</v>
      </c>
      <c r="B125" s="19">
        <f t="shared" si="0"/>
        <v>24549</v>
      </c>
      <c r="C125" s="19">
        <f t="shared" ref="C125:C127" si="5">B79</f>
        <v>10209</v>
      </c>
      <c r="D125" s="19">
        <f t="shared" ref="D125:D126" si="6">B103</f>
        <v>14340</v>
      </c>
    </row>
    <row r="126" spans="1:4" x14ac:dyDescent="0.2">
      <c r="A126" s="16" t="s">
        <v>28</v>
      </c>
      <c r="B126" s="19">
        <f t="shared" si="0"/>
        <v>14082</v>
      </c>
      <c r="C126" s="19">
        <f t="shared" si="5"/>
        <v>5273</v>
      </c>
      <c r="D126" s="19">
        <f t="shared" si="6"/>
        <v>8809</v>
      </c>
    </row>
    <row r="127" spans="1:4" x14ac:dyDescent="0.2">
      <c r="A127" s="16" t="s">
        <v>29</v>
      </c>
      <c r="B127" s="19">
        <f t="shared" si="0"/>
        <v>11800</v>
      </c>
      <c r="C127" s="19">
        <f t="shared" si="5"/>
        <v>3903</v>
      </c>
      <c r="D127" s="19">
        <f>B105</f>
        <v>7897</v>
      </c>
    </row>
    <row r="128" spans="1:4" x14ac:dyDescent="0.2">
      <c r="C128" s="19"/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A8A7-C4FB-8B4C-BA82-3E00C0398480}">
  <dimension ref="A1:F356"/>
  <sheetViews>
    <sheetView topLeftCell="A195" workbookViewId="0">
      <selection activeCell="D344" sqref="D344:D345"/>
    </sheetView>
  </sheetViews>
  <sheetFormatPr baseColWidth="10" defaultRowHeight="16" x14ac:dyDescent="0.2"/>
  <cols>
    <col min="1" max="1" width="29.5" customWidth="1"/>
  </cols>
  <sheetData>
    <row r="1" spans="1:6" x14ac:dyDescent="0.2">
      <c r="A1" s="1" t="s">
        <v>0</v>
      </c>
      <c r="B1" s="23" t="s">
        <v>1</v>
      </c>
      <c r="C1" s="24"/>
      <c r="D1" s="23" t="s">
        <v>2</v>
      </c>
      <c r="E1" s="24"/>
    </row>
    <row r="2" spans="1:6" x14ac:dyDescent="0.2">
      <c r="A2" s="2" t="s">
        <v>3</v>
      </c>
      <c r="B2" s="3"/>
      <c r="C2" s="2"/>
      <c r="D2" s="3"/>
      <c r="E2" s="2"/>
    </row>
    <row r="3" spans="1:6" x14ac:dyDescent="0.2">
      <c r="A3" s="12" t="s">
        <v>35</v>
      </c>
      <c r="B3" s="13"/>
      <c r="C3" s="14"/>
      <c r="D3" s="13"/>
      <c r="E3" s="14"/>
      <c r="F3" t="s">
        <v>244</v>
      </c>
    </row>
    <row r="4" spans="1:6" ht="17" hidden="1" x14ac:dyDescent="0.2">
      <c r="A4" s="7" t="s">
        <v>36</v>
      </c>
      <c r="B4" s="8">
        <v>248709873</v>
      </c>
      <c r="C4" s="9" t="s">
        <v>3</v>
      </c>
      <c r="D4" s="8">
        <v>1658272</v>
      </c>
      <c r="E4" s="9" t="s">
        <v>3</v>
      </c>
    </row>
    <row r="5" spans="1:6" ht="17" hidden="1" x14ac:dyDescent="0.2">
      <c r="A5" s="10" t="s">
        <v>37</v>
      </c>
      <c r="B5" s="8">
        <v>199686070</v>
      </c>
      <c r="C5" s="9">
        <v>0.80300000000000005</v>
      </c>
      <c r="D5" s="8">
        <v>785108</v>
      </c>
      <c r="E5" s="9">
        <v>0.47299999999999998</v>
      </c>
    </row>
    <row r="6" spans="1:6" ht="17" hidden="1" x14ac:dyDescent="0.2">
      <c r="A6" s="11" t="s">
        <v>33</v>
      </c>
      <c r="B6" s="8">
        <v>97475880</v>
      </c>
      <c r="C6" s="9">
        <v>0.39200000000000002</v>
      </c>
      <c r="D6" s="8">
        <v>419197</v>
      </c>
      <c r="E6" s="9">
        <v>0.253</v>
      </c>
    </row>
    <row r="7" spans="1:6" ht="17" hidden="1" x14ac:dyDescent="0.2">
      <c r="A7" s="15" t="s">
        <v>38</v>
      </c>
      <c r="B7" s="8">
        <v>1232872</v>
      </c>
      <c r="C7" s="9">
        <v>5.0000000000000001E-3</v>
      </c>
      <c r="D7" s="8">
        <v>6305</v>
      </c>
      <c r="E7" s="9">
        <v>4.0000000000000001E-3</v>
      </c>
    </row>
    <row r="8" spans="1:6" ht="17" hidden="1" x14ac:dyDescent="0.2">
      <c r="A8" s="15" t="s">
        <v>39</v>
      </c>
      <c r="B8" s="8">
        <v>2945331</v>
      </c>
      <c r="C8" s="9">
        <v>1.2E-2</v>
      </c>
      <c r="D8" s="8">
        <v>14294</v>
      </c>
      <c r="E8" s="9">
        <v>8.9999999999999993E-3</v>
      </c>
    </row>
    <row r="9" spans="1:6" ht="17" hidden="1" x14ac:dyDescent="0.2">
      <c r="A9" s="15" t="s">
        <v>40</v>
      </c>
      <c r="B9" s="8">
        <v>2826278</v>
      </c>
      <c r="C9" s="9">
        <v>1.0999999999999999E-2</v>
      </c>
      <c r="D9" s="8">
        <v>13587</v>
      </c>
      <c r="E9" s="9">
        <v>8.0000000000000002E-3</v>
      </c>
    </row>
    <row r="10" spans="1:6" ht="17" hidden="1" x14ac:dyDescent="0.2">
      <c r="A10" s="15" t="s">
        <v>41</v>
      </c>
      <c r="B10" s="8">
        <v>1421766</v>
      </c>
      <c r="C10" s="9">
        <v>6.0000000000000001E-3</v>
      </c>
      <c r="D10" s="8">
        <v>6695</v>
      </c>
      <c r="E10" s="9">
        <v>4.0000000000000001E-3</v>
      </c>
    </row>
    <row r="11" spans="1:6" ht="17" hidden="1" x14ac:dyDescent="0.2">
      <c r="A11" s="15" t="s">
        <v>42</v>
      </c>
      <c r="B11" s="8">
        <v>1383042</v>
      </c>
      <c r="C11" s="9">
        <v>6.0000000000000001E-3</v>
      </c>
      <c r="D11" s="8">
        <v>6492</v>
      </c>
      <c r="E11" s="9">
        <v>4.0000000000000001E-3</v>
      </c>
    </row>
    <row r="12" spans="1:6" ht="17" hidden="1" x14ac:dyDescent="0.2">
      <c r="A12" s="15" t="s">
        <v>43</v>
      </c>
      <c r="B12" s="8">
        <v>4185723</v>
      </c>
      <c r="C12" s="9">
        <v>1.7000000000000001E-2</v>
      </c>
      <c r="D12" s="8">
        <v>18809</v>
      </c>
      <c r="E12" s="9">
        <v>1.0999999999999999E-2</v>
      </c>
    </row>
    <row r="13" spans="1:6" ht="17" hidden="1" x14ac:dyDescent="0.2">
      <c r="A13" s="15" t="s">
        <v>44</v>
      </c>
      <c r="B13" s="8">
        <v>2745346</v>
      </c>
      <c r="C13" s="9">
        <v>1.0999999999999999E-2</v>
      </c>
      <c r="D13" s="8">
        <v>11554</v>
      </c>
      <c r="E13" s="9">
        <v>7.0000000000000001E-3</v>
      </c>
    </row>
    <row r="14" spans="1:6" ht="17" hidden="1" x14ac:dyDescent="0.2">
      <c r="A14" s="15" t="s">
        <v>45</v>
      </c>
      <c r="B14" s="8">
        <v>2610071</v>
      </c>
      <c r="C14" s="9">
        <v>1.0999999999999999E-2</v>
      </c>
      <c r="D14" s="8">
        <v>10537</v>
      </c>
      <c r="E14" s="9">
        <v>6.0000000000000001E-3</v>
      </c>
    </row>
    <row r="15" spans="1:6" ht="17" hidden="1" x14ac:dyDescent="0.2">
      <c r="A15" s="15" t="s">
        <v>46</v>
      </c>
      <c r="B15" s="8">
        <v>1251309</v>
      </c>
      <c r="C15" s="9">
        <v>5.0000000000000001E-3</v>
      </c>
      <c r="D15" s="8">
        <v>4863</v>
      </c>
      <c r="E15" s="9">
        <v>3.0000000000000001E-3</v>
      </c>
    </row>
    <row r="16" spans="1:6" ht="17" hidden="1" x14ac:dyDescent="0.2">
      <c r="A16" s="15" t="s">
        <v>47</v>
      </c>
      <c r="B16" s="8">
        <v>1283835</v>
      </c>
      <c r="C16" s="9">
        <v>5.0000000000000001E-3</v>
      </c>
      <c r="D16" s="8">
        <v>4785</v>
      </c>
      <c r="E16" s="9">
        <v>3.0000000000000001E-3</v>
      </c>
    </row>
    <row r="17" spans="1:5" ht="17" hidden="1" x14ac:dyDescent="0.2">
      <c r="A17" s="15" t="s">
        <v>48</v>
      </c>
      <c r="B17" s="8">
        <v>1271496</v>
      </c>
      <c r="C17" s="9">
        <v>5.0000000000000001E-3</v>
      </c>
      <c r="D17" s="8">
        <v>4611</v>
      </c>
      <c r="E17" s="9">
        <v>3.0000000000000001E-3</v>
      </c>
    </row>
    <row r="18" spans="1:5" ht="17" hidden="1" x14ac:dyDescent="0.2">
      <c r="A18" s="15" t="s">
        <v>49</v>
      </c>
      <c r="B18" s="8">
        <v>1313056</v>
      </c>
      <c r="C18" s="9">
        <v>5.0000000000000001E-3</v>
      </c>
      <c r="D18" s="8">
        <v>4571</v>
      </c>
      <c r="E18" s="9">
        <v>3.0000000000000001E-3</v>
      </c>
    </row>
    <row r="19" spans="1:5" ht="17" hidden="1" x14ac:dyDescent="0.2">
      <c r="A19" s="15" t="s">
        <v>50</v>
      </c>
      <c r="B19" s="8">
        <v>1395825</v>
      </c>
      <c r="C19" s="9">
        <v>6.0000000000000001E-3</v>
      </c>
      <c r="D19" s="8">
        <v>4785</v>
      </c>
      <c r="E19" s="9">
        <v>3.0000000000000001E-3</v>
      </c>
    </row>
    <row r="20" spans="1:5" ht="17" hidden="1" x14ac:dyDescent="0.2">
      <c r="A20" s="15" t="s">
        <v>51</v>
      </c>
      <c r="B20" s="8">
        <v>1581359</v>
      </c>
      <c r="C20" s="9">
        <v>6.0000000000000001E-3</v>
      </c>
      <c r="D20" s="8">
        <v>6239</v>
      </c>
      <c r="E20" s="9">
        <v>4.0000000000000001E-3</v>
      </c>
    </row>
    <row r="21" spans="1:5" ht="17" hidden="1" x14ac:dyDescent="0.2">
      <c r="A21" s="15" t="s">
        <v>12</v>
      </c>
      <c r="B21" s="8">
        <v>1557979</v>
      </c>
      <c r="C21" s="9">
        <v>6.0000000000000001E-3</v>
      </c>
      <c r="D21" s="8">
        <v>7476</v>
      </c>
      <c r="E21" s="9">
        <v>5.0000000000000001E-3</v>
      </c>
    </row>
    <row r="22" spans="1:5" ht="17" hidden="1" x14ac:dyDescent="0.2">
      <c r="A22" s="15" t="s">
        <v>13</v>
      </c>
      <c r="B22" s="8">
        <v>1487818</v>
      </c>
      <c r="C22" s="9">
        <v>6.0000000000000001E-3</v>
      </c>
      <c r="D22" s="8">
        <v>7685</v>
      </c>
      <c r="E22" s="9">
        <v>5.0000000000000001E-3</v>
      </c>
    </row>
    <row r="23" spans="1:5" ht="17" hidden="1" x14ac:dyDescent="0.2">
      <c r="A23" s="15" t="s">
        <v>14</v>
      </c>
      <c r="B23" s="8">
        <v>4342583</v>
      </c>
      <c r="C23" s="9">
        <v>1.7999999999999999E-2</v>
      </c>
      <c r="D23" s="8">
        <v>22093</v>
      </c>
      <c r="E23" s="9">
        <v>1.2999999999999999E-2</v>
      </c>
    </row>
    <row r="24" spans="1:5" ht="17" hidden="1" x14ac:dyDescent="0.2">
      <c r="A24" s="15" t="s">
        <v>15</v>
      </c>
      <c r="B24" s="8">
        <v>8384815</v>
      </c>
      <c r="C24" s="9">
        <v>3.4000000000000002E-2</v>
      </c>
      <c r="D24" s="8">
        <v>42595</v>
      </c>
      <c r="E24" s="9">
        <v>2.5999999999999999E-2</v>
      </c>
    </row>
    <row r="25" spans="1:5" ht="17" hidden="1" x14ac:dyDescent="0.2">
      <c r="A25" s="15" t="s">
        <v>16</v>
      </c>
      <c r="B25" s="8">
        <v>8699545</v>
      </c>
      <c r="C25" s="9">
        <v>3.5000000000000003E-2</v>
      </c>
      <c r="D25" s="8">
        <v>44225</v>
      </c>
      <c r="E25" s="9">
        <v>2.7E-2</v>
      </c>
    </row>
    <row r="26" spans="1:5" ht="17" hidden="1" x14ac:dyDescent="0.2">
      <c r="A26" s="15" t="s">
        <v>17</v>
      </c>
      <c r="B26" s="8">
        <v>8054129</v>
      </c>
      <c r="C26" s="9">
        <v>3.2000000000000001E-2</v>
      </c>
      <c r="D26" s="8">
        <v>44790</v>
      </c>
      <c r="E26" s="9">
        <v>2.7E-2</v>
      </c>
    </row>
    <row r="27" spans="1:5" ht="17" hidden="1" x14ac:dyDescent="0.2">
      <c r="A27" s="15" t="s">
        <v>18</v>
      </c>
      <c r="B27" s="8">
        <v>7227231</v>
      </c>
      <c r="C27" s="9">
        <v>2.9000000000000001E-2</v>
      </c>
      <c r="D27" s="8">
        <v>38349</v>
      </c>
      <c r="E27" s="9">
        <v>2.3E-2</v>
      </c>
    </row>
    <row r="28" spans="1:5" ht="17" hidden="1" x14ac:dyDescent="0.2">
      <c r="A28" s="15" t="s">
        <v>19</v>
      </c>
      <c r="B28" s="8">
        <v>5736583</v>
      </c>
      <c r="C28" s="9">
        <v>2.3E-2</v>
      </c>
      <c r="D28" s="8">
        <v>26445</v>
      </c>
      <c r="E28" s="9">
        <v>1.6E-2</v>
      </c>
    </row>
    <row r="29" spans="1:5" ht="17" hidden="1" x14ac:dyDescent="0.2">
      <c r="A29" s="15" t="s">
        <v>20</v>
      </c>
      <c r="B29" s="8">
        <v>4657384</v>
      </c>
      <c r="C29" s="9">
        <v>1.9E-2</v>
      </c>
      <c r="D29" s="8">
        <v>17655</v>
      </c>
      <c r="E29" s="9">
        <v>1.0999999999999999E-2</v>
      </c>
    </row>
    <row r="30" spans="1:5" ht="17" hidden="1" x14ac:dyDescent="0.2">
      <c r="A30" s="15" t="s">
        <v>21</v>
      </c>
      <c r="B30" s="8">
        <v>4330811</v>
      </c>
      <c r="C30" s="9">
        <v>1.7000000000000001E-2</v>
      </c>
      <c r="D30" s="8">
        <v>13602</v>
      </c>
      <c r="E30" s="9">
        <v>8.0000000000000002E-3</v>
      </c>
    </row>
    <row r="31" spans="1:5" ht="17" hidden="1" x14ac:dyDescent="0.2">
      <c r="A31" s="15" t="s">
        <v>22</v>
      </c>
      <c r="B31" s="8">
        <v>1733997</v>
      </c>
      <c r="C31" s="9">
        <v>7.0000000000000001E-3</v>
      </c>
      <c r="D31" s="8">
        <v>5149</v>
      </c>
      <c r="E31" s="9">
        <v>3.0000000000000001E-3</v>
      </c>
    </row>
    <row r="32" spans="1:5" ht="17" hidden="1" x14ac:dyDescent="0.2">
      <c r="A32" s="15" t="s">
        <v>23</v>
      </c>
      <c r="B32" s="8">
        <v>2600787</v>
      </c>
      <c r="C32" s="9">
        <v>1.0999999999999999E-2</v>
      </c>
      <c r="D32" s="8">
        <v>6912</v>
      </c>
      <c r="E32" s="9">
        <v>4.0000000000000001E-3</v>
      </c>
    </row>
    <row r="33" spans="1:5" ht="17" hidden="1" x14ac:dyDescent="0.2">
      <c r="A33" s="15" t="s">
        <v>52</v>
      </c>
      <c r="B33" s="8">
        <v>4013229</v>
      </c>
      <c r="C33" s="9">
        <v>1.6E-2</v>
      </c>
      <c r="D33" s="8">
        <v>9948</v>
      </c>
      <c r="E33" s="9">
        <v>6.0000000000000001E-3</v>
      </c>
    </row>
    <row r="34" spans="1:5" ht="17" hidden="1" x14ac:dyDescent="0.2">
      <c r="A34" s="15" t="s">
        <v>26</v>
      </c>
      <c r="B34" s="8">
        <v>3055729</v>
      </c>
      <c r="C34" s="9">
        <v>1.2E-2</v>
      </c>
      <c r="D34" s="8">
        <v>6799</v>
      </c>
      <c r="E34" s="9">
        <v>4.0000000000000001E-3</v>
      </c>
    </row>
    <row r="35" spans="1:5" ht="17" hidden="1" x14ac:dyDescent="0.2">
      <c r="A35" s="15" t="s">
        <v>27</v>
      </c>
      <c r="B35" s="8">
        <v>2154399</v>
      </c>
      <c r="C35" s="9">
        <v>8.9999999999999993E-3</v>
      </c>
      <c r="D35" s="8">
        <v>4173</v>
      </c>
      <c r="E35" s="9">
        <v>3.0000000000000001E-3</v>
      </c>
    </row>
    <row r="36" spans="1:5" ht="17" hidden="1" x14ac:dyDescent="0.2">
      <c r="A36" s="15" t="s">
        <v>28</v>
      </c>
      <c r="B36" s="8">
        <v>1227102</v>
      </c>
      <c r="C36" s="9">
        <v>5.0000000000000001E-3</v>
      </c>
      <c r="D36" s="8">
        <v>2060</v>
      </c>
      <c r="E36" s="9">
        <v>1E-3</v>
      </c>
    </row>
    <row r="37" spans="1:5" ht="17" hidden="1" x14ac:dyDescent="0.2">
      <c r="A37" s="15" t="s">
        <v>29</v>
      </c>
      <c r="B37" s="8">
        <v>764450</v>
      </c>
      <c r="C37" s="9">
        <v>3.0000000000000001E-3</v>
      </c>
      <c r="D37" s="8">
        <v>1114</v>
      </c>
      <c r="E37" s="9">
        <v>1E-3</v>
      </c>
    </row>
    <row r="38" spans="1:5" ht="17" hidden="1" x14ac:dyDescent="0.2">
      <c r="A38" s="11" t="s">
        <v>34</v>
      </c>
      <c r="B38" s="8">
        <v>102210190</v>
      </c>
      <c r="C38" s="9">
        <v>0.41099999999999998</v>
      </c>
      <c r="D38" s="8">
        <v>365911</v>
      </c>
      <c r="E38" s="9">
        <v>0.221</v>
      </c>
    </row>
    <row r="39" spans="1:5" ht="17" hidden="1" x14ac:dyDescent="0.2">
      <c r="A39" s="15" t="s">
        <v>38</v>
      </c>
      <c r="B39" s="8">
        <v>1171386</v>
      </c>
      <c r="C39" s="9">
        <v>5.0000000000000001E-3</v>
      </c>
      <c r="D39" s="8">
        <v>5786</v>
      </c>
      <c r="E39" s="9">
        <v>4.0000000000000001E-3</v>
      </c>
    </row>
    <row r="40" spans="1:5" ht="17" hidden="1" x14ac:dyDescent="0.2">
      <c r="A40" s="15" t="s">
        <v>39</v>
      </c>
      <c r="B40" s="8">
        <v>2793998</v>
      </c>
      <c r="C40" s="9">
        <v>1.0999999999999999E-2</v>
      </c>
      <c r="D40" s="8">
        <v>13446</v>
      </c>
      <c r="E40" s="9">
        <v>8.0000000000000002E-3</v>
      </c>
    </row>
    <row r="41" spans="1:5" ht="17" hidden="1" x14ac:dyDescent="0.2">
      <c r="A41" s="15" t="s">
        <v>40</v>
      </c>
      <c r="B41" s="8">
        <v>2679625</v>
      </c>
      <c r="C41" s="9">
        <v>1.0999999999999999E-2</v>
      </c>
      <c r="D41" s="8">
        <v>12593</v>
      </c>
      <c r="E41" s="9">
        <v>8.0000000000000002E-3</v>
      </c>
    </row>
    <row r="42" spans="1:5" ht="17" hidden="1" x14ac:dyDescent="0.2">
      <c r="A42" s="15" t="s">
        <v>41</v>
      </c>
      <c r="B42" s="8">
        <v>1346446</v>
      </c>
      <c r="C42" s="9">
        <v>5.0000000000000001E-3</v>
      </c>
      <c r="D42" s="8">
        <v>6284</v>
      </c>
      <c r="E42" s="9">
        <v>4.0000000000000001E-3</v>
      </c>
    </row>
    <row r="43" spans="1:5" ht="17" hidden="1" x14ac:dyDescent="0.2">
      <c r="A43" s="15" t="s">
        <v>42</v>
      </c>
      <c r="B43" s="8">
        <v>1312121</v>
      </c>
      <c r="C43" s="9">
        <v>5.0000000000000001E-3</v>
      </c>
      <c r="D43" s="8">
        <v>5999</v>
      </c>
      <c r="E43" s="9">
        <v>4.0000000000000001E-3</v>
      </c>
    </row>
    <row r="44" spans="1:5" ht="17" hidden="1" x14ac:dyDescent="0.2">
      <c r="A44" s="15" t="s">
        <v>43</v>
      </c>
      <c r="B44" s="8">
        <v>3967170</v>
      </c>
      <c r="C44" s="9">
        <v>1.6E-2</v>
      </c>
      <c r="D44" s="8">
        <v>17474</v>
      </c>
      <c r="E44" s="9">
        <v>1.0999999999999999E-2</v>
      </c>
    </row>
    <row r="45" spans="1:5" ht="17" hidden="1" x14ac:dyDescent="0.2">
      <c r="A45" s="15" t="s">
        <v>44</v>
      </c>
      <c r="B45" s="8">
        <v>2591137</v>
      </c>
      <c r="C45" s="9">
        <v>0.01</v>
      </c>
      <c r="D45" s="8">
        <v>10583</v>
      </c>
      <c r="E45" s="9">
        <v>6.0000000000000001E-3</v>
      </c>
    </row>
    <row r="46" spans="1:5" ht="17" hidden="1" x14ac:dyDescent="0.2">
      <c r="A46" s="15" t="s">
        <v>45</v>
      </c>
      <c r="B46" s="8">
        <v>2473496</v>
      </c>
      <c r="C46" s="9">
        <v>0.01</v>
      </c>
      <c r="D46" s="8">
        <v>9620</v>
      </c>
      <c r="E46" s="9">
        <v>6.0000000000000001E-3</v>
      </c>
    </row>
    <row r="47" spans="1:5" ht="17" hidden="1" x14ac:dyDescent="0.2">
      <c r="A47" s="15" t="s">
        <v>46</v>
      </c>
      <c r="B47" s="8">
        <v>1182199</v>
      </c>
      <c r="C47" s="9">
        <v>5.0000000000000001E-3</v>
      </c>
      <c r="D47" s="8">
        <v>4418</v>
      </c>
      <c r="E47" s="9">
        <v>3.0000000000000001E-3</v>
      </c>
    </row>
    <row r="48" spans="1:5" ht="17" hidden="1" x14ac:dyDescent="0.2">
      <c r="A48" s="15" t="s">
        <v>47</v>
      </c>
      <c r="B48" s="8">
        <v>1210057</v>
      </c>
      <c r="C48" s="9">
        <v>5.0000000000000001E-3</v>
      </c>
      <c r="D48" s="8">
        <v>4351</v>
      </c>
      <c r="E48" s="9">
        <v>3.0000000000000001E-3</v>
      </c>
    </row>
    <row r="49" spans="1:5" ht="17" hidden="1" x14ac:dyDescent="0.2">
      <c r="A49" s="15" t="s">
        <v>48</v>
      </c>
      <c r="B49" s="8">
        <v>1198352</v>
      </c>
      <c r="C49" s="9">
        <v>5.0000000000000001E-3</v>
      </c>
      <c r="D49" s="8">
        <v>4321</v>
      </c>
      <c r="E49" s="9">
        <v>3.0000000000000001E-3</v>
      </c>
    </row>
    <row r="50" spans="1:5" ht="17" hidden="1" x14ac:dyDescent="0.2">
      <c r="A50" s="15" t="s">
        <v>49</v>
      </c>
      <c r="B50" s="8">
        <v>1232117</v>
      </c>
      <c r="C50" s="9">
        <v>5.0000000000000001E-3</v>
      </c>
      <c r="D50" s="8">
        <v>4297</v>
      </c>
      <c r="E50" s="9">
        <v>3.0000000000000001E-3</v>
      </c>
    </row>
    <row r="51" spans="1:5" ht="17" hidden="1" x14ac:dyDescent="0.2">
      <c r="A51" s="15" t="s">
        <v>50</v>
      </c>
      <c r="B51" s="8">
        <v>1335222</v>
      </c>
      <c r="C51" s="9">
        <v>5.0000000000000001E-3</v>
      </c>
      <c r="D51" s="8">
        <v>3933</v>
      </c>
      <c r="E51" s="9">
        <v>2E-3</v>
      </c>
    </row>
    <row r="52" spans="1:5" ht="17" hidden="1" x14ac:dyDescent="0.2">
      <c r="A52" s="15" t="s">
        <v>51</v>
      </c>
      <c r="B52" s="8">
        <v>1521384</v>
      </c>
      <c r="C52" s="9">
        <v>6.0000000000000001E-3</v>
      </c>
      <c r="D52" s="8">
        <v>4658</v>
      </c>
      <c r="E52" s="9">
        <v>3.0000000000000001E-3</v>
      </c>
    </row>
    <row r="53" spans="1:5" ht="17" hidden="1" x14ac:dyDescent="0.2">
      <c r="A53" s="15" t="s">
        <v>12</v>
      </c>
      <c r="B53" s="8">
        <v>1502020</v>
      </c>
      <c r="C53" s="9">
        <v>6.0000000000000001E-3</v>
      </c>
      <c r="D53" s="8">
        <v>5043</v>
      </c>
      <c r="E53" s="9">
        <v>3.0000000000000001E-3</v>
      </c>
    </row>
    <row r="54" spans="1:5" ht="17" hidden="1" x14ac:dyDescent="0.2">
      <c r="A54" s="15" t="s">
        <v>13</v>
      </c>
      <c r="B54" s="8">
        <v>1433616</v>
      </c>
      <c r="C54" s="9">
        <v>6.0000000000000001E-3</v>
      </c>
      <c r="D54" s="8">
        <v>4980</v>
      </c>
      <c r="E54" s="9">
        <v>3.0000000000000001E-3</v>
      </c>
    </row>
    <row r="55" spans="1:5" ht="17" hidden="1" x14ac:dyDescent="0.2">
      <c r="A55" s="15" t="s">
        <v>14</v>
      </c>
      <c r="B55" s="8">
        <v>4199896</v>
      </c>
      <c r="C55" s="9">
        <v>1.7000000000000001E-2</v>
      </c>
      <c r="D55" s="8">
        <v>16416</v>
      </c>
      <c r="E55" s="9">
        <v>0.01</v>
      </c>
    </row>
    <row r="56" spans="1:5" ht="17" hidden="1" x14ac:dyDescent="0.2">
      <c r="A56" s="15" t="s">
        <v>15</v>
      </c>
      <c r="B56" s="8">
        <v>8253729</v>
      </c>
      <c r="C56" s="9">
        <v>3.3000000000000002E-2</v>
      </c>
      <c r="D56" s="8">
        <v>35600</v>
      </c>
      <c r="E56" s="9">
        <v>2.1999999999999999E-2</v>
      </c>
    </row>
    <row r="57" spans="1:5" ht="17" hidden="1" x14ac:dyDescent="0.2">
      <c r="A57" s="15" t="s">
        <v>16</v>
      </c>
      <c r="B57" s="8">
        <v>8651968</v>
      </c>
      <c r="C57" s="9">
        <v>3.5000000000000003E-2</v>
      </c>
      <c r="D57" s="8">
        <v>39908</v>
      </c>
      <c r="E57" s="9">
        <v>2.4E-2</v>
      </c>
    </row>
    <row r="58" spans="1:5" ht="17" hidden="1" x14ac:dyDescent="0.2">
      <c r="A58" s="15" t="s">
        <v>17</v>
      </c>
      <c r="B58" s="8">
        <v>8027477</v>
      </c>
      <c r="C58" s="9">
        <v>3.2000000000000001E-2</v>
      </c>
      <c r="D58" s="8">
        <v>38658</v>
      </c>
      <c r="E58" s="9">
        <v>2.3E-2</v>
      </c>
    </row>
    <row r="59" spans="1:5" ht="17" hidden="1" x14ac:dyDescent="0.2">
      <c r="A59" s="15" t="s">
        <v>18</v>
      </c>
      <c r="B59" s="8">
        <v>7279159</v>
      </c>
      <c r="C59" s="9">
        <v>2.9000000000000001E-2</v>
      </c>
      <c r="D59" s="8">
        <v>31380</v>
      </c>
      <c r="E59" s="9">
        <v>1.9E-2</v>
      </c>
    </row>
    <row r="60" spans="1:5" ht="17" hidden="1" x14ac:dyDescent="0.2">
      <c r="A60" s="15" t="s">
        <v>19</v>
      </c>
      <c r="B60" s="8">
        <v>5849120</v>
      </c>
      <c r="C60" s="9">
        <v>2.4E-2</v>
      </c>
      <c r="D60" s="8">
        <v>21952</v>
      </c>
      <c r="E60" s="9">
        <v>1.2999999999999999E-2</v>
      </c>
    </row>
    <row r="61" spans="1:5" ht="17" hidden="1" x14ac:dyDescent="0.2">
      <c r="A61" s="15" t="s">
        <v>20</v>
      </c>
      <c r="B61" s="8">
        <v>4847487</v>
      </c>
      <c r="C61" s="9">
        <v>0.02</v>
      </c>
      <c r="D61" s="8">
        <v>14505</v>
      </c>
      <c r="E61" s="9">
        <v>8.9999999999999993E-3</v>
      </c>
    </row>
    <row r="62" spans="1:5" ht="17" hidden="1" x14ac:dyDescent="0.2">
      <c r="A62" s="15" t="s">
        <v>21</v>
      </c>
      <c r="B62" s="8">
        <v>4637605</v>
      </c>
      <c r="C62" s="9">
        <v>1.9E-2</v>
      </c>
      <c r="D62" s="8">
        <v>11860</v>
      </c>
      <c r="E62" s="9">
        <v>7.0000000000000001E-3</v>
      </c>
    </row>
    <row r="63" spans="1:5" ht="17" hidden="1" x14ac:dyDescent="0.2">
      <c r="A63" s="15" t="s">
        <v>22</v>
      </c>
      <c r="B63" s="8">
        <v>1915791</v>
      </c>
      <c r="C63" s="9">
        <v>8.0000000000000002E-3</v>
      </c>
      <c r="D63" s="8">
        <v>4419</v>
      </c>
      <c r="E63" s="9">
        <v>3.0000000000000001E-3</v>
      </c>
    </row>
    <row r="64" spans="1:5" ht="17" hidden="1" x14ac:dyDescent="0.2">
      <c r="A64" s="15" t="s">
        <v>23</v>
      </c>
      <c r="B64" s="8">
        <v>2960548</v>
      </c>
      <c r="C64" s="9">
        <v>1.2E-2</v>
      </c>
      <c r="D64" s="8">
        <v>6347</v>
      </c>
      <c r="E64" s="9">
        <v>4.0000000000000001E-3</v>
      </c>
    </row>
    <row r="65" spans="1:5" ht="17" hidden="1" x14ac:dyDescent="0.2">
      <c r="A65" s="15" t="s">
        <v>52</v>
      </c>
      <c r="B65" s="8">
        <v>4886408</v>
      </c>
      <c r="C65" s="9">
        <v>0.02</v>
      </c>
      <c r="D65" s="8">
        <v>9798</v>
      </c>
      <c r="E65" s="9">
        <v>6.0000000000000001E-3</v>
      </c>
    </row>
    <row r="66" spans="1:5" ht="17" hidden="1" x14ac:dyDescent="0.2">
      <c r="A66" s="15" t="s">
        <v>26</v>
      </c>
      <c r="B66" s="8">
        <v>4070835</v>
      </c>
      <c r="C66" s="9">
        <v>1.6E-2</v>
      </c>
      <c r="D66" s="8">
        <v>7046</v>
      </c>
      <c r="E66" s="9">
        <v>4.0000000000000001E-3</v>
      </c>
    </row>
    <row r="67" spans="1:5" ht="17" hidden="1" x14ac:dyDescent="0.2">
      <c r="A67" s="15" t="s">
        <v>27</v>
      </c>
      <c r="B67" s="8">
        <v>3330626</v>
      </c>
      <c r="C67" s="9">
        <v>1.2999999999999999E-2</v>
      </c>
      <c r="D67" s="8">
        <v>4715</v>
      </c>
      <c r="E67" s="9">
        <v>3.0000000000000001E-3</v>
      </c>
    </row>
    <row r="68" spans="1:5" ht="17" hidden="1" x14ac:dyDescent="0.2">
      <c r="A68" s="15" t="s">
        <v>28</v>
      </c>
      <c r="B68" s="8">
        <v>2325593</v>
      </c>
      <c r="C68" s="9">
        <v>8.9999999999999993E-3</v>
      </c>
      <c r="D68" s="8">
        <v>3100</v>
      </c>
      <c r="E68" s="9">
        <v>2E-3</v>
      </c>
    </row>
    <row r="69" spans="1:5" ht="17" hidden="1" x14ac:dyDescent="0.2">
      <c r="A69" s="15" t="s">
        <v>29</v>
      </c>
      <c r="B69" s="8">
        <v>2023602</v>
      </c>
      <c r="C69" s="9">
        <v>8.0000000000000002E-3</v>
      </c>
      <c r="D69" s="8">
        <v>2421</v>
      </c>
      <c r="E69" s="9">
        <v>2E-3</v>
      </c>
    </row>
    <row r="70" spans="1:5" ht="17" hidden="1" x14ac:dyDescent="0.2">
      <c r="A70" s="10" t="s">
        <v>53</v>
      </c>
      <c r="B70" s="8">
        <v>29986060</v>
      </c>
      <c r="C70" s="9">
        <v>0.121</v>
      </c>
      <c r="D70" s="8">
        <v>49646</v>
      </c>
      <c r="E70" s="9">
        <v>0.03</v>
      </c>
    </row>
    <row r="71" spans="1:5" ht="17" hidden="1" x14ac:dyDescent="0.2">
      <c r="A71" s="11" t="s">
        <v>33</v>
      </c>
      <c r="B71" s="8">
        <v>14170151</v>
      </c>
      <c r="C71" s="9">
        <v>5.7000000000000002E-2</v>
      </c>
      <c r="D71" s="8">
        <v>28874</v>
      </c>
      <c r="E71" s="9">
        <v>1.7000000000000001E-2</v>
      </c>
    </row>
    <row r="72" spans="1:5" ht="17" hidden="1" x14ac:dyDescent="0.2">
      <c r="A72" s="15" t="s">
        <v>38</v>
      </c>
      <c r="B72" s="8">
        <v>242400</v>
      </c>
      <c r="C72" s="9">
        <v>1E-3</v>
      </c>
      <c r="D72" s="8">
        <v>577</v>
      </c>
      <c r="E72" s="9">
        <v>0</v>
      </c>
    </row>
    <row r="73" spans="1:5" ht="17" hidden="1" x14ac:dyDescent="0.2">
      <c r="A73" s="15" t="s">
        <v>39</v>
      </c>
      <c r="B73" s="8">
        <v>607662</v>
      </c>
      <c r="C73" s="9">
        <v>2E-3</v>
      </c>
      <c r="D73" s="8">
        <v>1338</v>
      </c>
      <c r="E73" s="9">
        <v>1E-3</v>
      </c>
    </row>
    <row r="74" spans="1:5" ht="17" hidden="1" x14ac:dyDescent="0.2">
      <c r="A74" s="15" t="s">
        <v>40</v>
      </c>
      <c r="B74" s="8">
        <v>558433</v>
      </c>
      <c r="C74" s="9">
        <v>2E-3</v>
      </c>
      <c r="D74" s="8">
        <v>1150</v>
      </c>
      <c r="E74" s="9">
        <v>1E-3</v>
      </c>
    </row>
    <row r="75" spans="1:5" ht="17" hidden="1" x14ac:dyDescent="0.2">
      <c r="A75" s="15" t="s">
        <v>41</v>
      </c>
      <c r="B75" s="8">
        <v>275929</v>
      </c>
      <c r="C75" s="9">
        <v>1E-3</v>
      </c>
      <c r="D75" s="8">
        <v>477</v>
      </c>
      <c r="E75" s="9">
        <v>0</v>
      </c>
    </row>
    <row r="76" spans="1:5" ht="17" hidden="1" x14ac:dyDescent="0.2">
      <c r="A76" s="15" t="s">
        <v>42</v>
      </c>
      <c r="B76" s="8">
        <v>263945</v>
      </c>
      <c r="C76" s="9">
        <v>1E-3</v>
      </c>
      <c r="D76" s="8">
        <v>517</v>
      </c>
      <c r="E76" s="9">
        <v>0</v>
      </c>
    </row>
    <row r="77" spans="1:5" ht="17" hidden="1" x14ac:dyDescent="0.2">
      <c r="A77" s="15" t="s">
        <v>43</v>
      </c>
      <c r="B77" s="8">
        <v>810391</v>
      </c>
      <c r="C77" s="9">
        <v>3.0000000000000001E-3</v>
      </c>
      <c r="D77" s="8">
        <v>1461</v>
      </c>
      <c r="E77" s="9">
        <v>1E-3</v>
      </c>
    </row>
    <row r="78" spans="1:5" ht="17" hidden="1" x14ac:dyDescent="0.2">
      <c r="A78" s="15" t="s">
        <v>44</v>
      </c>
      <c r="B78" s="8">
        <v>550409</v>
      </c>
      <c r="C78" s="9">
        <v>2E-3</v>
      </c>
      <c r="D78" s="8">
        <v>878</v>
      </c>
      <c r="E78" s="9">
        <v>1E-3</v>
      </c>
    </row>
    <row r="79" spans="1:5" ht="17" hidden="1" x14ac:dyDescent="0.2">
      <c r="A79" s="15" t="s">
        <v>45</v>
      </c>
      <c r="B79" s="8">
        <v>516846</v>
      </c>
      <c r="C79" s="9">
        <v>2E-3</v>
      </c>
      <c r="D79" s="8">
        <v>744</v>
      </c>
      <c r="E79" s="9">
        <v>0</v>
      </c>
    </row>
    <row r="80" spans="1:5" ht="17" hidden="1" x14ac:dyDescent="0.2">
      <c r="A80" s="15" t="s">
        <v>46</v>
      </c>
      <c r="B80" s="8">
        <v>247153</v>
      </c>
      <c r="C80" s="9">
        <v>1E-3</v>
      </c>
      <c r="D80" s="8">
        <v>315</v>
      </c>
      <c r="E80" s="9">
        <v>0</v>
      </c>
    </row>
    <row r="81" spans="1:5" ht="17" hidden="1" x14ac:dyDescent="0.2">
      <c r="A81" s="15" t="s">
        <v>47</v>
      </c>
      <c r="B81" s="8">
        <v>253591</v>
      </c>
      <c r="C81" s="9">
        <v>1E-3</v>
      </c>
      <c r="D81" s="8">
        <v>302</v>
      </c>
      <c r="E81" s="9">
        <v>0</v>
      </c>
    </row>
    <row r="82" spans="1:5" ht="17" hidden="1" x14ac:dyDescent="0.2">
      <c r="A82" s="15" t="s">
        <v>48</v>
      </c>
      <c r="B82" s="8">
        <v>256012</v>
      </c>
      <c r="C82" s="9">
        <v>1E-3</v>
      </c>
      <c r="D82" s="8">
        <v>265</v>
      </c>
      <c r="E82" s="9">
        <v>0</v>
      </c>
    </row>
    <row r="83" spans="1:5" ht="17" hidden="1" x14ac:dyDescent="0.2">
      <c r="A83" s="15" t="s">
        <v>49</v>
      </c>
      <c r="B83" s="8">
        <v>266726</v>
      </c>
      <c r="C83" s="9">
        <v>1E-3</v>
      </c>
      <c r="D83" s="8">
        <v>288</v>
      </c>
      <c r="E83" s="9">
        <v>0</v>
      </c>
    </row>
    <row r="84" spans="1:5" ht="17" hidden="1" x14ac:dyDescent="0.2">
      <c r="A84" s="15" t="s">
        <v>50</v>
      </c>
      <c r="B84" s="8">
        <v>274060</v>
      </c>
      <c r="C84" s="9">
        <v>1E-3</v>
      </c>
      <c r="D84" s="8">
        <v>398</v>
      </c>
      <c r="E84" s="9">
        <v>0</v>
      </c>
    </row>
    <row r="85" spans="1:5" ht="17" hidden="1" x14ac:dyDescent="0.2">
      <c r="A85" s="15" t="s">
        <v>51</v>
      </c>
      <c r="B85" s="8">
        <v>291874</v>
      </c>
      <c r="C85" s="9">
        <v>1E-3</v>
      </c>
      <c r="D85" s="8">
        <v>761</v>
      </c>
      <c r="E85" s="9">
        <v>1E-3</v>
      </c>
    </row>
    <row r="86" spans="1:5" ht="17" hidden="1" x14ac:dyDescent="0.2">
      <c r="A86" s="15" t="s">
        <v>12</v>
      </c>
      <c r="B86" s="8">
        <v>273585</v>
      </c>
      <c r="C86" s="9">
        <v>1E-3</v>
      </c>
      <c r="D86" s="8">
        <v>1075</v>
      </c>
      <c r="E86" s="9">
        <v>1E-3</v>
      </c>
    </row>
    <row r="87" spans="1:5" ht="17" hidden="1" x14ac:dyDescent="0.2">
      <c r="A87" s="15" t="s">
        <v>13</v>
      </c>
      <c r="B87" s="8">
        <v>253358</v>
      </c>
      <c r="C87" s="9">
        <v>1E-3</v>
      </c>
      <c r="D87" s="8">
        <v>1160</v>
      </c>
      <c r="E87" s="9">
        <v>1E-3</v>
      </c>
    </row>
    <row r="88" spans="1:5" ht="17" hidden="1" x14ac:dyDescent="0.2">
      <c r="A88" s="15" t="s">
        <v>14</v>
      </c>
      <c r="B88" s="8">
        <v>731683</v>
      </c>
      <c r="C88" s="9">
        <v>3.0000000000000001E-3</v>
      </c>
      <c r="D88" s="8">
        <v>2915</v>
      </c>
      <c r="E88" s="9">
        <v>2E-3</v>
      </c>
    </row>
    <row r="89" spans="1:5" ht="17" hidden="1" x14ac:dyDescent="0.2">
      <c r="A89" s="15" t="s">
        <v>15</v>
      </c>
      <c r="B89" s="8">
        <v>1285760</v>
      </c>
      <c r="C89" s="9">
        <v>5.0000000000000001E-3</v>
      </c>
      <c r="D89" s="8">
        <v>4310</v>
      </c>
      <c r="E89" s="9">
        <v>3.0000000000000001E-3</v>
      </c>
    </row>
    <row r="90" spans="1:5" ht="17" hidden="1" x14ac:dyDescent="0.2">
      <c r="A90" s="15" t="s">
        <v>16</v>
      </c>
      <c r="B90" s="8">
        <v>1250610</v>
      </c>
      <c r="C90" s="9">
        <v>5.0000000000000001E-3</v>
      </c>
      <c r="D90" s="8">
        <v>3604</v>
      </c>
      <c r="E90" s="9">
        <v>2E-3</v>
      </c>
    </row>
    <row r="91" spans="1:5" ht="17" hidden="1" x14ac:dyDescent="0.2">
      <c r="A91" s="15" t="s">
        <v>17</v>
      </c>
      <c r="B91" s="8">
        <v>1083051</v>
      </c>
      <c r="C91" s="9">
        <v>4.0000000000000001E-3</v>
      </c>
      <c r="D91" s="8">
        <v>2593</v>
      </c>
      <c r="E91" s="9">
        <v>2E-3</v>
      </c>
    </row>
    <row r="92" spans="1:5" ht="17" hidden="1" x14ac:dyDescent="0.2">
      <c r="A92" s="15" t="s">
        <v>18</v>
      </c>
      <c r="B92" s="8">
        <v>865660</v>
      </c>
      <c r="C92" s="9">
        <v>4.0000000000000001E-3</v>
      </c>
      <c r="D92" s="8">
        <v>1473</v>
      </c>
      <c r="E92" s="9">
        <v>1E-3</v>
      </c>
    </row>
    <row r="93" spans="1:5" ht="17" hidden="1" x14ac:dyDescent="0.2">
      <c r="A93" s="15" t="s">
        <v>19</v>
      </c>
      <c r="B93" s="8">
        <v>642441</v>
      </c>
      <c r="C93" s="9">
        <v>3.0000000000000001E-3</v>
      </c>
      <c r="D93" s="8">
        <v>706</v>
      </c>
      <c r="E93" s="9">
        <v>0</v>
      </c>
    </row>
    <row r="94" spans="1:5" ht="17" hidden="1" x14ac:dyDescent="0.2">
      <c r="A94" s="15" t="s">
        <v>20</v>
      </c>
      <c r="B94" s="8">
        <v>531976</v>
      </c>
      <c r="C94" s="9">
        <v>2E-3</v>
      </c>
      <c r="D94" s="8">
        <v>519</v>
      </c>
      <c r="E94" s="9">
        <v>0</v>
      </c>
    </row>
    <row r="95" spans="1:5" ht="17" hidden="1" x14ac:dyDescent="0.2">
      <c r="A95" s="15" t="s">
        <v>21</v>
      </c>
      <c r="B95" s="8">
        <v>456919</v>
      </c>
      <c r="C95" s="9">
        <v>2E-3</v>
      </c>
      <c r="D95" s="8">
        <v>350</v>
      </c>
      <c r="E95" s="9">
        <v>0</v>
      </c>
    </row>
    <row r="96" spans="1:5" ht="17" hidden="1" x14ac:dyDescent="0.2">
      <c r="A96" s="15" t="s">
        <v>22</v>
      </c>
      <c r="B96" s="8">
        <v>169321</v>
      </c>
      <c r="C96" s="9">
        <v>1E-3</v>
      </c>
      <c r="D96" s="8">
        <v>106</v>
      </c>
      <c r="E96" s="9">
        <v>0</v>
      </c>
    </row>
    <row r="97" spans="1:5" ht="17" hidden="1" x14ac:dyDescent="0.2">
      <c r="A97" s="15" t="s">
        <v>23</v>
      </c>
      <c r="B97" s="8">
        <v>244924</v>
      </c>
      <c r="C97" s="9">
        <v>1E-3</v>
      </c>
      <c r="D97" s="8">
        <v>148</v>
      </c>
      <c r="E97" s="9">
        <v>0</v>
      </c>
    </row>
    <row r="98" spans="1:5" ht="17" hidden="1" x14ac:dyDescent="0.2">
      <c r="A98" s="15" t="s">
        <v>52</v>
      </c>
      <c r="B98" s="8">
        <v>362942</v>
      </c>
      <c r="C98" s="9">
        <v>2E-3</v>
      </c>
      <c r="D98" s="8">
        <v>209</v>
      </c>
      <c r="E98" s="9">
        <v>0</v>
      </c>
    </row>
    <row r="99" spans="1:5" ht="17" hidden="1" x14ac:dyDescent="0.2">
      <c r="A99" s="15" t="s">
        <v>26</v>
      </c>
      <c r="B99" s="8">
        <v>254699</v>
      </c>
      <c r="C99" s="9">
        <v>1E-3</v>
      </c>
      <c r="D99" s="8">
        <v>117</v>
      </c>
      <c r="E99" s="9">
        <v>0</v>
      </c>
    </row>
    <row r="100" spans="1:5" ht="17" hidden="1" x14ac:dyDescent="0.2">
      <c r="A100" s="15" t="s">
        <v>27</v>
      </c>
      <c r="B100" s="8">
        <v>178540</v>
      </c>
      <c r="C100" s="9">
        <v>1E-3</v>
      </c>
      <c r="D100" s="8">
        <v>69</v>
      </c>
      <c r="E100" s="9">
        <v>0</v>
      </c>
    </row>
    <row r="101" spans="1:5" ht="17" hidden="1" x14ac:dyDescent="0.2">
      <c r="A101" s="15" t="s">
        <v>28</v>
      </c>
      <c r="B101" s="8">
        <v>100659</v>
      </c>
      <c r="C101" s="9">
        <v>0</v>
      </c>
      <c r="D101" s="8">
        <v>37</v>
      </c>
      <c r="E101" s="9">
        <v>0</v>
      </c>
    </row>
    <row r="102" spans="1:5" ht="17" hidden="1" x14ac:dyDescent="0.2">
      <c r="A102" s="15" t="s">
        <v>29</v>
      </c>
      <c r="B102" s="8">
        <v>68592</v>
      </c>
      <c r="C102" s="9">
        <v>0</v>
      </c>
      <c r="D102" s="8">
        <v>12</v>
      </c>
      <c r="E102" s="9">
        <v>0</v>
      </c>
    </row>
    <row r="103" spans="1:5" ht="17" hidden="1" x14ac:dyDescent="0.2">
      <c r="A103" s="11" t="s">
        <v>34</v>
      </c>
      <c r="B103" s="8">
        <v>15815909</v>
      </c>
      <c r="C103" s="9">
        <v>6.4000000000000001E-2</v>
      </c>
      <c r="D103" s="8">
        <v>20772</v>
      </c>
      <c r="E103" s="9">
        <v>1.2999999999999999E-2</v>
      </c>
    </row>
    <row r="104" spans="1:5" ht="17" hidden="1" x14ac:dyDescent="0.2">
      <c r="A104" s="15" t="s">
        <v>38</v>
      </c>
      <c r="B104" s="8">
        <v>237622</v>
      </c>
      <c r="C104" s="9">
        <v>1E-3</v>
      </c>
      <c r="D104" s="8">
        <v>613</v>
      </c>
      <c r="E104" s="9">
        <v>0</v>
      </c>
    </row>
    <row r="105" spans="1:5" ht="17" hidden="1" x14ac:dyDescent="0.2">
      <c r="A105" s="15" t="s">
        <v>39</v>
      </c>
      <c r="B105" s="8">
        <v>593399</v>
      </c>
      <c r="C105" s="9">
        <v>2E-3</v>
      </c>
      <c r="D105" s="8">
        <v>1291</v>
      </c>
      <c r="E105" s="9">
        <v>1E-3</v>
      </c>
    </row>
    <row r="106" spans="1:5" ht="17" hidden="1" x14ac:dyDescent="0.2">
      <c r="A106" s="15" t="s">
        <v>40</v>
      </c>
      <c r="B106" s="8">
        <v>546386</v>
      </c>
      <c r="C106" s="9">
        <v>2E-3</v>
      </c>
      <c r="D106" s="8">
        <v>1117</v>
      </c>
      <c r="E106" s="9">
        <v>1E-3</v>
      </c>
    </row>
    <row r="107" spans="1:5" ht="17" hidden="1" x14ac:dyDescent="0.2">
      <c r="A107" s="15" t="s">
        <v>41</v>
      </c>
      <c r="B107" s="8">
        <v>269626</v>
      </c>
      <c r="C107" s="9">
        <v>1E-3</v>
      </c>
      <c r="D107" s="8">
        <v>518</v>
      </c>
      <c r="E107" s="9">
        <v>0</v>
      </c>
    </row>
    <row r="108" spans="1:5" ht="17" hidden="1" x14ac:dyDescent="0.2">
      <c r="A108" s="15" t="s">
        <v>42</v>
      </c>
      <c r="B108" s="8">
        <v>258345</v>
      </c>
      <c r="C108" s="9">
        <v>1E-3</v>
      </c>
      <c r="D108" s="8">
        <v>484</v>
      </c>
      <c r="E108" s="9">
        <v>0</v>
      </c>
    </row>
    <row r="109" spans="1:5" ht="17" hidden="1" x14ac:dyDescent="0.2">
      <c r="A109" s="15" t="s">
        <v>43</v>
      </c>
      <c r="B109" s="8">
        <v>792873</v>
      </c>
      <c r="C109" s="9">
        <v>3.0000000000000001E-3</v>
      </c>
      <c r="D109" s="8">
        <v>1421</v>
      </c>
      <c r="E109" s="9">
        <v>1E-3</v>
      </c>
    </row>
    <row r="110" spans="1:5" ht="17" hidden="1" x14ac:dyDescent="0.2">
      <c r="A110" s="15" t="s">
        <v>44</v>
      </c>
      <c r="B110" s="8">
        <v>538037</v>
      </c>
      <c r="C110" s="9">
        <v>2E-3</v>
      </c>
      <c r="D110" s="8">
        <v>772</v>
      </c>
      <c r="E110" s="9">
        <v>1E-3</v>
      </c>
    </row>
    <row r="111" spans="1:5" ht="17" hidden="1" x14ac:dyDescent="0.2">
      <c r="A111" s="15" t="s">
        <v>45</v>
      </c>
      <c r="B111" s="8">
        <v>507846</v>
      </c>
      <c r="C111" s="9">
        <v>2E-3</v>
      </c>
      <c r="D111" s="8">
        <v>615</v>
      </c>
      <c r="E111" s="9">
        <v>0</v>
      </c>
    </row>
    <row r="112" spans="1:5" ht="17" hidden="1" x14ac:dyDescent="0.2">
      <c r="A112" s="15" t="s">
        <v>46</v>
      </c>
      <c r="B112" s="8">
        <v>241299</v>
      </c>
      <c r="C112" s="9">
        <v>1E-3</v>
      </c>
      <c r="D112" s="8">
        <v>302</v>
      </c>
      <c r="E112" s="9">
        <v>0</v>
      </c>
    </row>
    <row r="113" spans="1:5" ht="17" hidden="1" x14ac:dyDescent="0.2">
      <c r="A113" s="15" t="s">
        <v>47</v>
      </c>
      <c r="B113" s="8">
        <v>245923</v>
      </c>
      <c r="C113" s="9">
        <v>1E-3</v>
      </c>
      <c r="D113" s="8">
        <v>287</v>
      </c>
      <c r="E113" s="9">
        <v>0</v>
      </c>
    </row>
    <row r="114" spans="1:5" ht="17" hidden="1" x14ac:dyDescent="0.2">
      <c r="A114" s="15" t="s">
        <v>48</v>
      </c>
      <c r="B114" s="8">
        <v>247997</v>
      </c>
      <c r="C114" s="9">
        <v>1E-3</v>
      </c>
      <c r="D114" s="8">
        <v>288</v>
      </c>
      <c r="E114" s="9">
        <v>0</v>
      </c>
    </row>
    <row r="115" spans="1:5" ht="17" hidden="1" x14ac:dyDescent="0.2">
      <c r="A115" s="15" t="s">
        <v>49</v>
      </c>
      <c r="B115" s="8">
        <v>255565</v>
      </c>
      <c r="C115" s="9">
        <v>1E-3</v>
      </c>
      <c r="D115" s="8">
        <v>228</v>
      </c>
      <c r="E115" s="9">
        <v>0</v>
      </c>
    </row>
    <row r="116" spans="1:5" ht="17" hidden="1" x14ac:dyDescent="0.2">
      <c r="A116" s="15" t="s">
        <v>50</v>
      </c>
      <c r="B116" s="8">
        <v>271925</v>
      </c>
      <c r="C116" s="9">
        <v>1E-3</v>
      </c>
      <c r="D116" s="8">
        <v>219</v>
      </c>
      <c r="E116" s="9">
        <v>0</v>
      </c>
    </row>
    <row r="117" spans="1:5" ht="17" hidden="1" x14ac:dyDescent="0.2">
      <c r="A117" s="15" t="s">
        <v>51</v>
      </c>
      <c r="B117" s="8">
        <v>294820</v>
      </c>
      <c r="C117" s="9">
        <v>1E-3</v>
      </c>
      <c r="D117" s="8">
        <v>347</v>
      </c>
      <c r="E117" s="9">
        <v>0</v>
      </c>
    </row>
    <row r="118" spans="1:5" ht="17" hidden="1" x14ac:dyDescent="0.2">
      <c r="A118" s="15" t="s">
        <v>12</v>
      </c>
      <c r="B118" s="8">
        <v>279680</v>
      </c>
      <c r="C118" s="9">
        <v>1E-3</v>
      </c>
      <c r="D118" s="8">
        <v>467</v>
      </c>
      <c r="E118" s="9">
        <v>0</v>
      </c>
    </row>
    <row r="119" spans="1:5" ht="17" hidden="1" x14ac:dyDescent="0.2">
      <c r="A119" s="15" t="s">
        <v>13</v>
      </c>
      <c r="B119" s="8">
        <v>259894</v>
      </c>
      <c r="C119" s="9">
        <v>1E-3</v>
      </c>
      <c r="D119" s="8">
        <v>484</v>
      </c>
      <c r="E119" s="9">
        <v>0</v>
      </c>
    </row>
    <row r="120" spans="1:5" ht="17" hidden="1" x14ac:dyDescent="0.2">
      <c r="A120" s="15" t="s">
        <v>14</v>
      </c>
      <c r="B120" s="8">
        <v>780753</v>
      </c>
      <c r="C120" s="9">
        <v>3.0000000000000001E-3</v>
      </c>
      <c r="D120" s="8">
        <v>1692</v>
      </c>
      <c r="E120" s="9">
        <v>1E-3</v>
      </c>
    </row>
    <row r="121" spans="1:5" ht="17" hidden="1" x14ac:dyDescent="0.2">
      <c r="A121" s="15" t="s">
        <v>15</v>
      </c>
      <c r="B121" s="8">
        <v>1422005</v>
      </c>
      <c r="C121" s="9">
        <v>6.0000000000000001E-3</v>
      </c>
      <c r="D121" s="8">
        <v>2981</v>
      </c>
      <c r="E121" s="9">
        <v>2E-3</v>
      </c>
    </row>
    <row r="122" spans="1:5" ht="17" hidden="1" x14ac:dyDescent="0.2">
      <c r="A122" s="15" t="s">
        <v>16</v>
      </c>
      <c r="B122" s="8">
        <v>1431114</v>
      </c>
      <c r="C122" s="9">
        <v>6.0000000000000001E-3</v>
      </c>
      <c r="D122" s="8">
        <v>2440</v>
      </c>
      <c r="E122" s="9">
        <v>2E-3</v>
      </c>
    </row>
    <row r="123" spans="1:5" ht="17" hidden="1" x14ac:dyDescent="0.2">
      <c r="A123" s="15" t="s">
        <v>17</v>
      </c>
      <c r="B123" s="8">
        <v>1253715</v>
      </c>
      <c r="C123" s="9">
        <v>5.0000000000000001E-3</v>
      </c>
      <c r="D123" s="8">
        <v>1599</v>
      </c>
      <c r="E123" s="9">
        <v>1E-3</v>
      </c>
    </row>
    <row r="124" spans="1:5" ht="17" hidden="1" x14ac:dyDescent="0.2">
      <c r="A124" s="15" t="s">
        <v>18</v>
      </c>
      <c r="B124" s="8">
        <v>1010402</v>
      </c>
      <c r="C124" s="9">
        <v>4.0000000000000001E-3</v>
      </c>
      <c r="D124" s="8">
        <v>833</v>
      </c>
      <c r="E124" s="9">
        <v>1E-3</v>
      </c>
    </row>
    <row r="125" spans="1:5" ht="17" hidden="1" x14ac:dyDescent="0.2">
      <c r="A125" s="15" t="s">
        <v>19</v>
      </c>
      <c r="B125" s="8">
        <v>763325</v>
      </c>
      <c r="C125" s="9">
        <v>3.0000000000000001E-3</v>
      </c>
      <c r="D125" s="8">
        <v>516</v>
      </c>
      <c r="E125" s="9">
        <v>0</v>
      </c>
    </row>
    <row r="126" spans="1:5" ht="17" hidden="1" x14ac:dyDescent="0.2">
      <c r="A126" s="15" t="s">
        <v>20</v>
      </c>
      <c r="B126" s="8">
        <v>647035</v>
      </c>
      <c r="C126" s="9">
        <v>3.0000000000000001E-3</v>
      </c>
      <c r="D126" s="8">
        <v>370</v>
      </c>
      <c r="E126" s="9">
        <v>0</v>
      </c>
    </row>
    <row r="127" spans="1:5" ht="17" hidden="1" x14ac:dyDescent="0.2">
      <c r="A127" s="15" t="s">
        <v>21</v>
      </c>
      <c r="B127" s="8">
        <v>575830</v>
      </c>
      <c r="C127" s="9">
        <v>2E-3</v>
      </c>
      <c r="D127" s="8">
        <v>268</v>
      </c>
      <c r="E127" s="9">
        <v>0</v>
      </c>
    </row>
    <row r="128" spans="1:5" ht="17" hidden="1" x14ac:dyDescent="0.2">
      <c r="A128" s="15" t="s">
        <v>22</v>
      </c>
      <c r="B128" s="8">
        <v>221011</v>
      </c>
      <c r="C128" s="9">
        <v>1E-3</v>
      </c>
      <c r="D128" s="8">
        <v>93</v>
      </c>
      <c r="E128" s="9">
        <v>0</v>
      </c>
    </row>
    <row r="129" spans="1:6" ht="17" hidden="1" x14ac:dyDescent="0.2">
      <c r="A129" s="15" t="s">
        <v>23</v>
      </c>
      <c r="B129" s="8">
        <v>326363</v>
      </c>
      <c r="C129" s="9">
        <v>1E-3</v>
      </c>
      <c r="D129" s="8">
        <v>102</v>
      </c>
      <c r="E129" s="9">
        <v>0</v>
      </c>
    </row>
    <row r="130" spans="1:6" ht="17" hidden="1" x14ac:dyDescent="0.2">
      <c r="A130" s="15" t="s">
        <v>52</v>
      </c>
      <c r="B130" s="8">
        <v>500103</v>
      </c>
      <c r="C130" s="9">
        <v>2E-3</v>
      </c>
      <c r="D130" s="8">
        <v>187</v>
      </c>
      <c r="E130" s="9">
        <v>0</v>
      </c>
    </row>
    <row r="131" spans="1:6" ht="17" hidden="1" x14ac:dyDescent="0.2">
      <c r="A131" s="15" t="s">
        <v>26</v>
      </c>
      <c r="B131" s="8">
        <v>385716</v>
      </c>
      <c r="C131" s="9">
        <v>2E-3</v>
      </c>
      <c r="D131" s="8">
        <v>108</v>
      </c>
      <c r="E131" s="9">
        <v>0</v>
      </c>
    </row>
    <row r="132" spans="1:6" ht="17" hidden="1" x14ac:dyDescent="0.2">
      <c r="A132" s="15" t="s">
        <v>27</v>
      </c>
      <c r="B132" s="8">
        <v>302730</v>
      </c>
      <c r="C132" s="9">
        <v>1E-3</v>
      </c>
      <c r="D132" s="8">
        <v>57</v>
      </c>
      <c r="E132" s="9">
        <v>0</v>
      </c>
    </row>
    <row r="133" spans="1:6" ht="17" hidden="1" x14ac:dyDescent="0.2">
      <c r="A133" s="15" t="s">
        <v>28</v>
      </c>
      <c r="B133" s="8">
        <v>192979</v>
      </c>
      <c r="C133" s="9">
        <v>1E-3</v>
      </c>
      <c r="D133" s="8">
        <v>37</v>
      </c>
      <c r="E133" s="9">
        <v>0</v>
      </c>
    </row>
    <row r="134" spans="1:6" ht="17" hidden="1" x14ac:dyDescent="0.2">
      <c r="A134" s="15" t="s">
        <v>29</v>
      </c>
      <c r="B134" s="8">
        <v>161591</v>
      </c>
      <c r="C134" s="9">
        <v>1E-3</v>
      </c>
      <c r="D134" s="8">
        <v>36</v>
      </c>
      <c r="E134" s="9">
        <v>0</v>
      </c>
    </row>
    <row r="135" spans="1:6" ht="34" x14ac:dyDescent="0.2">
      <c r="A135" s="10" t="s">
        <v>54</v>
      </c>
      <c r="B135" s="8">
        <v>1959234</v>
      </c>
      <c r="C135" s="9">
        <v>8.0000000000000002E-3</v>
      </c>
      <c r="D135" s="8">
        <v>90797</v>
      </c>
      <c r="E135" s="9">
        <v>5.5E-2</v>
      </c>
      <c r="F135" s="19">
        <f>B135-D135</f>
        <v>1868437</v>
      </c>
    </row>
    <row r="136" spans="1:6" ht="17" x14ac:dyDescent="0.2">
      <c r="A136" s="11" t="s">
        <v>33</v>
      </c>
      <c r="B136" s="8">
        <v>967186</v>
      </c>
      <c r="C136" s="9">
        <v>4.0000000000000001E-3</v>
      </c>
      <c r="D136" s="8">
        <v>45710</v>
      </c>
      <c r="E136" s="9">
        <v>2.8000000000000001E-2</v>
      </c>
      <c r="F136" s="19">
        <f t="shared" ref="F136:F199" si="0">B136-D136</f>
        <v>921476</v>
      </c>
    </row>
    <row r="137" spans="1:6" ht="17" x14ac:dyDescent="0.2">
      <c r="A137" s="15" t="s">
        <v>38</v>
      </c>
      <c r="B137" s="8">
        <v>18303</v>
      </c>
      <c r="C137" s="9">
        <v>0</v>
      </c>
      <c r="D137" s="8">
        <v>1165</v>
      </c>
      <c r="E137" s="9">
        <v>1E-3</v>
      </c>
      <c r="F137" s="19">
        <f t="shared" si="0"/>
        <v>17138</v>
      </c>
    </row>
    <row r="138" spans="1:6" ht="17" x14ac:dyDescent="0.2">
      <c r="A138" s="15" t="s">
        <v>39</v>
      </c>
      <c r="B138" s="8">
        <v>43307</v>
      </c>
      <c r="C138" s="9">
        <v>0</v>
      </c>
      <c r="D138" s="8">
        <v>2648</v>
      </c>
      <c r="E138" s="9">
        <v>2E-3</v>
      </c>
      <c r="F138" s="19">
        <f t="shared" si="0"/>
        <v>40659</v>
      </c>
    </row>
    <row r="139" spans="1:6" ht="17" x14ac:dyDescent="0.2">
      <c r="A139" s="15" t="s">
        <v>40</v>
      </c>
      <c r="B139" s="8">
        <v>41018</v>
      </c>
      <c r="C139" s="9">
        <v>0</v>
      </c>
      <c r="D139" s="8">
        <v>2463</v>
      </c>
      <c r="E139" s="9">
        <v>2E-3</v>
      </c>
      <c r="F139" s="19">
        <f t="shared" si="0"/>
        <v>38555</v>
      </c>
    </row>
    <row r="140" spans="1:6" ht="17" x14ac:dyDescent="0.2">
      <c r="A140" s="15" t="s">
        <v>41</v>
      </c>
      <c r="B140" s="8">
        <v>20636</v>
      </c>
      <c r="C140" s="9">
        <v>0</v>
      </c>
      <c r="D140" s="8">
        <v>1153</v>
      </c>
      <c r="E140" s="9">
        <v>1E-3</v>
      </c>
      <c r="F140" s="19">
        <f t="shared" si="0"/>
        <v>19483</v>
      </c>
    </row>
    <row r="141" spans="1:6" ht="17" x14ac:dyDescent="0.2">
      <c r="A141" s="15" t="s">
        <v>42</v>
      </c>
      <c r="B141" s="8">
        <v>19985</v>
      </c>
      <c r="C141" s="9">
        <v>0</v>
      </c>
      <c r="D141" s="8">
        <v>1156</v>
      </c>
      <c r="E141" s="9">
        <v>1E-3</v>
      </c>
      <c r="F141" s="19">
        <f t="shared" si="0"/>
        <v>18829</v>
      </c>
    </row>
    <row r="142" spans="1:6" ht="17" x14ac:dyDescent="0.2">
      <c r="A142" s="15" t="s">
        <v>43</v>
      </c>
      <c r="B142" s="8">
        <v>60567</v>
      </c>
      <c r="C142" s="9">
        <v>0</v>
      </c>
      <c r="D142" s="8">
        <v>3097</v>
      </c>
      <c r="E142" s="9">
        <v>2E-3</v>
      </c>
      <c r="F142" s="19">
        <f t="shared" si="0"/>
        <v>57470</v>
      </c>
    </row>
    <row r="143" spans="1:6" ht="17" x14ac:dyDescent="0.2">
      <c r="A143" s="15" t="s">
        <v>44</v>
      </c>
      <c r="B143" s="8">
        <v>39623</v>
      </c>
      <c r="C143" s="9">
        <v>0</v>
      </c>
      <c r="D143" s="8">
        <v>1940</v>
      </c>
      <c r="E143" s="9">
        <v>1E-3</v>
      </c>
      <c r="F143" s="19">
        <f t="shared" si="0"/>
        <v>37683</v>
      </c>
    </row>
    <row r="144" spans="1:6" ht="17" x14ac:dyDescent="0.2">
      <c r="A144" s="15" t="s">
        <v>45</v>
      </c>
      <c r="B144" s="8">
        <v>38032</v>
      </c>
      <c r="C144" s="9">
        <v>0</v>
      </c>
      <c r="D144" s="8">
        <v>1643</v>
      </c>
      <c r="E144" s="9">
        <v>1E-3</v>
      </c>
      <c r="F144" s="19">
        <f t="shared" si="0"/>
        <v>36389</v>
      </c>
    </row>
    <row r="145" spans="1:6" ht="17" x14ac:dyDescent="0.2">
      <c r="A145" s="15" t="s">
        <v>46</v>
      </c>
      <c r="B145" s="8">
        <v>18092</v>
      </c>
      <c r="C145" s="9">
        <v>0</v>
      </c>
      <c r="D145" s="8">
        <v>844</v>
      </c>
      <c r="E145" s="9">
        <v>1E-3</v>
      </c>
      <c r="F145" s="19">
        <f t="shared" si="0"/>
        <v>17248</v>
      </c>
    </row>
    <row r="146" spans="1:6" ht="17" x14ac:dyDescent="0.2">
      <c r="A146" s="15" t="s">
        <v>47</v>
      </c>
      <c r="B146" s="8">
        <v>18348</v>
      </c>
      <c r="C146" s="9">
        <v>0</v>
      </c>
      <c r="D146" s="8">
        <v>778</v>
      </c>
      <c r="E146" s="9">
        <v>1E-3</v>
      </c>
      <c r="F146" s="19">
        <f t="shared" si="0"/>
        <v>17570</v>
      </c>
    </row>
    <row r="147" spans="1:6" ht="17" x14ac:dyDescent="0.2">
      <c r="A147" s="15" t="s">
        <v>48</v>
      </c>
      <c r="B147" s="8">
        <v>18320</v>
      </c>
      <c r="C147" s="9">
        <v>0</v>
      </c>
      <c r="D147" s="8">
        <v>852</v>
      </c>
      <c r="E147" s="9">
        <v>1E-3</v>
      </c>
      <c r="F147" s="19">
        <f t="shared" si="0"/>
        <v>17468</v>
      </c>
    </row>
    <row r="148" spans="1:6" ht="17" x14ac:dyDescent="0.2">
      <c r="A148" s="15" t="s">
        <v>49</v>
      </c>
      <c r="B148" s="8">
        <v>18644</v>
      </c>
      <c r="C148" s="9">
        <v>0</v>
      </c>
      <c r="D148" s="8">
        <v>755</v>
      </c>
      <c r="E148" s="9">
        <v>1E-3</v>
      </c>
      <c r="F148" s="19">
        <f t="shared" si="0"/>
        <v>17889</v>
      </c>
    </row>
    <row r="149" spans="1:6" ht="17" x14ac:dyDescent="0.2">
      <c r="A149" s="15" t="s">
        <v>50</v>
      </c>
      <c r="B149" s="8">
        <v>18618</v>
      </c>
      <c r="C149" s="9">
        <v>0</v>
      </c>
      <c r="D149" s="8">
        <v>710</v>
      </c>
      <c r="E149" s="9">
        <v>0</v>
      </c>
      <c r="F149" s="19">
        <f t="shared" si="0"/>
        <v>17908</v>
      </c>
    </row>
    <row r="150" spans="1:6" ht="17" x14ac:dyDescent="0.2">
      <c r="A150" s="15" t="s">
        <v>51</v>
      </c>
      <c r="B150" s="8">
        <v>19128</v>
      </c>
      <c r="C150" s="9">
        <v>0</v>
      </c>
      <c r="D150" s="8">
        <v>745</v>
      </c>
      <c r="E150" s="9">
        <v>0</v>
      </c>
      <c r="F150" s="19">
        <f t="shared" si="0"/>
        <v>18383</v>
      </c>
    </row>
    <row r="151" spans="1:6" ht="17" x14ac:dyDescent="0.2">
      <c r="A151" s="15" t="s">
        <v>12</v>
      </c>
      <c r="B151" s="8">
        <v>18159</v>
      </c>
      <c r="C151" s="9">
        <v>0</v>
      </c>
      <c r="D151" s="8">
        <v>699</v>
      </c>
      <c r="E151" s="9">
        <v>0</v>
      </c>
      <c r="F151" s="19">
        <f t="shared" si="0"/>
        <v>17460</v>
      </c>
    </row>
    <row r="152" spans="1:6" ht="17" x14ac:dyDescent="0.2">
      <c r="A152" s="15" t="s">
        <v>13</v>
      </c>
      <c r="B152" s="8">
        <v>17422</v>
      </c>
      <c r="C152" s="9">
        <v>0</v>
      </c>
      <c r="D152" s="8">
        <v>724</v>
      </c>
      <c r="E152" s="9">
        <v>0</v>
      </c>
      <c r="F152" s="19">
        <f t="shared" si="0"/>
        <v>16698</v>
      </c>
    </row>
    <row r="153" spans="1:6" ht="17" x14ac:dyDescent="0.2">
      <c r="A153" s="15" t="s">
        <v>14</v>
      </c>
      <c r="B153" s="8">
        <v>49462</v>
      </c>
      <c r="C153" s="9">
        <v>0</v>
      </c>
      <c r="D153" s="8">
        <v>2380</v>
      </c>
      <c r="E153" s="9">
        <v>1E-3</v>
      </c>
      <c r="F153" s="19">
        <f t="shared" si="0"/>
        <v>47082</v>
      </c>
    </row>
    <row r="154" spans="1:6" ht="17" x14ac:dyDescent="0.2">
      <c r="A154" s="15" t="s">
        <v>15</v>
      </c>
      <c r="B154" s="8">
        <v>87474</v>
      </c>
      <c r="C154" s="9">
        <v>0</v>
      </c>
      <c r="D154" s="8">
        <v>4347</v>
      </c>
      <c r="E154" s="9">
        <v>3.0000000000000001E-3</v>
      </c>
      <c r="F154" s="19">
        <f t="shared" si="0"/>
        <v>83127</v>
      </c>
    </row>
    <row r="155" spans="1:6" ht="17" x14ac:dyDescent="0.2">
      <c r="A155" s="15" t="s">
        <v>16</v>
      </c>
      <c r="B155" s="8">
        <v>82744</v>
      </c>
      <c r="C155" s="9">
        <v>0</v>
      </c>
      <c r="D155" s="8">
        <v>3895</v>
      </c>
      <c r="E155" s="9">
        <v>2E-3</v>
      </c>
      <c r="F155" s="19">
        <f t="shared" si="0"/>
        <v>78849</v>
      </c>
    </row>
    <row r="156" spans="1:6" ht="17" x14ac:dyDescent="0.2">
      <c r="A156" s="15" t="s">
        <v>17</v>
      </c>
      <c r="B156" s="8">
        <v>72594</v>
      </c>
      <c r="C156" s="9">
        <v>0</v>
      </c>
      <c r="D156" s="8">
        <v>3444</v>
      </c>
      <c r="E156" s="9">
        <v>2E-3</v>
      </c>
      <c r="F156" s="19">
        <f t="shared" si="0"/>
        <v>69150</v>
      </c>
    </row>
    <row r="157" spans="1:6" ht="17" x14ac:dyDescent="0.2">
      <c r="A157" s="15" t="s">
        <v>18</v>
      </c>
      <c r="B157" s="8">
        <v>61194</v>
      </c>
      <c r="C157" s="9">
        <v>0</v>
      </c>
      <c r="D157" s="8">
        <v>2492</v>
      </c>
      <c r="E157" s="9">
        <v>2E-3</v>
      </c>
      <c r="F157" s="19">
        <f t="shared" si="0"/>
        <v>58702</v>
      </c>
    </row>
    <row r="158" spans="1:6" ht="17" x14ac:dyDescent="0.2">
      <c r="A158" s="15" t="s">
        <v>19</v>
      </c>
      <c r="B158" s="8">
        <v>46993</v>
      </c>
      <c r="C158" s="9">
        <v>0</v>
      </c>
      <c r="D158" s="8">
        <v>1986</v>
      </c>
      <c r="E158" s="9">
        <v>1E-3</v>
      </c>
      <c r="F158" s="19">
        <f t="shared" si="0"/>
        <v>45007</v>
      </c>
    </row>
    <row r="159" spans="1:6" ht="17" x14ac:dyDescent="0.2">
      <c r="A159" s="15" t="s">
        <v>20</v>
      </c>
      <c r="B159" s="8">
        <v>36888</v>
      </c>
      <c r="C159" s="9">
        <v>0</v>
      </c>
      <c r="D159" s="8">
        <v>1493</v>
      </c>
      <c r="E159" s="9">
        <v>1E-3</v>
      </c>
      <c r="F159" s="19">
        <f t="shared" si="0"/>
        <v>35395</v>
      </c>
    </row>
    <row r="160" spans="1:6" ht="17" x14ac:dyDescent="0.2">
      <c r="A160" s="15" t="s">
        <v>21</v>
      </c>
      <c r="B160" s="8">
        <v>29354</v>
      </c>
      <c r="C160" s="9">
        <v>0</v>
      </c>
      <c r="D160" s="8">
        <v>1362</v>
      </c>
      <c r="E160" s="9">
        <v>1E-3</v>
      </c>
      <c r="F160" s="19">
        <f t="shared" si="0"/>
        <v>27992</v>
      </c>
    </row>
    <row r="161" spans="1:6" ht="17" x14ac:dyDescent="0.2">
      <c r="A161" s="15" t="s">
        <v>22</v>
      </c>
      <c r="B161" s="8">
        <v>10208</v>
      </c>
      <c r="C161" s="9">
        <v>0</v>
      </c>
      <c r="D161" s="8">
        <v>439</v>
      </c>
      <c r="E161" s="9">
        <v>0</v>
      </c>
      <c r="F161" s="19">
        <f t="shared" si="0"/>
        <v>9769</v>
      </c>
    </row>
    <row r="162" spans="1:6" ht="17" x14ac:dyDescent="0.2">
      <c r="A162" s="15" t="s">
        <v>23</v>
      </c>
      <c r="B162" s="8">
        <v>13984</v>
      </c>
      <c r="C162" s="9">
        <v>0</v>
      </c>
      <c r="D162" s="8">
        <v>539</v>
      </c>
      <c r="E162" s="9">
        <v>0</v>
      </c>
      <c r="F162" s="19">
        <f t="shared" si="0"/>
        <v>13445</v>
      </c>
    </row>
    <row r="163" spans="1:6" ht="17" x14ac:dyDescent="0.2">
      <c r="A163" s="15" t="s">
        <v>52</v>
      </c>
      <c r="B163" s="8">
        <v>19298</v>
      </c>
      <c r="C163" s="9">
        <v>0</v>
      </c>
      <c r="D163" s="8">
        <v>811</v>
      </c>
      <c r="E163" s="9">
        <v>1E-3</v>
      </c>
      <c r="F163" s="19">
        <f t="shared" si="0"/>
        <v>18487</v>
      </c>
    </row>
    <row r="164" spans="1:6" ht="17" x14ac:dyDescent="0.2">
      <c r="A164" s="15" t="s">
        <v>26</v>
      </c>
      <c r="B164" s="8">
        <v>12500</v>
      </c>
      <c r="C164" s="9">
        <v>0</v>
      </c>
      <c r="D164" s="8">
        <v>448</v>
      </c>
      <c r="E164" s="9">
        <v>0</v>
      </c>
      <c r="F164" s="19">
        <f t="shared" si="0"/>
        <v>12052</v>
      </c>
    </row>
    <row r="165" spans="1:6" ht="17" x14ac:dyDescent="0.2">
      <c r="A165" s="15" t="s">
        <v>27</v>
      </c>
      <c r="B165" s="8">
        <v>8460</v>
      </c>
      <c r="C165" s="9">
        <v>0</v>
      </c>
      <c r="D165" s="8">
        <v>370</v>
      </c>
      <c r="E165" s="9">
        <v>0</v>
      </c>
      <c r="F165" s="19">
        <f t="shared" si="0"/>
        <v>8090</v>
      </c>
    </row>
    <row r="166" spans="1:6" ht="17" x14ac:dyDescent="0.2">
      <c r="A166" s="15" t="s">
        <v>28</v>
      </c>
      <c r="B166" s="8">
        <v>4557</v>
      </c>
      <c r="C166" s="9">
        <v>0</v>
      </c>
      <c r="D166" s="8">
        <v>188</v>
      </c>
      <c r="E166" s="9">
        <v>0</v>
      </c>
      <c r="F166" s="19">
        <f t="shared" si="0"/>
        <v>4369</v>
      </c>
    </row>
    <row r="167" spans="1:6" ht="17" x14ac:dyDescent="0.2">
      <c r="A167" s="15" t="s">
        <v>29</v>
      </c>
      <c r="B167" s="8">
        <v>3274</v>
      </c>
      <c r="C167" s="9">
        <v>0</v>
      </c>
      <c r="D167" s="8">
        <v>144</v>
      </c>
      <c r="E167" s="9">
        <v>0</v>
      </c>
      <c r="F167" s="19">
        <f t="shared" si="0"/>
        <v>3130</v>
      </c>
    </row>
    <row r="168" spans="1:6" ht="17" x14ac:dyDescent="0.2">
      <c r="A168" s="11" t="s">
        <v>34</v>
      </c>
      <c r="B168" s="8">
        <v>992048</v>
      </c>
      <c r="C168" s="9">
        <v>4.0000000000000001E-3</v>
      </c>
      <c r="D168" s="8">
        <v>45087</v>
      </c>
      <c r="E168" s="9">
        <v>2.7E-2</v>
      </c>
      <c r="F168" s="19">
        <f t="shared" si="0"/>
        <v>946961</v>
      </c>
    </row>
    <row r="169" spans="1:6" ht="17" x14ac:dyDescent="0.2">
      <c r="A169" s="15" t="s">
        <v>38</v>
      </c>
      <c r="B169" s="8">
        <v>17786</v>
      </c>
      <c r="C169" s="9">
        <v>0</v>
      </c>
      <c r="D169" s="8">
        <v>1101</v>
      </c>
      <c r="E169" s="9">
        <v>1E-3</v>
      </c>
      <c r="F169" s="19">
        <f t="shared" si="0"/>
        <v>16685</v>
      </c>
    </row>
    <row r="170" spans="1:6" ht="17" x14ac:dyDescent="0.2">
      <c r="A170" s="15" t="s">
        <v>39</v>
      </c>
      <c r="B170" s="8">
        <v>41927</v>
      </c>
      <c r="C170" s="9">
        <v>0</v>
      </c>
      <c r="D170" s="8">
        <v>2666</v>
      </c>
      <c r="E170" s="9">
        <v>2E-3</v>
      </c>
      <c r="F170" s="19">
        <f t="shared" si="0"/>
        <v>39261</v>
      </c>
    </row>
    <row r="171" spans="1:6" ht="17" x14ac:dyDescent="0.2">
      <c r="A171" s="15" t="s">
        <v>40</v>
      </c>
      <c r="B171" s="8">
        <v>39609</v>
      </c>
      <c r="C171" s="9">
        <v>0</v>
      </c>
      <c r="D171" s="8">
        <v>2350</v>
      </c>
      <c r="E171" s="9">
        <v>1E-3</v>
      </c>
      <c r="F171" s="19">
        <f t="shared" si="0"/>
        <v>37259</v>
      </c>
    </row>
    <row r="172" spans="1:6" ht="17" x14ac:dyDescent="0.2">
      <c r="A172" s="15" t="s">
        <v>41</v>
      </c>
      <c r="B172" s="8">
        <v>20021</v>
      </c>
      <c r="C172" s="9">
        <v>0</v>
      </c>
      <c r="D172" s="8">
        <v>1124</v>
      </c>
      <c r="E172" s="9">
        <v>1E-3</v>
      </c>
      <c r="F172" s="19">
        <f t="shared" si="0"/>
        <v>18897</v>
      </c>
    </row>
    <row r="173" spans="1:6" ht="17" x14ac:dyDescent="0.2">
      <c r="A173" s="15" t="s">
        <v>42</v>
      </c>
      <c r="B173" s="8">
        <v>19469</v>
      </c>
      <c r="C173" s="9">
        <v>0</v>
      </c>
      <c r="D173" s="8">
        <v>1119</v>
      </c>
      <c r="E173" s="9">
        <v>1E-3</v>
      </c>
      <c r="F173" s="19">
        <f t="shared" si="0"/>
        <v>18350</v>
      </c>
    </row>
    <row r="174" spans="1:6" ht="17" x14ac:dyDescent="0.2">
      <c r="A174" s="15" t="s">
        <v>43</v>
      </c>
      <c r="B174" s="8">
        <v>58768</v>
      </c>
      <c r="C174" s="9">
        <v>0</v>
      </c>
      <c r="D174" s="8">
        <v>2988</v>
      </c>
      <c r="E174" s="9">
        <v>2E-3</v>
      </c>
      <c r="F174" s="19">
        <f t="shared" si="0"/>
        <v>55780</v>
      </c>
    </row>
    <row r="175" spans="1:6" ht="17" x14ac:dyDescent="0.2">
      <c r="A175" s="15" t="s">
        <v>44</v>
      </c>
      <c r="B175" s="8">
        <v>38182</v>
      </c>
      <c r="C175" s="9">
        <v>0</v>
      </c>
      <c r="D175" s="8">
        <v>1783</v>
      </c>
      <c r="E175" s="9">
        <v>1E-3</v>
      </c>
      <c r="F175" s="19">
        <f t="shared" si="0"/>
        <v>36399</v>
      </c>
    </row>
    <row r="176" spans="1:6" ht="17" x14ac:dyDescent="0.2">
      <c r="A176" s="15" t="s">
        <v>45</v>
      </c>
      <c r="B176" s="8">
        <v>36435</v>
      </c>
      <c r="C176" s="9">
        <v>0</v>
      </c>
      <c r="D176" s="8">
        <v>1653</v>
      </c>
      <c r="E176" s="9">
        <v>1E-3</v>
      </c>
      <c r="F176" s="19">
        <f t="shared" si="0"/>
        <v>34782</v>
      </c>
    </row>
    <row r="177" spans="1:6" ht="17" x14ac:dyDescent="0.2">
      <c r="A177" s="15" t="s">
        <v>46</v>
      </c>
      <c r="B177" s="8">
        <v>17636</v>
      </c>
      <c r="C177" s="9">
        <v>0</v>
      </c>
      <c r="D177" s="8">
        <v>773</v>
      </c>
      <c r="E177" s="9">
        <v>1E-3</v>
      </c>
      <c r="F177" s="19">
        <f t="shared" si="0"/>
        <v>16863</v>
      </c>
    </row>
    <row r="178" spans="1:6" ht="17" x14ac:dyDescent="0.2">
      <c r="A178" s="15" t="s">
        <v>47</v>
      </c>
      <c r="B178" s="8">
        <v>17392</v>
      </c>
      <c r="C178" s="9">
        <v>0</v>
      </c>
      <c r="D178" s="8">
        <v>786</v>
      </c>
      <c r="E178" s="9">
        <v>1E-3</v>
      </c>
      <c r="F178" s="19">
        <f t="shared" si="0"/>
        <v>16606</v>
      </c>
    </row>
    <row r="179" spans="1:6" ht="17" x14ac:dyDescent="0.2">
      <c r="A179" s="15" t="s">
        <v>48</v>
      </c>
      <c r="B179" s="8">
        <v>17566</v>
      </c>
      <c r="C179" s="9">
        <v>0</v>
      </c>
      <c r="D179" s="8">
        <v>755</v>
      </c>
      <c r="E179" s="9">
        <v>1E-3</v>
      </c>
      <c r="F179" s="19">
        <f t="shared" si="0"/>
        <v>16811</v>
      </c>
    </row>
    <row r="180" spans="1:6" ht="17" x14ac:dyDescent="0.2">
      <c r="A180" s="15" t="s">
        <v>49</v>
      </c>
      <c r="B180" s="8">
        <v>17301</v>
      </c>
      <c r="C180" s="9">
        <v>0</v>
      </c>
      <c r="D180" s="8">
        <v>739</v>
      </c>
      <c r="E180" s="9">
        <v>0</v>
      </c>
      <c r="F180" s="19">
        <f t="shared" si="0"/>
        <v>16562</v>
      </c>
    </row>
    <row r="181" spans="1:6" ht="17" x14ac:dyDescent="0.2">
      <c r="A181" s="15" t="s">
        <v>50</v>
      </c>
      <c r="B181" s="8">
        <v>17180</v>
      </c>
      <c r="C181" s="9">
        <v>0</v>
      </c>
      <c r="D181" s="8">
        <v>648</v>
      </c>
      <c r="E181" s="9">
        <v>0</v>
      </c>
      <c r="F181" s="19">
        <f t="shared" si="0"/>
        <v>16532</v>
      </c>
    </row>
    <row r="182" spans="1:6" ht="17" x14ac:dyDescent="0.2">
      <c r="A182" s="15" t="s">
        <v>51</v>
      </c>
      <c r="B182" s="8">
        <v>18019</v>
      </c>
      <c r="C182" s="9">
        <v>0</v>
      </c>
      <c r="D182" s="8">
        <v>712</v>
      </c>
      <c r="E182" s="9">
        <v>0</v>
      </c>
      <c r="F182" s="19">
        <f t="shared" si="0"/>
        <v>17307</v>
      </c>
    </row>
    <row r="183" spans="1:6" ht="17" x14ac:dyDescent="0.2">
      <c r="A183" s="15" t="s">
        <v>12</v>
      </c>
      <c r="B183" s="8">
        <v>16965</v>
      </c>
      <c r="C183" s="9">
        <v>0</v>
      </c>
      <c r="D183" s="8">
        <v>702</v>
      </c>
      <c r="E183" s="9">
        <v>0</v>
      </c>
      <c r="F183" s="19">
        <f t="shared" si="0"/>
        <v>16263</v>
      </c>
    </row>
    <row r="184" spans="1:6" ht="17" x14ac:dyDescent="0.2">
      <c r="A184" s="15" t="s">
        <v>13</v>
      </c>
      <c r="B184" s="8">
        <v>15979</v>
      </c>
      <c r="C184" s="9">
        <v>0</v>
      </c>
      <c r="D184" s="8">
        <v>691</v>
      </c>
      <c r="E184" s="9">
        <v>0</v>
      </c>
      <c r="F184" s="19">
        <f t="shared" si="0"/>
        <v>15288</v>
      </c>
    </row>
    <row r="185" spans="1:6" ht="17" x14ac:dyDescent="0.2">
      <c r="A185" s="15" t="s">
        <v>14</v>
      </c>
      <c r="B185" s="8">
        <v>47562</v>
      </c>
      <c r="C185" s="9">
        <v>0</v>
      </c>
      <c r="D185" s="8">
        <v>2262</v>
      </c>
      <c r="E185" s="9">
        <v>1E-3</v>
      </c>
      <c r="F185" s="19">
        <f t="shared" si="0"/>
        <v>45300</v>
      </c>
    </row>
    <row r="186" spans="1:6" ht="17" x14ac:dyDescent="0.2">
      <c r="A186" s="15" t="s">
        <v>15</v>
      </c>
      <c r="B186" s="8">
        <v>88103</v>
      </c>
      <c r="C186" s="9">
        <v>0</v>
      </c>
      <c r="D186" s="8">
        <v>4229</v>
      </c>
      <c r="E186" s="9">
        <v>3.0000000000000001E-3</v>
      </c>
      <c r="F186" s="19">
        <f>B186-D186</f>
        <v>83874</v>
      </c>
    </row>
    <row r="187" spans="1:6" ht="17" x14ac:dyDescent="0.2">
      <c r="A187" s="15" t="s">
        <v>16</v>
      </c>
      <c r="B187" s="8">
        <v>87924</v>
      </c>
      <c r="C187" s="9">
        <v>0</v>
      </c>
      <c r="D187" s="8">
        <v>4050</v>
      </c>
      <c r="E187" s="9">
        <v>2E-3</v>
      </c>
      <c r="F187" s="19">
        <f t="shared" si="0"/>
        <v>83874</v>
      </c>
    </row>
    <row r="188" spans="1:6" ht="17" x14ac:dyDescent="0.2">
      <c r="A188" s="15" t="s">
        <v>17</v>
      </c>
      <c r="B188" s="8">
        <v>77588</v>
      </c>
      <c r="C188" s="9">
        <v>0</v>
      </c>
      <c r="D188" s="8">
        <v>3351</v>
      </c>
      <c r="E188" s="9">
        <v>2E-3</v>
      </c>
      <c r="F188" s="19">
        <f t="shared" si="0"/>
        <v>74237</v>
      </c>
    </row>
    <row r="189" spans="1:6" ht="17" x14ac:dyDescent="0.2">
      <c r="A189" s="15" t="s">
        <v>18</v>
      </c>
      <c r="B189" s="8">
        <v>64960</v>
      </c>
      <c r="C189" s="9">
        <v>0</v>
      </c>
      <c r="D189" s="8">
        <v>2463</v>
      </c>
      <c r="E189" s="9">
        <v>2E-3</v>
      </c>
      <c r="F189" s="19">
        <f t="shared" si="0"/>
        <v>62497</v>
      </c>
    </row>
    <row r="190" spans="1:6" ht="17" x14ac:dyDescent="0.2">
      <c r="A190" s="15" t="s">
        <v>19</v>
      </c>
      <c r="B190" s="8">
        <v>49824</v>
      </c>
      <c r="C190" s="9">
        <v>0</v>
      </c>
      <c r="D190" s="8">
        <v>1920</v>
      </c>
      <c r="E190" s="9">
        <v>1E-3</v>
      </c>
      <c r="F190" s="19">
        <f t="shared" si="0"/>
        <v>47904</v>
      </c>
    </row>
    <row r="191" spans="1:6" ht="17" x14ac:dyDescent="0.2">
      <c r="A191" s="15" t="s">
        <v>20</v>
      </c>
      <c r="B191" s="8">
        <v>39826</v>
      </c>
      <c r="C191" s="9">
        <v>0</v>
      </c>
      <c r="D191" s="8">
        <v>1480</v>
      </c>
      <c r="E191" s="9">
        <v>1E-3</v>
      </c>
      <c r="F191" s="19">
        <f t="shared" si="0"/>
        <v>38346</v>
      </c>
    </row>
    <row r="192" spans="1:6" ht="17" x14ac:dyDescent="0.2">
      <c r="A192" s="15" t="s">
        <v>21</v>
      </c>
      <c r="B192" s="8">
        <v>32465</v>
      </c>
      <c r="C192" s="9">
        <v>0</v>
      </c>
      <c r="D192" s="8">
        <v>1353</v>
      </c>
      <c r="E192" s="9">
        <v>1E-3</v>
      </c>
      <c r="F192" s="19">
        <f t="shared" si="0"/>
        <v>31112</v>
      </c>
    </row>
    <row r="193" spans="1:6" ht="17" x14ac:dyDescent="0.2">
      <c r="A193" s="15" t="s">
        <v>22</v>
      </c>
      <c r="B193" s="8">
        <v>11237</v>
      </c>
      <c r="C193" s="9">
        <v>0</v>
      </c>
      <c r="D193" s="8">
        <v>477</v>
      </c>
      <c r="E193" s="9">
        <v>0</v>
      </c>
      <c r="F193" s="19">
        <f t="shared" si="0"/>
        <v>10760</v>
      </c>
    </row>
    <row r="194" spans="1:6" ht="17" x14ac:dyDescent="0.2">
      <c r="A194" s="15" t="s">
        <v>23</v>
      </c>
      <c r="B194" s="8">
        <v>15960</v>
      </c>
      <c r="C194" s="9">
        <v>0</v>
      </c>
      <c r="D194" s="8">
        <v>587</v>
      </c>
      <c r="E194" s="9">
        <v>0</v>
      </c>
      <c r="F194" s="19">
        <f t="shared" si="0"/>
        <v>15373</v>
      </c>
    </row>
    <row r="195" spans="1:6" ht="17" x14ac:dyDescent="0.2">
      <c r="A195" s="15" t="s">
        <v>52</v>
      </c>
      <c r="B195" s="8">
        <v>23412</v>
      </c>
      <c r="C195" s="9">
        <v>0</v>
      </c>
      <c r="D195" s="8">
        <v>845</v>
      </c>
      <c r="E195" s="9">
        <v>1E-3</v>
      </c>
      <c r="F195" s="19">
        <f t="shared" si="0"/>
        <v>22567</v>
      </c>
    </row>
    <row r="196" spans="1:6" ht="17" x14ac:dyDescent="0.2">
      <c r="A196" s="15" t="s">
        <v>26</v>
      </c>
      <c r="B196" s="8">
        <v>16770</v>
      </c>
      <c r="C196" s="9">
        <v>0</v>
      </c>
      <c r="D196" s="8">
        <v>569</v>
      </c>
      <c r="E196" s="9">
        <v>0</v>
      </c>
      <c r="F196" s="19">
        <f t="shared" si="0"/>
        <v>16201</v>
      </c>
    </row>
    <row r="197" spans="1:6" ht="17" x14ac:dyDescent="0.2">
      <c r="A197" s="15" t="s">
        <v>27</v>
      </c>
      <c r="B197" s="8">
        <v>12692</v>
      </c>
      <c r="C197" s="9">
        <v>0</v>
      </c>
      <c r="D197" s="8">
        <v>479</v>
      </c>
      <c r="E197" s="9">
        <v>0</v>
      </c>
      <c r="F197" s="19">
        <f t="shared" si="0"/>
        <v>12213</v>
      </c>
    </row>
    <row r="198" spans="1:6" ht="17" x14ac:dyDescent="0.2">
      <c r="A198" s="15" t="s">
        <v>28</v>
      </c>
      <c r="B198" s="8">
        <v>7559</v>
      </c>
      <c r="C198" s="9">
        <v>0</v>
      </c>
      <c r="D198" s="8">
        <v>267</v>
      </c>
      <c r="E198" s="9">
        <v>0</v>
      </c>
      <c r="F198" s="19">
        <f t="shared" si="0"/>
        <v>7292</v>
      </c>
    </row>
    <row r="199" spans="1:6" ht="17" x14ac:dyDescent="0.2">
      <c r="A199" s="15" t="s">
        <v>29</v>
      </c>
      <c r="B199" s="8">
        <v>5931</v>
      </c>
      <c r="C199" s="9">
        <v>0</v>
      </c>
      <c r="D199" s="8">
        <v>165</v>
      </c>
      <c r="E199" s="9">
        <v>0</v>
      </c>
      <c r="F199" s="19">
        <f t="shared" si="0"/>
        <v>5766</v>
      </c>
    </row>
    <row r="200" spans="1:6" ht="17" hidden="1" x14ac:dyDescent="0.2">
      <c r="A200" s="10" t="s">
        <v>55</v>
      </c>
      <c r="B200" s="8">
        <v>7273662</v>
      </c>
      <c r="C200" s="9">
        <v>2.9000000000000001E-2</v>
      </c>
      <c r="D200" s="8">
        <v>704964</v>
      </c>
      <c r="E200" s="9">
        <v>0.42499999999999999</v>
      </c>
      <c r="F200" s="19">
        <f t="shared" ref="F200:F263" si="1">B200-D200</f>
        <v>6568698</v>
      </c>
    </row>
    <row r="201" spans="1:6" ht="17" hidden="1" x14ac:dyDescent="0.2">
      <c r="A201" s="11" t="s">
        <v>33</v>
      </c>
      <c r="B201" s="8">
        <v>3558038</v>
      </c>
      <c r="C201" s="9">
        <v>1.4E-2</v>
      </c>
      <c r="D201" s="8">
        <v>344870</v>
      </c>
      <c r="E201" s="9">
        <v>0.20799999999999999</v>
      </c>
      <c r="F201" s="19">
        <f t="shared" si="1"/>
        <v>3213168</v>
      </c>
    </row>
    <row r="202" spans="1:6" ht="17" hidden="1" x14ac:dyDescent="0.2">
      <c r="A202" s="15" t="s">
        <v>38</v>
      </c>
      <c r="B202" s="8">
        <v>47604</v>
      </c>
      <c r="C202" s="9">
        <v>0</v>
      </c>
      <c r="D202" s="8">
        <v>4587</v>
      </c>
      <c r="E202" s="9">
        <v>3.0000000000000001E-3</v>
      </c>
      <c r="F202" s="19">
        <f t="shared" si="1"/>
        <v>43017</v>
      </c>
    </row>
    <row r="203" spans="1:6" ht="17" hidden="1" x14ac:dyDescent="0.2">
      <c r="A203" s="15" t="s">
        <v>39</v>
      </c>
      <c r="B203" s="8">
        <v>131890</v>
      </c>
      <c r="C203" s="9">
        <v>1E-3</v>
      </c>
      <c r="D203" s="8">
        <v>10737</v>
      </c>
      <c r="E203" s="9">
        <v>7.0000000000000001E-3</v>
      </c>
      <c r="F203" s="19">
        <f t="shared" si="1"/>
        <v>121153</v>
      </c>
    </row>
    <row r="204" spans="1:6" ht="17" hidden="1" x14ac:dyDescent="0.2">
      <c r="A204" s="15" t="s">
        <v>40</v>
      </c>
      <c r="B204" s="8">
        <v>121852</v>
      </c>
      <c r="C204" s="9">
        <v>1E-3</v>
      </c>
      <c r="D204" s="8">
        <v>10460</v>
      </c>
      <c r="E204" s="9">
        <v>6.0000000000000001E-3</v>
      </c>
      <c r="F204" s="19">
        <f t="shared" si="1"/>
        <v>111392</v>
      </c>
    </row>
    <row r="205" spans="1:6" ht="17" hidden="1" x14ac:dyDescent="0.2">
      <c r="A205" s="15" t="s">
        <v>41</v>
      </c>
      <c r="B205" s="8">
        <v>61701</v>
      </c>
      <c r="C205" s="9">
        <v>0</v>
      </c>
      <c r="D205" s="8">
        <v>5282</v>
      </c>
      <c r="E205" s="9">
        <v>3.0000000000000001E-3</v>
      </c>
      <c r="F205" s="19">
        <f t="shared" si="1"/>
        <v>56419</v>
      </c>
    </row>
    <row r="206" spans="1:6" ht="17" hidden="1" x14ac:dyDescent="0.2">
      <c r="A206" s="15" t="s">
        <v>42</v>
      </c>
      <c r="B206" s="8">
        <v>60486</v>
      </c>
      <c r="C206" s="9">
        <v>0</v>
      </c>
      <c r="D206" s="8">
        <v>5410</v>
      </c>
      <c r="E206" s="9">
        <v>3.0000000000000001E-3</v>
      </c>
      <c r="F206" s="19">
        <f t="shared" si="1"/>
        <v>55076</v>
      </c>
    </row>
    <row r="207" spans="1:6" ht="17" hidden="1" x14ac:dyDescent="0.2">
      <c r="A207" s="15" t="s">
        <v>43</v>
      </c>
      <c r="B207" s="8">
        <v>179646</v>
      </c>
      <c r="C207" s="9">
        <v>1E-3</v>
      </c>
      <c r="D207" s="8">
        <v>16197</v>
      </c>
      <c r="E207" s="9">
        <v>0.01</v>
      </c>
      <c r="F207" s="19">
        <f t="shared" si="1"/>
        <v>163449</v>
      </c>
    </row>
    <row r="208" spans="1:6" ht="17" hidden="1" x14ac:dyDescent="0.2">
      <c r="A208" s="15" t="s">
        <v>44</v>
      </c>
      <c r="B208" s="8">
        <v>115416</v>
      </c>
      <c r="C208" s="9">
        <v>1E-3</v>
      </c>
      <c r="D208" s="8">
        <v>10781</v>
      </c>
      <c r="E208" s="9">
        <v>7.0000000000000001E-3</v>
      </c>
      <c r="F208" s="19">
        <f t="shared" si="1"/>
        <v>104635</v>
      </c>
    </row>
    <row r="209" spans="1:6" ht="17" hidden="1" x14ac:dyDescent="0.2">
      <c r="A209" s="15" t="s">
        <v>45</v>
      </c>
      <c r="B209" s="8">
        <v>110299</v>
      </c>
      <c r="C209" s="9">
        <v>0</v>
      </c>
      <c r="D209" s="8">
        <v>10452</v>
      </c>
      <c r="E209" s="9">
        <v>6.0000000000000001E-3</v>
      </c>
      <c r="F209" s="19">
        <f t="shared" si="1"/>
        <v>99847</v>
      </c>
    </row>
    <row r="210" spans="1:6" ht="17" hidden="1" x14ac:dyDescent="0.2">
      <c r="A210" s="15" t="s">
        <v>46</v>
      </c>
      <c r="B210" s="8">
        <v>55410</v>
      </c>
      <c r="C210" s="9">
        <v>0</v>
      </c>
      <c r="D210" s="8">
        <v>4925</v>
      </c>
      <c r="E210" s="9">
        <v>3.0000000000000001E-3</v>
      </c>
      <c r="F210" s="19">
        <f t="shared" si="1"/>
        <v>50485</v>
      </c>
    </row>
    <row r="211" spans="1:6" ht="17" hidden="1" x14ac:dyDescent="0.2">
      <c r="A211" s="15" t="s">
        <v>47</v>
      </c>
      <c r="B211" s="8">
        <v>58385</v>
      </c>
      <c r="C211" s="9">
        <v>0</v>
      </c>
      <c r="D211" s="8">
        <v>5275</v>
      </c>
      <c r="E211" s="9">
        <v>3.0000000000000001E-3</v>
      </c>
      <c r="F211" s="19">
        <f t="shared" si="1"/>
        <v>53110</v>
      </c>
    </row>
    <row r="212" spans="1:6" ht="17" hidden="1" x14ac:dyDescent="0.2">
      <c r="A212" s="15" t="s">
        <v>48</v>
      </c>
      <c r="B212" s="8">
        <v>59630</v>
      </c>
      <c r="C212" s="9">
        <v>0</v>
      </c>
      <c r="D212" s="8">
        <v>5129</v>
      </c>
      <c r="E212" s="9">
        <v>3.0000000000000001E-3</v>
      </c>
      <c r="F212" s="19">
        <f t="shared" si="1"/>
        <v>54501</v>
      </c>
    </row>
    <row r="213" spans="1:6" ht="17" hidden="1" x14ac:dyDescent="0.2">
      <c r="A213" s="15" t="s">
        <v>49</v>
      </c>
      <c r="B213" s="8">
        <v>60945</v>
      </c>
      <c r="C213" s="9">
        <v>0</v>
      </c>
      <c r="D213" s="8">
        <v>5281</v>
      </c>
      <c r="E213" s="9">
        <v>3.0000000000000001E-3</v>
      </c>
      <c r="F213" s="19">
        <f t="shared" si="1"/>
        <v>55664</v>
      </c>
    </row>
    <row r="214" spans="1:6" ht="17" hidden="1" x14ac:dyDescent="0.2">
      <c r="A214" s="15" t="s">
        <v>50</v>
      </c>
      <c r="B214" s="8">
        <v>64788</v>
      </c>
      <c r="C214" s="9">
        <v>0</v>
      </c>
      <c r="D214" s="8">
        <v>5016</v>
      </c>
      <c r="E214" s="9">
        <v>3.0000000000000001E-3</v>
      </c>
      <c r="F214" s="19">
        <f t="shared" si="1"/>
        <v>59772</v>
      </c>
    </row>
    <row r="215" spans="1:6" ht="17" hidden="1" x14ac:dyDescent="0.2">
      <c r="A215" s="15" t="s">
        <v>51</v>
      </c>
      <c r="B215" s="8">
        <v>68669</v>
      </c>
      <c r="C215" s="9">
        <v>0</v>
      </c>
      <c r="D215" s="8">
        <v>5065</v>
      </c>
      <c r="E215" s="9">
        <v>3.0000000000000001E-3</v>
      </c>
      <c r="F215" s="19">
        <f t="shared" si="1"/>
        <v>63604</v>
      </c>
    </row>
    <row r="216" spans="1:6" ht="17" hidden="1" x14ac:dyDescent="0.2">
      <c r="A216" s="15" t="s">
        <v>12</v>
      </c>
      <c r="B216" s="8">
        <v>70127</v>
      </c>
      <c r="C216" s="9">
        <v>0</v>
      </c>
      <c r="D216" s="8">
        <v>5340</v>
      </c>
      <c r="E216" s="9">
        <v>3.0000000000000001E-3</v>
      </c>
      <c r="F216" s="19">
        <f t="shared" si="1"/>
        <v>64787</v>
      </c>
    </row>
    <row r="217" spans="1:6" ht="17" hidden="1" x14ac:dyDescent="0.2">
      <c r="A217" s="15" t="s">
        <v>13</v>
      </c>
      <c r="B217" s="8">
        <v>67260</v>
      </c>
      <c r="C217" s="9">
        <v>0</v>
      </c>
      <c r="D217" s="8">
        <v>4850</v>
      </c>
      <c r="E217" s="9">
        <v>3.0000000000000001E-3</v>
      </c>
      <c r="F217" s="19">
        <f t="shared" si="1"/>
        <v>62410</v>
      </c>
    </row>
    <row r="218" spans="1:6" ht="17" hidden="1" x14ac:dyDescent="0.2">
      <c r="A218" s="15" t="s">
        <v>14</v>
      </c>
      <c r="B218" s="8">
        <v>188595</v>
      </c>
      <c r="C218" s="9">
        <v>1E-3</v>
      </c>
      <c r="D218" s="8">
        <v>14977</v>
      </c>
      <c r="E218" s="9">
        <v>8.9999999999999993E-3</v>
      </c>
      <c r="F218" s="19">
        <f t="shared" si="1"/>
        <v>173618</v>
      </c>
    </row>
    <row r="219" spans="1:6" ht="17" hidden="1" x14ac:dyDescent="0.2">
      <c r="A219" s="15" t="s">
        <v>15</v>
      </c>
      <c r="B219" s="8">
        <v>342628</v>
      </c>
      <c r="C219" s="9">
        <v>1E-3</v>
      </c>
      <c r="D219" s="8">
        <v>27825</v>
      </c>
      <c r="E219" s="9">
        <v>1.7000000000000001E-2</v>
      </c>
      <c r="F219" s="19">
        <f t="shared" si="1"/>
        <v>314803</v>
      </c>
    </row>
    <row r="220" spans="1:6" ht="17" hidden="1" x14ac:dyDescent="0.2">
      <c r="A220" s="15" t="s">
        <v>16</v>
      </c>
      <c r="B220" s="8">
        <v>349807</v>
      </c>
      <c r="C220" s="9">
        <v>1E-3</v>
      </c>
      <c r="D220" s="8">
        <v>28678</v>
      </c>
      <c r="E220" s="9">
        <v>1.7000000000000001E-2</v>
      </c>
      <c r="F220" s="19">
        <f t="shared" si="1"/>
        <v>321129</v>
      </c>
    </row>
    <row r="221" spans="1:6" ht="17" hidden="1" x14ac:dyDescent="0.2">
      <c r="A221" s="15" t="s">
        <v>17</v>
      </c>
      <c r="B221" s="8">
        <v>316522</v>
      </c>
      <c r="C221" s="9">
        <v>1E-3</v>
      </c>
      <c r="D221" s="8">
        <v>27576</v>
      </c>
      <c r="E221" s="9">
        <v>1.7000000000000001E-2</v>
      </c>
      <c r="F221" s="19">
        <f t="shared" si="1"/>
        <v>288946</v>
      </c>
    </row>
    <row r="222" spans="1:6" ht="17" hidden="1" x14ac:dyDescent="0.2">
      <c r="A222" s="15" t="s">
        <v>18</v>
      </c>
      <c r="B222" s="8">
        <v>266792</v>
      </c>
      <c r="C222" s="9">
        <v>1E-3</v>
      </c>
      <c r="D222" s="8">
        <v>23820</v>
      </c>
      <c r="E222" s="9">
        <v>1.4E-2</v>
      </c>
      <c r="F222" s="19">
        <f t="shared" si="1"/>
        <v>242972</v>
      </c>
    </row>
    <row r="223" spans="1:6" ht="17" hidden="1" x14ac:dyDescent="0.2">
      <c r="A223" s="15" t="s">
        <v>19</v>
      </c>
      <c r="B223" s="8">
        <v>195406</v>
      </c>
      <c r="C223" s="9">
        <v>1E-3</v>
      </c>
      <c r="D223" s="8">
        <v>19131</v>
      </c>
      <c r="E223" s="9">
        <v>1.2E-2</v>
      </c>
      <c r="F223" s="19">
        <f t="shared" si="1"/>
        <v>176275</v>
      </c>
    </row>
    <row r="224" spans="1:6" ht="17" hidden="1" x14ac:dyDescent="0.2">
      <c r="A224" s="15" t="s">
        <v>20</v>
      </c>
      <c r="B224" s="8">
        <v>152085</v>
      </c>
      <c r="C224" s="9">
        <v>1E-3</v>
      </c>
      <c r="D224" s="8">
        <v>14912</v>
      </c>
      <c r="E224" s="9">
        <v>8.9999999999999993E-3</v>
      </c>
      <c r="F224" s="19">
        <f t="shared" si="1"/>
        <v>137173</v>
      </c>
    </row>
    <row r="225" spans="1:6" ht="17" hidden="1" x14ac:dyDescent="0.2">
      <c r="A225" s="15" t="s">
        <v>21</v>
      </c>
      <c r="B225" s="8">
        <v>113509</v>
      </c>
      <c r="C225" s="9">
        <v>1E-3</v>
      </c>
      <c r="D225" s="8">
        <v>14279</v>
      </c>
      <c r="E225" s="9">
        <v>8.9999999999999993E-3</v>
      </c>
      <c r="F225" s="19">
        <f t="shared" si="1"/>
        <v>99230</v>
      </c>
    </row>
    <row r="226" spans="1:6" ht="17" hidden="1" x14ac:dyDescent="0.2">
      <c r="A226" s="15" t="s">
        <v>22</v>
      </c>
      <c r="B226" s="8">
        <v>39560</v>
      </c>
      <c r="C226" s="9">
        <v>0</v>
      </c>
      <c r="D226" s="8">
        <v>6185</v>
      </c>
      <c r="E226" s="9">
        <v>4.0000000000000001E-3</v>
      </c>
      <c r="F226" s="19">
        <f t="shared" si="1"/>
        <v>33375</v>
      </c>
    </row>
    <row r="227" spans="1:6" ht="17" hidden="1" x14ac:dyDescent="0.2">
      <c r="A227" s="15" t="s">
        <v>23</v>
      </c>
      <c r="B227" s="8">
        <v>54579</v>
      </c>
      <c r="C227" s="9">
        <v>0</v>
      </c>
      <c r="D227" s="8">
        <v>9799</v>
      </c>
      <c r="E227" s="9">
        <v>6.0000000000000001E-3</v>
      </c>
      <c r="F227" s="19">
        <f t="shared" si="1"/>
        <v>44780</v>
      </c>
    </row>
    <row r="228" spans="1:6" ht="17" hidden="1" x14ac:dyDescent="0.2">
      <c r="A228" s="15" t="s">
        <v>52</v>
      </c>
      <c r="B228" s="8">
        <v>79518</v>
      </c>
      <c r="C228" s="9">
        <v>0</v>
      </c>
      <c r="D228" s="8">
        <v>15465</v>
      </c>
      <c r="E228" s="9">
        <v>8.9999999999999993E-3</v>
      </c>
      <c r="F228" s="19">
        <f t="shared" si="1"/>
        <v>64053</v>
      </c>
    </row>
    <row r="229" spans="1:6" ht="17" hidden="1" x14ac:dyDescent="0.2">
      <c r="A229" s="15" t="s">
        <v>26</v>
      </c>
      <c r="B229" s="8">
        <v>54300</v>
      </c>
      <c r="C229" s="9">
        <v>0</v>
      </c>
      <c r="D229" s="8">
        <v>11020</v>
      </c>
      <c r="E229" s="9">
        <v>7.0000000000000001E-3</v>
      </c>
      <c r="F229" s="19">
        <f t="shared" si="1"/>
        <v>43280</v>
      </c>
    </row>
    <row r="230" spans="1:6" ht="17" hidden="1" x14ac:dyDescent="0.2">
      <c r="A230" s="15" t="s">
        <v>27</v>
      </c>
      <c r="B230" s="8">
        <v>36801</v>
      </c>
      <c r="C230" s="9">
        <v>0</v>
      </c>
      <c r="D230" s="8">
        <v>8224</v>
      </c>
      <c r="E230" s="9">
        <v>5.0000000000000001E-3</v>
      </c>
      <c r="F230" s="19">
        <f t="shared" si="1"/>
        <v>28577</v>
      </c>
    </row>
    <row r="231" spans="1:6" ht="17" hidden="1" x14ac:dyDescent="0.2">
      <c r="A231" s="15" t="s">
        <v>28</v>
      </c>
      <c r="B231" s="8">
        <v>21429</v>
      </c>
      <c r="C231" s="9">
        <v>0</v>
      </c>
      <c r="D231" s="8">
        <v>5044</v>
      </c>
      <c r="E231" s="9">
        <v>3.0000000000000001E-3</v>
      </c>
      <c r="F231" s="19">
        <f t="shared" si="1"/>
        <v>16385</v>
      </c>
    </row>
    <row r="232" spans="1:6" ht="17" hidden="1" x14ac:dyDescent="0.2">
      <c r="A232" s="15" t="s">
        <v>29</v>
      </c>
      <c r="B232" s="8">
        <v>12399</v>
      </c>
      <c r="C232" s="9">
        <v>0</v>
      </c>
      <c r="D232" s="8">
        <v>3148</v>
      </c>
      <c r="E232" s="9">
        <v>2E-3</v>
      </c>
      <c r="F232" s="19">
        <f t="shared" si="1"/>
        <v>9251</v>
      </c>
    </row>
    <row r="233" spans="1:6" ht="17" hidden="1" x14ac:dyDescent="0.2">
      <c r="A233" s="11" t="s">
        <v>34</v>
      </c>
      <c r="B233" s="8">
        <v>3715624</v>
      </c>
      <c r="C233" s="9">
        <v>1.4999999999999999E-2</v>
      </c>
      <c r="D233" s="8">
        <v>360094</v>
      </c>
      <c r="E233" s="9">
        <v>0.217</v>
      </c>
      <c r="F233" s="19">
        <f t="shared" si="1"/>
        <v>3355530</v>
      </c>
    </row>
    <row r="234" spans="1:6" ht="17" hidden="1" x14ac:dyDescent="0.2">
      <c r="A234" s="15" t="s">
        <v>38</v>
      </c>
      <c r="B234" s="8">
        <v>45856</v>
      </c>
      <c r="C234" s="9">
        <v>0</v>
      </c>
      <c r="D234" s="8">
        <v>4431</v>
      </c>
      <c r="E234" s="9">
        <v>3.0000000000000001E-3</v>
      </c>
      <c r="F234" s="19">
        <f t="shared" si="1"/>
        <v>41425</v>
      </c>
    </row>
    <row r="235" spans="1:6" ht="17" hidden="1" x14ac:dyDescent="0.2">
      <c r="A235" s="15" t="s">
        <v>39</v>
      </c>
      <c r="B235" s="8">
        <v>124821</v>
      </c>
      <c r="C235" s="9">
        <v>1E-3</v>
      </c>
      <c r="D235" s="8">
        <v>10280</v>
      </c>
      <c r="E235" s="9">
        <v>6.0000000000000001E-3</v>
      </c>
      <c r="F235" s="19">
        <f t="shared" si="1"/>
        <v>114541</v>
      </c>
    </row>
    <row r="236" spans="1:6" ht="17" hidden="1" x14ac:dyDescent="0.2">
      <c r="A236" s="15" t="s">
        <v>40</v>
      </c>
      <c r="B236" s="8">
        <v>117822</v>
      </c>
      <c r="C236" s="9">
        <v>1E-3</v>
      </c>
      <c r="D236" s="8">
        <v>9985</v>
      </c>
      <c r="E236" s="9">
        <v>6.0000000000000001E-3</v>
      </c>
      <c r="F236" s="19">
        <f t="shared" si="1"/>
        <v>107837</v>
      </c>
    </row>
    <row r="237" spans="1:6" ht="17" hidden="1" x14ac:dyDescent="0.2">
      <c r="A237" s="15" t="s">
        <v>41</v>
      </c>
      <c r="B237" s="8">
        <v>60087</v>
      </c>
      <c r="C237" s="9">
        <v>0</v>
      </c>
      <c r="D237" s="8">
        <v>4988</v>
      </c>
      <c r="E237" s="9">
        <v>3.0000000000000001E-3</v>
      </c>
      <c r="F237" s="19">
        <f t="shared" si="1"/>
        <v>55099</v>
      </c>
    </row>
    <row r="238" spans="1:6" ht="17" hidden="1" x14ac:dyDescent="0.2">
      <c r="A238" s="15" t="s">
        <v>42</v>
      </c>
      <c r="B238" s="8">
        <v>58977</v>
      </c>
      <c r="C238" s="9">
        <v>0</v>
      </c>
      <c r="D238" s="8">
        <v>5101</v>
      </c>
      <c r="E238" s="9">
        <v>3.0000000000000001E-3</v>
      </c>
      <c r="F238" s="19">
        <f t="shared" si="1"/>
        <v>53876</v>
      </c>
    </row>
    <row r="239" spans="1:6" ht="17" hidden="1" x14ac:dyDescent="0.2">
      <c r="A239" s="15" t="s">
        <v>43</v>
      </c>
      <c r="B239" s="8">
        <v>175236</v>
      </c>
      <c r="C239" s="9">
        <v>1E-3</v>
      </c>
      <c r="D239" s="8">
        <v>15587</v>
      </c>
      <c r="E239" s="9">
        <v>8.9999999999999993E-3</v>
      </c>
      <c r="F239" s="19">
        <f t="shared" si="1"/>
        <v>159649</v>
      </c>
    </row>
    <row r="240" spans="1:6" ht="17" hidden="1" x14ac:dyDescent="0.2">
      <c r="A240" s="15" t="s">
        <v>44</v>
      </c>
      <c r="B240" s="8">
        <v>110990</v>
      </c>
      <c r="C240" s="9">
        <v>0</v>
      </c>
      <c r="D240" s="8">
        <v>10015</v>
      </c>
      <c r="E240" s="9">
        <v>6.0000000000000001E-3</v>
      </c>
      <c r="F240" s="19">
        <f t="shared" si="1"/>
        <v>100975</v>
      </c>
    </row>
    <row r="241" spans="1:6" ht="17" hidden="1" x14ac:dyDescent="0.2">
      <c r="A241" s="15" t="s">
        <v>45</v>
      </c>
      <c r="B241" s="8">
        <v>106903</v>
      </c>
      <c r="C241" s="9">
        <v>0</v>
      </c>
      <c r="D241" s="8">
        <v>9951</v>
      </c>
      <c r="E241" s="9">
        <v>6.0000000000000001E-3</v>
      </c>
      <c r="F241" s="19">
        <f t="shared" si="1"/>
        <v>96952</v>
      </c>
    </row>
    <row r="242" spans="1:6" ht="17" hidden="1" x14ac:dyDescent="0.2">
      <c r="A242" s="15" t="s">
        <v>46</v>
      </c>
      <c r="B242" s="8">
        <v>52534</v>
      </c>
      <c r="C242" s="9">
        <v>0</v>
      </c>
      <c r="D242" s="8">
        <v>4830</v>
      </c>
      <c r="E242" s="9">
        <v>3.0000000000000001E-3</v>
      </c>
      <c r="F242" s="19">
        <f t="shared" si="1"/>
        <v>47704</v>
      </c>
    </row>
    <row r="243" spans="1:6" ht="17" hidden="1" x14ac:dyDescent="0.2">
      <c r="A243" s="15" t="s">
        <v>47</v>
      </c>
      <c r="B243" s="8">
        <v>54278</v>
      </c>
      <c r="C243" s="9">
        <v>0</v>
      </c>
      <c r="D243" s="8">
        <v>4673</v>
      </c>
      <c r="E243" s="9">
        <v>3.0000000000000001E-3</v>
      </c>
      <c r="F243" s="19">
        <f t="shared" si="1"/>
        <v>49605</v>
      </c>
    </row>
    <row r="244" spans="1:6" ht="17" hidden="1" x14ac:dyDescent="0.2">
      <c r="A244" s="15" t="s">
        <v>48</v>
      </c>
      <c r="B244" s="8">
        <v>55847</v>
      </c>
      <c r="C244" s="9">
        <v>0</v>
      </c>
      <c r="D244" s="8">
        <v>5041</v>
      </c>
      <c r="E244" s="9">
        <v>3.0000000000000001E-3</v>
      </c>
      <c r="F244" s="19">
        <f t="shared" si="1"/>
        <v>50806</v>
      </c>
    </row>
    <row r="245" spans="1:6" ht="17" hidden="1" x14ac:dyDescent="0.2">
      <c r="A245" s="15" t="s">
        <v>49</v>
      </c>
      <c r="B245" s="8">
        <v>56772</v>
      </c>
      <c r="C245" s="9">
        <v>0</v>
      </c>
      <c r="D245" s="8">
        <v>4835</v>
      </c>
      <c r="E245" s="9">
        <v>3.0000000000000001E-3</v>
      </c>
      <c r="F245" s="19">
        <f t="shared" si="1"/>
        <v>51937</v>
      </c>
    </row>
    <row r="246" spans="1:6" ht="17" hidden="1" x14ac:dyDescent="0.2">
      <c r="A246" s="15" t="s">
        <v>50</v>
      </c>
      <c r="B246" s="8">
        <v>60522</v>
      </c>
      <c r="C246" s="9">
        <v>0</v>
      </c>
      <c r="D246" s="8">
        <v>4806</v>
      </c>
      <c r="E246" s="9">
        <v>3.0000000000000001E-3</v>
      </c>
      <c r="F246" s="19">
        <f t="shared" si="1"/>
        <v>55716</v>
      </c>
    </row>
    <row r="247" spans="1:6" ht="17" hidden="1" x14ac:dyDescent="0.2">
      <c r="A247" s="15" t="s">
        <v>51</v>
      </c>
      <c r="B247" s="8">
        <v>63925</v>
      </c>
      <c r="C247" s="9">
        <v>0</v>
      </c>
      <c r="D247" s="8">
        <v>5004</v>
      </c>
      <c r="E247" s="9">
        <v>3.0000000000000001E-3</v>
      </c>
      <c r="F247" s="19">
        <f t="shared" si="1"/>
        <v>58921</v>
      </c>
    </row>
    <row r="248" spans="1:6" ht="17" hidden="1" x14ac:dyDescent="0.2">
      <c r="A248" s="15" t="s">
        <v>12</v>
      </c>
      <c r="B248" s="8">
        <v>64567</v>
      </c>
      <c r="C248" s="9">
        <v>0</v>
      </c>
      <c r="D248" s="8">
        <v>5016</v>
      </c>
      <c r="E248" s="9">
        <v>3.0000000000000001E-3</v>
      </c>
      <c r="F248" s="19">
        <f t="shared" si="1"/>
        <v>59551</v>
      </c>
    </row>
    <row r="249" spans="1:6" ht="17" hidden="1" x14ac:dyDescent="0.2">
      <c r="A249" s="15" t="s">
        <v>13</v>
      </c>
      <c r="B249" s="8">
        <v>61919</v>
      </c>
      <c r="C249" s="9">
        <v>0</v>
      </c>
      <c r="D249" s="8">
        <v>4793</v>
      </c>
      <c r="E249" s="9">
        <v>3.0000000000000001E-3</v>
      </c>
      <c r="F249" s="19">
        <f t="shared" si="1"/>
        <v>57126</v>
      </c>
    </row>
    <row r="250" spans="1:6" ht="17" hidden="1" x14ac:dyDescent="0.2">
      <c r="A250" s="15" t="s">
        <v>14</v>
      </c>
      <c r="B250" s="8">
        <v>179790</v>
      </c>
      <c r="C250" s="9">
        <v>1E-3</v>
      </c>
      <c r="D250" s="8">
        <v>14911</v>
      </c>
      <c r="E250" s="9">
        <v>8.9999999999999993E-3</v>
      </c>
      <c r="F250" s="19">
        <f t="shared" si="1"/>
        <v>164879</v>
      </c>
    </row>
    <row r="251" spans="1:6" ht="17" hidden="1" x14ac:dyDescent="0.2">
      <c r="A251" s="15" t="s">
        <v>15</v>
      </c>
      <c r="B251" s="8">
        <v>348441</v>
      </c>
      <c r="C251" s="9">
        <v>1E-3</v>
      </c>
      <c r="D251" s="8">
        <v>28317</v>
      </c>
      <c r="E251" s="9">
        <v>1.7000000000000001E-2</v>
      </c>
      <c r="F251" s="19">
        <f t="shared" si="1"/>
        <v>320124</v>
      </c>
    </row>
    <row r="252" spans="1:6" ht="17" hidden="1" x14ac:dyDescent="0.2">
      <c r="A252" s="15" t="s">
        <v>16</v>
      </c>
      <c r="B252" s="8">
        <v>376376</v>
      </c>
      <c r="C252" s="9">
        <v>2E-3</v>
      </c>
      <c r="D252" s="8">
        <v>30378</v>
      </c>
      <c r="E252" s="9">
        <v>1.7999999999999999E-2</v>
      </c>
      <c r="F252" s="19">
        <f t="shared" si="1"/>
        <v>345998</v>
      </c>
    </row>
    <row r="253" spans="1:6" ht="17" hidden="1" x14ac:dyDescent="0.2">
      <c r="A253" s="15" t="s">
        <v>17</v>
      </c>
      <c r="B253" s="8">
        <v>353296</v>
      </c>
      <c r="C253" s="9">
        <v>1E-3</v>
      </c>
      <c r="D253" s="8">
        <v>29194</v>
      </c>
      <c r="E253" s="9">
        <v>1.7999999999999999E-2</v>
      </c>
      <c r="F253" s="19">
        <f t="shared" si="1"/>
        <v>324102</v>
      </c>
    </row>
    <row r="254" spans="1:6" ht="17" hidden="1" x14ac:dyDescent="0.2">
      <c r="A254" s="15" t="s">
        <v>18</v>
      </c>
      <c r="B254" s="8">
        <v>305402</v>
      </c>
      <c r="C254" s="9">
        <v>1E-3</v>
      </c>
      <c r="D254" s="8">
        <v>25503</v>
      </c>
      <c r="E254" s="9">
        <v>1.4999999999999999E-2</v>
      </c>
      <c r="F254" s="19">
        <f t="shared" si="1"/>
        <v>279899</v>
      </c>
    </row>
    <row r="255" spans="1:6" ht="17" hidden="1" x14ac:dyDescent="0.2">
      <c r="A255" s="15" t="s">
        <v>19</v>
      </c>
      <c r="B255" s="8">
        <v>210184</v>
      </c>
      <c r="C255" s="9">
        <v>1E-3</v>
      </c>
      <c r="D255" s="8">
        <v>20381</v>
      </c>
      <c r="E255" s="9">
        <v>1.2E-2</v>
      </c>
      <c r="F255" s="19">
        <f t="shared" si="1"/>
        <v>189803</v>
      </c>
    </row>
    <row r="256" spans="1:6" ht="17" hidden="1" x14ac:dyDescent="0.2">
      <c r="A256" s="15" t="s">
        <v>20</v>
      </c>
      <c r="B256" s="8">
        <v>159566</v>
      </c>
      <c r="C256" s="9">
        <v>1E-3</v>
      </c>
      <c r="D256" s="8">
        <v>16973</v>
      </c>
      <c r="E256" s="9">
        <v>0.01</v>
      </c>
      <c r="F256" s="19">
        <f t="shared" si="1"/>
        <v>142593</v>
      </c>
    </row>
    <row r="257" spans="1:6" ht="17" hidden="1" x14ac:dyDescent="0.2">
      <c r="A257" s="15" t="s">
        <v>21</v>
      </c>
      <c r="B257" s="8">
        <v>137124</v>
      </c>
      <c r="C257" s="9">
        <v>1E-3</v>
      </c>
      <c r="D257" s="8">
        <v>18262</v>
      </c>
      <c r="E257" s="9">
        <v>1.0999999999999999E-2</v>
      </c>
      <c r="F257" s="19">
        <f t="shared" si="1"/>
        <v>118862</v>
      </c>
    </row>
    <row r="258" spans="1:6" ht="17" hidden="1" x14ac:dyDescent="0.2">
      <c r="A258" s="15" t="s">
        <v>22</v>
      </c>
      <c r="B258" s="8">
        <v>52076</v>
      </c>
      <c r="C258" s="9">
        <v>0</v>
      </c>
      <c r="D258" s="8">
        <v>7865</v>
      </c>
      <c r="E258" s="9">
        <v>5.0000000000000001E-3</v>
      </c>
      <c r="F258" s="19">
        <f t="shared" si="1"/>
        <v>44211</v>
      </c>
    </row>
    <row r="259" spans="1:6" ht="17" hidden="1" x14ac:dyDescent="0.2">
      <c r="A259" s="15" t="s">
        <v>23</v>
      </c>
      <c r="B259" s="8">
        <v>72302</v>
      </c>
      <c r="C259" s="9">
        <v>0</v>
      </c>
      <c r="D259" s="8">
        <v>11924</v>
      </c>
      <c r="E259" s="9">
        <v>7.0000000000000001E-3</v>
      </c>
      <c r="F259" s="19">
        <f t="shared" si="1"/>
        <v>60378</v>
      </c>
    </row>
    <row r="260" spans="1:6" ht="17" hidden="1" x14ac:dyDescent="0.2">
      <c r="A260" s="15" t="s">
        <v>52</v>
      </c>
      <c r="B260" s="8">
        <v>98979</v>
      </c>
      <c r="C260" s="9">
        <v>0</v>
      </c>
      <c r="D260" s="8">
        <v>17533</v>
      </c>
      <c r="E260" s="9">
        <v>1.0999999999999999E-2</v>
      </c>
      <c r="F260" s="19">
        <f t="shared" si="1"/>
        <v>81446</v>
      </c>
    </row>
    <row r="261" spans="1:6" ht="17" hidden="1" x14ac:dyDescent="0.2">
      <c r="A261" s="15" t="s">
        <v>26</v>
      </c>
      <c r="B261" s="8">
        <v>67934</v>
      </c>
      <c r="C261" s="9">
        <v>0</v>
      </c>
      <c r="D261" s="8">
        <v>12621</v>
      </c>
      <c r="E261" s="9">
        <v>8.0000000000000002E-3</v>
      </c>
      <c r="F261" s="19">
        <f t="shared" si="1"/>
        <v>55313</v>
      </c>
    </row>
    <row r="262" spans="1:6" ht="17" hidden="1" x14ac:dyDescent="0.2">
      <c r="A262" s="15" t="s">
        <v>27</v>
      </c>
      <c r="B262" s="8">
        <v>43338</v>
      </c>
      <c r="C262" s="9">
        <v>0</v>
      </c>
      <c r="D262" s="8">
        <v>8027</v>
      </c>
      <c r="E262" s="9">
        <v>5.0000000000000001E-3</v>
      </c>
      <c r="F262" s="19">
        <f t="shared" si="1"/>
        <v>35311</v>
      </c>
    </row>
    <row r="263" spans="1:6" ht="17" hidden="1" x14ac:dyDescent="0.2">
      <c r="A263" s="15" t="s">
        <v>28</v>
      </c>
      <c r="B263" s="8">
        <v>22421</v>
      </c>
      <c r="C263" s="9">
        <v>0</v>
      </c>
      <c r="D263" s="8">
        <v>4325</v>
      </c>
      <c r="E263" s="9">
        <v>3.0000000000000001E-3</v>
      </c>
      <c r="F263" s="19">
        <f t="shared" si="1"/>
        <v>18096</v>
      </c>
    </row>
    <row r="264" spans="1:6" ht="17" hidden="1" x14ac:dyDescent="0.2">
      <c r="A264" s="15" t="s">
        <v>29</v>
      </c>
      <c r="B264" s="8">
        <v>17339</v>
      </c>
      <c r="C264" s="9">
        <v>0</v>
      </c>
      <c r="D264" s="8">
        <v>4544</v>
      </c>
      <c r="E264" s="9">
        <v>3.0000000000000001E-3</v>
      </c>
      <c r="F264" s="19">
        <f t="shared" ref="F264:F327" si="2">B264-D264</f>
        <v>12795</v>
      </c>
    </row>
    <row r="265" spans="1:6" ht="17" hidden="1" x14ac:dyDescent="0.2">
      <c r="A265" s="10" t="s">
        <v>56</v>
      </c>
      <c r="B265" s="8">
        <v>9804847</v>
      </c>
      <c r="C265" s="9">
        <v>3.9E-2</v>
      </c>
      <c r="D265" s="8">
        <v>27757</v>
      </c>
      <c r="E265" s="9">
        <v>1.7000000000000001E-2</v>
      </c>
      <c r="F265" s="19">
        <f t="shared" si="2"/>
        <v>9777090</v>
      </c>
    </row>
    <row r="266" spans="1:6" ht="17" hidden="1" x14ac:dyDescent="0.2">
      <c r="A266" s="11" t="s">
        <v>33</v>
      </c>
      <c r="B266" s="8">
        <v>5068163</v>
      </c>
      <c r="C266" s="9">
        <v>0.02</v>
      </c>
      <c r="D266" s="8">
        <v>15107</v>
      </c>
      <c r="E266" s="9">
        <v>8.9999999999999993E-3</v>
      </c>
      <c r="F266" s="19">
        <f t="shared" si="2"/>
        <v>5053056</v>
      </c>
    </row>
    <row r="267" spans="1:6" ht="17" hidden="1" x14ac:dyDescent="0.2">
      <c r="A267" s="15" t="s">
        <v>38</v>
      </c>
      <c r="B267" s="8">
        <v>103622</v>
      </c>
      <c r="C267" s="9">
        <v>0</v>
      </c>
      <c r="D267" s="8">
        <v>309</v>
      </c>
      <c r="E267" s="9">
        <v>0</v>
      </c>
      <c r="F267" s="19">
        <f t="shared" si="2"/>
        <v>103313</v>
      </c>
    </row>
    <row r="268" spans="1:6" ht="17" hidden="1" x14ac:dyDescent="0.2">
      <c r="A268" s="15" t="s">
        <v>39</v>
      </c>
      <c r="B268" s="8">
        <v>246344</v>
      </c>
      <c r="C268" s="9">
        <v>1E-3</v>
      </c>
      <c r="D268" s="8">
        <v>675</v>
      </c>
      <c r="E268" s="9">
        <v>0</v>
      </c>
      <c r="F268" s="19">
        <f t="shared" si="2"/>
        <v>245669</v>
      </c>
    </row>
    <row r="269" spans="1:6" ht="17" hidden="1" x14ac:dyDescent="0.2">
      <c r="A269" s="15" t="s">
        <v>40</v>
      </c>
      <c r="B269" s="8">
        <v>225493</v>
      </c>
      <c r="C269" s="9">
        <v>1E-3</v>
      </c>
      <c r="D269" s="8">
        <v>642</v>
      </c>
      <c r="E269" s="9">
        <v>0</v>
      </c>
      <c r="F269" s="19">
        <f t="shared" si="2"/>
        <v>224851</v>
      </c>
    </row>
    <row r="270" spans="1:6" ht="17" hidden="1" x14ac:dyDescent="0.2">
      <c r="A270" s="15" t="s">
        <v>41</v>
      </c>
      <c r="B270" s="8">
        <v>109145</v>
      </c>
      <c r="C270" s="9">
        <v>0</v>
      </c>
      <c r="D270" s="8">
        <v>307</v>
      </c>
      <c r="E270" s="9">
        <v>0</v>
      </c>
      <c r="F270" s="19">
        <f t="shared" si="2"/>
        <v>108838</v>
      </c>
    </row>
    <row r="271" spans="1:6" ht="17" hidden="1" x14ac:dyDescent="0.2">
      <c r="A271" s="15" t="s">
        <v>42</v>
      </c>
      <c r="B271" s="8">
        <v>102374</v>
      </c>
      <c r="C271" s="9">
        <v>0</v>
      </c>
      <c r="D271" s="8">
        <v>303</v>
      </c>
      <c r="E271" s="9">
        <v>0</v>
      </c>
      <c r="F271" s="19">
        <f t="shared" si="2"/>
        <v>102071</v>
      </c>
    </row>
    <row r="272" spans="1:6" ht="17" hidden="1" x14ac:dyDescent="0.2">
      <c r="A272" s="15" t="s">
        <v>43</v>
      </c>
      <c r="B272" s="8">
        <v>307191</v>
      </c>
      <c r="C272" s="9">
        <v>1E-3</v>
      </c>
      <c r="D272" s="8">
        <v>858</v>
      </c>
      <c r="E272" s="9">
        <v>1E-3</v>
      </c>
      <c r="F272" s="19">
        <f t="shared" si="2"/>
        <v>306333</v>
      </c>
    </row>
    <row r="273" spans="1:6" ht="17" hidden="1" x14ac:dyDescent="0.2">
      <c r="A273" s="15" t="s">
        <v>44</v>
      </c>
      <c r="B273" s="8">
        <v>194712</v>
      </c>
      <c r="C273" s="9">
        <v>1E-3</v>
      </c>
      <c r="D273" s="8">
        <v>521</v>
      </c>
      <c r="E273" s="9">
        <v>0</v>
      </c>
      <c r="F273" s="19">
        <f t="shared" si="2"/>
        <v>194191</v>
      </c>
    </row>
    <row r="274" spans="1:6" ht="17" hidden="1" x14ac:dyDescent="0.2">
      <c r="A274" s="15" t="s">
        <v>45</v>
      </c>
      <c r="B274" s="8">
        <v>184168</v>
      </c>
      <c r="C274" s="9">
        <v>1E-3</v>
      </c>
      <c r="D274" s="8">
        <v>427</v>
      </c>
      <c r="E274" s="9">
        <v>0</v>
      </c>
      <c r="F274" s="19">
        <f t="shared" si="2"/>
        <v>183741</v>
      </c>
    </row>
    <row r="275" spans="1:6" ht="17" hidden="1" x14ac:dyDescent="0.2">
      <c r="A275" s="15" t="s">
        <v>46</v>
      </c>
      <c r="B275" s="8">
        <v>90281</v>
      </c>
      <c r="C275" s="9">
        <v>0</v>
      </c>
      <c r="D275" s="8">
        <v>223</v>
      </c>
      <c r="E275" s="9">
        <v>0</v>
      </c>
      <c r="F275" s="19">
        <f t="shared" si="2"/>
        <v>90058</v>
      </c>
    </row>
    <row r="276" spans="1:6" ht="17" hidden="1" x14ac:dyDescent="0.2">
      <c r="A276" s="15" t="s">
        <v>47</v>
      </c>
      <c r="B276" s="8">
        <v>91621</v>
      </c>
      <c r="C276" s="9">
        <v>0</v>
      </c>
      <c r="D276" s="8">
        <v>200</v>
      </c>
      <c r="E276" s="9">
        <v>0</v>
      </c>
      <c r="F276" s="19">
        <f t="shared" si="2"/>
        <v>91421</v>
      </c>
    </row>
    <row r="277" spans="1:6" ht="17" hidden="1" x14ac:dyDescent="0.2">
      <c r="A277" s="15" t="s">
        <v>48</v>
      </c>
      <c r="B277" s="8">
        <v>92537</v>
      </c>
      <c r="C277" s="9">
        <v>0</v>
      </c>
      <c r="D277" s="8">
        <v>192</v>
      </c>
      <c r="E277" s="9">
        <v>0</v>
      </c>
      <c r="F277" s="19">
        <f t="shared" si="2"/>
        <v>92345</v>
      </c>
    </row>
    <row r="278" spans="1:6" ht="17" hidden="1" x14ac:dyDescent="0.2">
      <c r="A278" s="15" t="s">
        <v>49</v>
      </c>
      <c r="B278" s="8">
        <v>99029</v>
      </c>
      <c r="C278" s="9">
        <v>0</v>
      </c>
      <c r="D278" s="8">
        <v>187</v>
      </c>
      <c r="E278" s="9">
        <v>0</v>
      </c>
      <c r="F278" s="19">
        <f t="shared" si="2"/>
        <v>98842</v>
      </c>
    </row>
    <row r="279" spans="1:6" ht="17" hidden="1" x14ac:dyDescent="0.2">
      <c r="A279" s="15" t="s">
        <v>50</v>
      </c>
      <c r="B279" s="8">
        <v>109086</v>
      </c>
      <c r="C279" s="9">
        <v>0</v>
      </c>
      <c r="D279" s="8">
        <v>253</v>
      </c>
      <c r="E279" s="9">
        <v>0</v>
      </c>
      <c r="F279" s="19">
        <f t="shared" si="2"/>
        <v>108833</v>
      </c>
    </row>
    <row r="280" spans="1:6" ht="17" hidden="1" x14ac:dyDescent="0.2">
      <c r="A280" s="15" t="s">
        <v>51</v>
      </c>
      <c r="B280" s="8">
        <v>117116</v>
      </c>
      <c r="C280" s="9">
        <v>1E-3</v>
      </c>
      <c r="D280" s="8">
        <v>343</v>
      </c>
      <c r="E280" s="9">
        <v>0</v>
      </c>
      <c r="F280" s="19">
        <f t="shared" si="2"/>
        <v>116773</v>
      </c>
    </row>
    <row r="281" spans="1:6" ht="17" hidden="1" x14ac:dyDescent="0.2">
      <c r="A281" s="15" t="s">
        <v>12</v>
      </c>
      <c r="B281" s="8">
        <v>124232</v>
      </c>
      <c r="C281" s="9">
        <v>1E-3</v>
      </c>
      <c r="D281" s="8">
        <v>401</v>
      </c>
      <c r="E281" s="9">
        <v>0</v>
      </c>
      <c r="F281" s="19">
        <f t="shared" si="2"/>
        <v>123831</v>
      </c>
    </row>
    <row r="282" spans="1:6" ht="17" hidden="1" x14ac:dyDescent="0.2">
      <c r="A282" s="15" t="s">
        <v>13</v>
      </c>
      <c r="B282" s="8">
        <v>121953</v>
      </c>
      <c r="C282" s="9">
        <v>1E-3</v>
      </c>
      <c r="D282" s="8">
        <v>458</v>
      </c>
      <c r="E282" s="9">
        <v>0</v>
      </c>
      <c r="F282" s="19">
        <f t="shared" si="2"/>
        <v>121495</v>
      </c>
    </row>
    <row r="283" spans="1:6" ht="17" hidden="1" x14ac:dyDescent="0.2">
      <c r="A283" s="15" t="s">
        <v>14</v>
      </c>
      <c r="B283" s="8">
        <v>371380</v>
      </c>
      <c r="C283" s="9">
        <v>2E-3</v>
      </c>
      <c r="D283" s="8">
        <v>1102</v>
      </c>
      <c r="E283" s="9">
        <v>1E-3</v>
      </c>
      <c r="F283" s="19">
        <f t="shared" si="2"/>
        <v>370278</v>
      </c>
    </row>
    <row r="284" spans="1:6" ht="17" hidden="1" x14ac:dyDescent="0.2">
      <c r="A284" s="15" t="s">
        <v>15</v>
      </c>
      <c r="B284" s="8">
        <v>595259</v>
      </c>
      <c r="C284" s="9">
        <v>2E-3</v>
      </c>
      <c r="D284" s="8">
        <v>1846</v>
      </c>
      <c r="E284" s="9">
        <v>1E-3</v>
      </c>
      <c r="F284" s="19">
        <f t="shared" si="2"/>
        <v>593413</v>
      </c>
    </row>
    <row r="285" spans="1:6" ht="17" hidden="1" x14ac:dyDescent="0.2">
      <c r="A285" s="15" t="s">
        <v>16</v>
      </c>
      <c r="B285" s="8">
        <v>494227</v>
      </c>
      <c r="C285" s="9">
        <v>2E-3</v>
      </c>
      <c r="D285" s="8">
        <v>1641</v>
      </c>
      <c r="E285" s="9">
        <v>1E-3</v>
      </c>
      <c r="F285" s="19">
        <f t="shared" si="2"/>
        <v>492586</v>
      </c>
    </row>
    <row r="286" spans="1:6" ht="17" hidden="1" x14ac:dyDescent="0.2">
      <c r="A286" s="15" t="s">
        <v>17</v>
      </c>
      <c r="B286" s="8">
        <v>375947</v>
      </c>
      <c r="C286" s="9">
        <v>2E-3</v>
      </c>
      <c r="D286" s="8">
        <v>1272</v>
      </c>
      <c r="E286" s="9">
        <v>1E-3</v>
      </c>
      <c r="F286" s="19">
        <f t="shared" si="2"/>
        <v>374675</v>
      </c>
    </row>
    <row r="287" spans="1:6" ht="17" hidden="1" x14ac:dyDescent="0.2">
      <c r="A287" s="15" t="s">
        <v>18</v>
      </c>
      <c r="B287" s="8">
        <v>271107</v>
      </c>
      <c r="C287" s="9">
        <v>1E-3</v>
      </c>
      <c r="D287" s="8">
        <v>886</v>
      </c>
      <c r="E287" s="9">
        <v>1E-3</v>
      </c>
      <c r="F287" s="19">
        <f t="shared" si="2"/>
        <v>270221</v>
      </c>
    </row>
    <row r="288" spans="1:6" ht="17" hidden="1" x14ac:dyDescent="0.2">
      <c r="A288" s="15" t="s">
        <v>19</v>
      </c>
      <c r="B288" s="8">
        <v>189174</v>
      </c>
      <c r="C288" s="9">
        <v>1E-3</v>
      </c>
      <c r="D288" s="8">
        <v>563</v>
      </c>
      <c r="E288" s="9">
        <v>0</v>
      </c>
      <c r="F288" s="19">
        <f t="shared" si="2"/>
        <v>188611</v>
      </c>
    </row>
    <row r="289" spans="1:6" ht="17" hidden="1" x14ac:dyDescent="0.2">
      <c r="A289" s="15" t="s">
        <v>20</v>
      </c>
      <c r="B289" s="8">
        <v>136405</v>
      </c>
      <c r="C289" s="9">
        <v>1E-3</v>
      </c>
      <c r="D289" s="8">
        <v>385</v>
      </c>
      <c r="E289" s="9">
        <v>0</v>
      </c>
      <c r="F289" s="19">
        <f t="shared" si="2"/>
        <v>136020</v>
      </c>
    </row>
    <row r="290" spans="1:6" ht="17" hidden="1" x14ac:dyDescent="0.2">
      <c r="A290" s="15" t="s">
        <v>21</v>
      </c>
      <c r="B290" s="8">
        <v>103777</v>
      </c>
      <c r="C290" s="9">
        <v>0</v>
      </c>
      <c r="D290" s="8">
        <v>311</v>
      </c>
      <c r="E290" s="9">
        <v>0</v>
      </c>
      <c r="F290" s="19">
        <f t="shared" si="2"/>
        <v>103466</v>
      </c>
    </row>
    <row r="291" spans="1:6" ht="17" hidden="1" x14ac:dyDescent="0.2">
      <c r="A291" s="15" t="s">
        <v>22</v>
      </c>
      <c r="B291" s="8">
        <v>34954</v>
      </c>
      <c r="C291" s="9">
        <v>0</v>
      </c>
      <c r="D291" s="8">
        <v>123</v>
      </c>
      <c r="E291" s="9">
        <v>0</v>
      </c>
      <c r="F291" s="19">
        <f t="shared" si="2"/>
        <v>34831</v>
      </c>
    </row>
    <row r="292" spans="1:6" ht="17" hidden="1" x14ac:dyDescent="0.2">
      <c r="A292" s="15" t="s">
        <v>23</v>
      </c>
      <c r="B292" s="8">
        <v>44733</v>
      </c>
      <c r="C292" s="9">
        <v>0</v>
      </c>
      <c r="D292" s="8">
        <v>152</v>
      </c>
      <c r="E292" s="9">
        <v>0</v>
      </c>
      <c r="F292" s="19">
        <f t="shared" si="2"/>
        <v>44581</v>
      </c>
    </row>
    <row r="293" spans="1:6" ht="17" hidden="1" x14ac:dyDescent="0.2">
      <c r="A293" s="15" t="s">
        <v>52</v>
      </c>
      <c r="B293" s="8">
        <v>57320</v>
      </c>
      <c r="C293" s="9">
        <v>0</v>
      </c>
      <c r="D293" s="8">
        <v>195</v>
      </c>
      <c r="E293" s="9">
        <v>0</v>
      </c>
      <c r="F293" s="19">
        <f t="shared" si="2"/>
        <v>57125</v>
      </c>
    </row>
    <row r="294" spans="1:6" ht="17" hidden="1" x14ac:dyDescent="0.2">
      <c r="A294" s="15" t="s">
        <v>26</v>
      </c>
      <c r="B294" s="8">
        <v>32078</v>
      </c>
      <c r="C294" s="9">
        <v>0</v>
      </c>
      <c r="D294" s="8">
        <v>138</v>
      </c>
      <c r="E294" s="9">
        <v>0</v>
      </c>
      <c r="F294" s="19">
        <f t="shared" si="2"/>
        <v>31940</v>
      </c>
    </row>
    <row r="295" spans="1:6" ht="17" hidden="1" x14ac:dyDescent="0.2">
      <c r="A295" s="15" t="s">
        <v>27</v>
      </c>
      <c r="B295" s="8">
        <v>21568</v>
      </c>
      <c r="C295" s="9">
        <v>0</v>
      </c>
      <c r="D295" s="8">
        <v>111</v>
      </c>
      <c r="E295" s="9">
        <v>0</v>
      </c>
      <c r="F295" s="19">
        <f t="shared" si="2"/>
        <v>21457</v>
      </c>
    </row>
    <row r="296" spans="1:6" ht="17" hidden="1" x14ac:dyDescent="0.2">
      <c r="A296" s="15" t="s">
        <v>28</v>
      </c>
      <c r="B296" s="8">
        <v>12347</v>
      </c>
      <c r="C296" s="9">
        <v>0</v>
      </c>
      <c r="D296" s="8">
        <v>51</v>
      </c>
      <c r="E296" s="9">
        <v>0</v>
      </c>
      <c r="F296" s="19">
        <f t="shared" si="2"/>
        <v>12296</v>
      </c>
    </row>
    <row r="297" spans="1:6" ht="17" hidden="1" x14ac:dyDescent="0.2">
      <c r="A297" s="15" t="s">
        <v>29</v>
      </c>
      <c r="B297" s="8">
        <v>8983</v>
      </c>
      <c r="C297" s="9">
        <v>0</v>
      </c>
      <c r="D297" s="8">
        <v>32</v>
      </c>
      <c r="E297" s="9">
        <v>0</v>
      </c>
      <c r="F297" s="19">
        <f t="shared" si="2"/>
        <v>8951</v>
      </c>
    </row>
    <row r="298" spans="1:6" ht="17" hidden="1" x14ac:dyDescent="0.2">
      <c r="A298" s="11" t="s">
        <v>34</v>
      </c>
      <c r="B298" s="8">
        <v>4736684</v>
      </c>
      <c r="C298" s="9">
        <v>1.9E-2</v>
      </c>
      <c r="D298" s="8">
        <v>12650</v>
      </c>
      <c r="E298" s="9">
        <v>8.0000000000000002E-3</v>
      </c>
      <c r="F298" s="19">
        <f t="shared" si="2"/>
        <v>4724034</v>
      </c>
    </row>
    <row r="299" spans="1:6" ht="17" hidden="1" x14ac:dyDescent="0.2">
      <c r="A299" s="15" t="s">
        <v>38</v>
      </c>
      <c r="B299" s="8">
        <v>99861</v>
      </c>
      <c r="C299" s="9">
        <v>0</v>
      </c>
      <c r="D299" s="8">
        <v>302</v>
      </c>
      <c r="E299" s="9">
        <v>0</v>
      </c>
      <c r="F299" s="19">
        <f t="shared" si="2"/>
        <v>99559</v>
      </c>
    </row>
    <row r="300" spans="1:6" ht="17" hidden="1" x14ac:dyDescent="0.2">
      <c r="A300" s="15" t="s">
        <v>39</v>
      </c>
      <c r="B300" s="8">
        <v>235468</v>
      </c>
      <c r="C300" s="9">
        <v>1E-3</v>
      </c>
      <c r="D300" s="8">
        <v>638</v>
      </c>
      <c r="E300" s="9">
        <v>0</v>
      </c>
      <c r="F300" s="19">
        <f t="shared" si="2"/>
        <v>234830</v>
      </c>
    </row>
    <row r="301" spans="1:6" ht="17" hidden="1" x14ac:dyDescent="0.2">
      <c r="A301" s="15" t="s">
        <v>40</v>
      </c>
      <c r="B301" s="8">
        <v>216468</v>
      </c>
      <c r="C301" s="9">
        <v>1E-3</v>
      </c>
      <c r="D301" s="8">
        <v>584</v>
      </c>
      <c r="E301" s="9">
        <v>0</v>
      </c>
      <c r="F301" s="19">
        <f t="shared" si="2"/>
        <v>215884</v>
      </c>
    </row>
    <row r="302" spans="1:6" ht="17" hidden="1" x14ac:dyDescent="0.2">
      <c r="A302" s="15" t="s">
        <v>41</v>
      </c>
      <c r="B302" s="8">
        <v>104176</v>
      </c>
      <c r="C302" s="9">
        <v>0</v>
      </c>
      <c r="D302" s="8">
        <v>274</v>
      </c>
      <c r="E302" s="9">
        <v>0</v>
      </c>
      <c r="F302" s="19">
        <f t="shared" si="2"/>
        <v>103902</v>
      </c>
    </row>
    <row r="303" spans="1:6" ht="17" hidden="1" x14ac:dyDescent="0.2">
      <c r="A303" s="15" t="s">
        <v>42</v>
      </c>
      <c r="B303" s="8">
        <v>98888</v>
      </c>
      <c r="C303" s="9">
        <v>0</v>
      </c>
      <c r="D303" s="8">
        <v>264</v>
      </c>
      <c r="E303" s="9">
        <v>0</v>
      </c>
      <c r="F303" s="19">
        <f t="shared" si="2"/>
        <v>98624</v>
      </c>
    </row>
    <row r="304" spans="1:6" ht="17" hidden="1" x14ac:dyDescent="0.2">
      <c r="A304" s="15" t="s">
        <v>43</v>
      </c>
      <c r="B304" s="8">
        <v>294449</v>
      </c>
      <c r="C304" s="9">
        <v>1E-3</v>
      </c>
      <c r="D304" s="8">
        <v>804</v>
      </c>
      <c r="E304" s="9">
        <v>1E-3</v>
      </c>
      <c r="F304" s="19">
        <f t="shared" si="2"/>
        <v>293645</v>
      </c>
    </row>
    <row r="305" spans="1:6" ht="17" hidden="1" x14ac:dyDescent="0.2">
      <c r="A305" s="15" t="s">
        <v>44</v>
      </c>
      <c r="B305" s="8">
        <v>184840</v>
      </c>
      <c r="C305" s="9">
        <v>1E-3</v>
      </c>
      <c r="D305" s="8">
        <v>459</v>
      </c>
      <c r="E305" s="9">
        <v>0</v>
      </c>
      <c r="F305" s="19">
        <f t="shared" si="2"/>
        <v>184381</v>
      </c>
    </row>
    <row r="306" spans="1:6" ht="17" hidden="1" x14ac:dyDescent="0.2">
      <c r="A306" s="15" t="s">
        <v>45</v>
      </c>
      <c r="B306" s="8">
        <v>178354</v>
      </c>
      <c r="C306" s="9">
        <v>1E-3</v>
      </c>
      <c r="D306" s="8">
        <v>438</v>
      </c>
      <c r="E306" s="9">
        <v>0</v>
      </c>
      <c r="F306" s="19">
        <f t="shared" si="2"/>
        <v>177916</v>
      </c>
    </row>
    <row r="307" spans="1:6" ht="17" hidden="1" x14ac:dyDescent="0.2">
      <c r="A307" s="15" t="s">
        <v>46</v>
      </c>
      <c r="B307" s="8">
        <v>87194</v>
      </c>
      <c r="C307" s="9">
        <v>0</v>
      </c>
      <c r="D307" s="8">
        <v>216</v>
      </c>
      <c r="E307" s="9">
        <v>0</v>
      </c>
      <c r="F307" s="19">
        <f t="shared" si="2"/>
        <v>86978</v>
      </c>
    </row>
    <row r="308" spans="1:6" ht="17" hidden="1" x14ac:dyDescent="0.2">
      <c r="A308" s="15" t="s">
        <v>47</v>
      </c>
      <c r="B308" s="8">
        <v>88179</v>
      </c>
      <c r="C308" s="9">
        <v>0</v>
      </c>
      <c r="D308" s="8">
        <v>172</v>
      </c>
      <c r="E308" s="9">
        <v>0</v>
      </c>
      <c r="F308" s="19">
        <f t="shared" si="2"/>
        <v>88007</v>
      </c>
    </row>
    <row r="309" spans="1:6" ht="17" hidden="1" x14ac:dyDescent="0.2">
      <c r="A309" s="15" t="s">
        <v>48</v>
      </c>
      <c r="B309" s="8">
        <v>87133</v>
      </c>
      <c r="C309" s="9">
        <v>0</v>
      </c>
      <c r="D309" s="8">
        <v>189</v>
      </c>
      <c r="E309" s="9">
        <v>0</v>
      </c>
      <c r="F309" s="19">
        <f t="shared" si="2"/>
        <v>86944</v>
      </c>
    </row>
    <row r="310" spans="1:6" ht="17" hidden="1" x14ac:dyDescent="0.2">
      <c r="A310" s="15" t="s">
        <v>49</v>
      </c>
      <c r="B310" s="8">
        <v>89907</v>
      </c>
      <c r="C310" s="9">
        <v>0</v>
      </c>
      <c r="D310" s="8">
        <v>199</v>
      </c>
      <c r="E310" s="9">
        <v>0</v>
      </c>
      <c r="F310" s="19">
        <f t="shared" si="2"/>
        <v>89708</v>
      </c>
    </row>
    <row r="311" spans="1:6" ht="17" hidden="1" x14ac:dyDescent="0.2">
      <c r="A311" s="15" t="s">
        <v>50</v>
      </c>
      <c r="B311" s="8">
        <v>94012</v>
      </c>
      <c r="C311" s="9">
        <v>0</v>
      </c>
      <c r="D311" s="8">
        <v>167</v>
      </c>
      <c r="E311" s="9">
        <v>0</v>
      </c>
      <c r="F311" s="19">
        <f t="shared" si="2"/>
        <v>93845</v>
      </c>
    </row>
    <row r="312" spans="1:6" ht="17" hidden="1" x14ac:dyDescent="0.2">
      <c r="A312" s="15" t="s">
        <v>51</v>
      </c>
      <c r="B312" s="8">
        <v>99922</v>
      </c>
      <c r="C312" s="9">
        <v>0</v>
      </c>
      <c r="D312" s="8">
        <v>201</v>
      </c>
      <c r="E312" s="9">
        <v>0</v>
      </c>
      <c r="F312" s="19">
        <f t="shared" si="2"/>
        <v>99721</v>
      </c>
    </row>
    <row r="313" spans="1:6" ht="17" hidden="1" x14ac:dyDescent="0.2">
      <c r="A313" s="15" t="s">
        <v>12</v>
      </c>
      <c r="B313" s="8">
        <v>102100</v>
      </c>
      <c r="C313" s="9">
        <v>0</v>
      </c>
      <c r="D313" s="8">
        <v>254</v>
      </c>
      <c r="E313" s="9">
        <v>0</v>
      </c>
      <c r="F313" s="19">
        <f t="shared" si="2"/>
        <v>101846</v>
      </c>
    </row>
    <row r="314" spans="1:6" ht="17" hidden="1" x14ac:dyDescent="0.2">
      <c r="A314" s="15" t="s">
        <v>13</v>
      </c>
      <c r="B314" s="8">
        <v>98001</v>
      </c>
      <c r="C314" s="9">
        <v>0</v>
      </c>
      <c r="D314" s="8">
        <v>238</v>
      </c>
      <c r="E314" s="9">
        <v>0</v>
      </c>
      <c r="F314" s="19">
        <f t="shared" si="2"/>
        <v>97763</v>
      </c>
    </row>
    <row r="315" spans="1:6" ht="17" hidden="1" x14ac:dyDescent="0.2">
      <c r="A315" s="15" t="s">
        <v>14</v>
      </c>
      <c r="B315" s="8">
        <v>301974</v>
      </c>
      <c r="C315" s="9">
        <v>1E-3</v>
      </c>
      <c r="D315" s="8">
        <v>738</v>
      </c>
      <c r="E315" s="9">
        <v>0</v>
      </c>
      <c r="F315" s="19">
        <f t="shared" si="2"/>
        <v>301236</v>
      </c>
    </row>
    <row r="316" spans="1:6" ht="17" hidden="1" x14ac:dyDescent="0.2">
      <c r="A316" s="15" t="s">
        <v>15</v>
      </c>
      <c r="B316" s="8">
        <v>504831</v>
      </c>
      <c r="C316" s="9">
        <v>2E-3</v>
      </c>
      <c r="D316" s="8">
        <v>1469</v>
      </c>
      <c r="E316" s="9">
        <v>1E-3</v>
      </c>
      <c r="F316" s="19">
        <f t="shared" si="2"/>
        <v>503362</v>
      </c>
    </row>
    <row r="317" spans="1:6" ht="17" hidden="1" x14ac:dyDescent="0.2">
      <c r="A317" s="15" t="s">
        <v>16</v>
      </c>
      <c r="B317" s="8">
        <v>438572</v>
      </c>
      <c r="C317" s="9">
        <v>2E-3</v>
      </c>
      <c r="D317" s="8">
        <v>1323</v>
      </c>
      <c r="E317" s="9">
        <v>1E-3</v>
      </c>
      <c r="F317" s="19">
        <f t="shared" si="2"/>
        <v>437249</v>
      </c>
    </row>
    <row r="318" spans="1:6" ht="17" hidden="1" x14ac:dyDescent="0.2">
      <c r="A318" s="15" t="s">
        <v>17</v>
      </c>
      <c r="B318" s="8">
        <v>348798</v>
      </c>
      <c r="C318" s="9">
        <v>1E-3</v>
      </c>
      <c r="D318" s="8">
        <v>1073</v>
      </c>
      <c r="E318" s="9">
        <v>1E-3</v>
      </c>
      <c r="F318" s="19">
        <f t="shared" si="2"/>
        <v>347725</v>
      </c>
    </row>
    <row r="319" spans="1:6" ht="17" hidden="1" x14ac:dyDescent="0.2">
      <c r="A319" s="15" t="s">
        <v>18</v>
      </c>
      <c r="B319" s="8">
        <v>263879</v>
      </c>
      <c r="C319" s="9">
        <v>1E-3</v>
      </c>
      <c r="D319" s="8">
        <v>687</v>
      </c>
      <c r="E319" s="9">
        <v>0</v>
      </c>
      <c r="F319" s="19">
        <f t="shared" si="2"/>
        <v>263192</v>
      </c>
    </row>
    <row r="320" spans="1:6" ht="17" hidden="1" x14ac:dyDescent="0.2">
      <c r="A320" s="15" t="s">
        <v>19</v>
      </c>
      <c r="B320" s="8">
        <v>189523</v>
      </c>
      <c r="C320" s="9">
        <v>1E-3</v>
      </c>
      <c r="D320" s="8">
        <v>480</v>
      </c>
      <c r="E320" s="9">
        <v>0</v>
      </c>
      <c r="F320" s="19">
        <f t="shared" si="2"/>
        <v>189043</v>
      </c>
    </row>
    <row r="321" spans="1:6" ht="17" hidden="1" x14ac:dyDescent="0.2">
      <c r="A321" s="15" t="s">
        <v>20</v>
      </c>
      <c r="B321" s="8">
        <v>141861</v>
      </c>
      <c r="C321" s="9">
        <v>1E-3</v>
      </c>
      <c r="D321" s="8">
        <v>332</v>
      </c>
      <c r="E321" s="9">
        <v>0</v>
      </c>
      <c r="F321" s="19">
        <f t="shared" si="2"/>
        <v>141529</v>
      </c>
    </row>
    <row r="322" spans="1:6" ht="17" hidden="1" x14ac:dyDescent="0.2">
      <c r="A322" s="15" t="s">
        <v>21</v>
      </c>
      <c r="B322" s="8">
        <v>114362</v>
      </c>
      <c r="C322" s="9">
        <v>1E-3</v>
      </c>
      <c r="D322" s="8">
        <v>323</v>
      </c>
      <c r="E322" s="9">
        <v>0</v>
      </c>
      <c r="F322" s="19">
        <f t="shared" si="2"/>
        <v>114039</v>
      </c>
    </row>
    <row r="323" spans="1:6" ht="17" hidden="1" x14ac:dyDescent="0.2">
      <c r="A323" s="15" t="s">
        <v>22</v>
      </c>
      <c r="B323" s="8">
        <v>40148</v>
      </c>
      <c r="C323" s="9">
        <v>0</v>
      </c>
      <c r="D323" s="8">
        <v>108</v>
      </c>
      <c r="E323" s="9">
        <v>0</v>
      </c>
      <c r="F323" s="19">
        <f t="shared" si="2"/>
        <v>40040</v>
      </c>
    </row>
    <row r="324" spans="1:6" ht="17" hidden="1" x14ac:dyDescent="0.2">
      <c r="A324" s="15" t="s">
        <v>23</v>
      </c>
      <c r="B324" s="8">
        <v>53684</v>
      </c>
      <c r="C324" s="9">
        <v>0</v>
      </c>
      <c r="D324" s="8">
        <v>151</v>
      </c>
      <c r="E324" s="9">
        <v>0</v>
      </c>
      <c r="F324" s="19">
        <f t="shared" si="2"/>
        <v>53533</v>
      </c>
    </row>
    <row r="325" spans="1:6" ht="17" hidden="1" x14ac:dyDescent="0.2">
      <c r="A325" s="15" t="s">
        <v>52</v>
      </c>
      <c r="B325" s="8">
        <v>70526</v>
      </c>
      <c r="C325" s="9">
        <v>0</v>
      </c>
      <c r="D325" s="8">
        <v>219</v>
      </c>
      <c r="E325" s="9">
        <v>0</v>
      </c>
      <c r="F325" s="19">
        <f t="shared" si="2"/>
        <v>70307</v>
      </c>
    </row>
    <row r="326" spans="1:6" ht="17" hidden="1" x14ac:dyDescent="0.2">
      <c r="A326" s="15" t="s">
        <v>26</v>
      </c>
      <c r="B326" s="8">
        <v>44262</v>
      </c>
      <c r="C326" s="9">
        <v>0</v>
      </c>
      <c r="D326" s="8">
        <v>125</v>
      </c>
      <c r="E326" s="9">
        <v>0</v>
      </c>
      <c r="F326" s="19">
        <f t="shared" si="2"/>
        <v>44137</v>
      </c>
    </row>
    <row r="327" spans="1:6" ht="17" hidden="1" x14ac:dyDescent="0.2">
      <c r="A327" s="15" t="s">
        <v>27</v>
      </c>
      <c r="B327" s="8">
        <v>32215</v>
      </c>
      <c r="C327" s="9">
        <v>0</v>
      </c>
      <c r="D327" s="8">
        <v>108</v>
      </c>
      <c r="E327" s="9">
        <v>0</v>
      </c>
      <c r="F327" s="19">
        <f t="shared" si="2"/>
        <v>32107</v>
      </c>
    </row>
    <row r="328" spans="1:6" ht="17" hidden="1" x14ac:dyDescent="0.2">
      <c r="A328" s="15" t="s">
        <v>28</v>
      </c>
      <c r="B328" s="8">
        <v>19093</v>
      </c>
      <c r="C328" s="9">
        <v>0</v>
      </c>
      <c r="D328" s="8">
        <v>83</v>
      </c>
      <c r="E328" s="9">
        <v>0</v>
      </c>
      <c r="F328" s="19">
        <f t="shared" ref="F328:F329" si="3">B328-D328</f>
        <v>19010</v>
      </c>
    </row>
    <row r="329" spans="1:6" ht="17" hidden="1" x14ac:dyDescent="0.2">
      <c r="A329" s="15" t="s">
        <v>29</v>
      </c>
      <c r="B329" s="8">
        <v>14004</v>
      </c>
      <c r="C329" s="9">
        <v>0</v>
      </c>
      <c r="D329" s="8">
        <v>32</v>
      </c>
      <c r="E329" s="9">
        <v>0</v>
      </c>
      <c r="F329" s="19">
        <f t="shared" si="3"/>
        <v>13972</v>
      </c>
    </row>
    <row r="330" spans="1:6" x14ac:dyDescent="0.2">
      <c r="F330" s="19"/>
    </row>
    <row r="337" spans="1:4" x14ac:dyDescent="0.2">
      <c r="B337" t="s">
        <v>32</v>
      </c>
      <c r="C337" t="s">
        <v>33</v>
      </c>
      <c r="D337" t="s">
        <v>34</v>
      </c>
    </row>
    <row r="338" spans="1:4" x14ac:dyDescent="0.2">
      <c r="A338" t="s">
        <v>32</v>
      </c>
      <c r="B338" s="19">
        <f>SUM(C338:D338)</f>
        <v>1868437</v>
      </c>
      <c r="C338" s="19">
        <f>F136</f>
        <v>921476</v>
      </c>
      <c r="D338" s="19">
        <f>F168</f>
        <v>946961</v>
      </c>
    </row>
    <row r="339" spans="1:4" x14ac:dyDescent="0.2">
      <c r="A339" t="s">
        <v>7</v>
      </c>
      <c r="B339" s="19">
        <f t="shared" ref="B339:B352" si="4">SUM(C339:D339)</f>
        <v>189557</v>
      </c>
      <c r="C339" s="19">
        <f>SUM(F137:F139)</f>
        <v>96352</v>
      </c>
      <c r="D339" s="19">
        <f>SUM(F169:F171)</f>
        <v>93205</v>
      </c>
    </row>
    <row r="340" spans="1:4" x14ac:dyDescent="0.2">
      <c r="A340" t="s">
        <v>8</v>
      </c>
      <c r="B340" s="19">
        <f t="shared" si="4"/>
        <v>188809</v>
      </c>
      <c r="C340" s="19">
        <f>SUM(F140:F142)</f>
        <v>95782</v>
      </c>
      <c r="D340" s="19">
        <f>SUM(F172:F174)</f>
        <v>93027</v>
      </c>
    </row>
    <row r="341" spans="1:4" x14ac:dyDescent="0.2">
      <c r="A341" t="s">
        <v>9</v>
      </c>
      <c r="B341" s="19">
        <f t="shared" si="4"/>
        <v>179364</v>
      </c>
      <c r="C341" s="19">
        <f>SUM(F143:F145)</f>
        <v>91320</v>
      </c>
      <c r="D341" s="19">
        <f>SUM(F175:F177)</f>
        <v>88044</v>
      </c>
    </row>
    <row r="342" spans="1:4" x14ac:dyDescent="0.2">
      <c r="A342" t="s">
        <v>59</v>
      </c>
      <c r="B342" s="19">
        <f t="shared" si="4"/>
        <v>173036</v>
      </c>
      <c r="C342" s="19">
        <f>SUM(F146:F150)</f>
        <v>89218</v>
      </c>
      <c r="D342" s="19">
        <f>SUM(F178:F182)</f>
        <v>83818</v>
      </c>
    </row>
    <row r="343" spans="1:4" x14ac:dyDescent="0.2">
      <c r="A343" t="s">
        <v>60</v>
      </c>
      <c r="B343" s="19">
        <f t="shared" si="4"/>
        <v>158091</v>
      </c>
      <c r="C343" s="19">
        <f>SUM(F151:F153)</f>
        <v>81240</v>
      </c>
      <c r="D343" s="19">
        <f>SUM(F183:F185)</f>
        <v>76851</v>
      </c>
    </row>
    <row r="344" spans="1:4" x14ac:dyDescent="0.2">
      <c r="A344" t="s">
        <v>15</v>
      </c>
      <c r="B344" s="19">
        <f t="shared" si="4"/>
        <v>167001</v>
      </c>
      <c r="C344" s="19">
        <f>F154</f>
        <v>83127</v>
      </c>
      <c r="D344" s="19">
        <f>F186</f>
        <v>83874</v>
      </c>
    </row>
    <row r="345" spans="1:4" x14ac:dyDescent="0.2">
      <c r="A345" t="s">
        <v>16</v>
      </c>
      <c r="B345" s="19">
        <f t="shared" si="4"/>
        <v>162723</v>
      </c>
      <c r="C345" s="19">
        <f t="shared" ref="C345:C350" si="5">F155</f>
        <v>78849</v>
      </c>
      <c r="D345" s="19">
        <f t="shared" ref="D345:D349" si="6">F187</f>
        <v>83874</v>
      </c>
    </row>
    <row r="346" spans="1:4" x14ac:dyDescent="0.2">
      <c r="A346" t="s">
        <v>17</v>
      </c>
      <c r="B346" s="19">
        <f t="shared" si="4"/>
        <v>143387</v>
      </c>
      <c r="C346" s="19">
        <f t="shared" si="5"/>
        <v>69150</v>
      </c>
      <c r="D346" s="19">
        <f t="shared" si="6"/>
        <v>74237</v>
      </c>
    </row>
    <row r="347" spans="1:4" x14ac:dyDescent="0.2">
      <c r="A347" t="s">
        <v>18</v>
      </c>
      <c r="B347" s="19">
        <f t="shared" si="4"/>
        <v>121199</v>
      </c>
      <c r="C347" s="19">
        <f t="shared" si="5"/>
        <v>58702</v>
      </c>
      <c r="D347" s="19">
        <f t="shared" si="6"/>
        <v>62497</v>
      </c>
    </row>
    <row r="348" spans="1:4" x14ac:dyDescent="0.2">
      <c r="A348" t="s">
        <v>19</v>
      </c>
      <c r="B348" s="19">
        <f t="shared" si="4"/>
        <v>92911</v>
      </c>
      <c r="C348" s="19">
        <f t="shared" si="5"/>
        <v>45007</v>
      </c>
      <c r="D348" s="19">
        <f t="shared" si="6"/>
        <v>47904</v>
      </c>
    </row>
    <row r="349" spans="1:4" x14ac:dyDescent="0.2">
      <c r="A349" t="s">
        <v>20</v>
      </c>
      <c r="B349" s="19">
        <f t="shared" si="4"/>
        <v>73741</v>
      </c>
      <c r="C349" s="19">
        <f t="shared" si="5"/>
        <v>35395</v>
      </c>
      <c r="D349" s="19">
        <f t="shared" si="6"/>
        <v>38346</v>
      </c>
    </row>
    <row r="350" spans="1:4" x14ac:dyDescent="0.2">
      <c r="A350" t="s">
        <v>21</v>
      </c>
      <c r="B350" s="19">
        <f t="shared" si="4"/>
        <v>59104</v>
      </c>
      <c r="C350" s="19">
        <f t="shared" si="5"/>
        <v>27992</v>
      </c>
      <c r="D350" s="19">
        <f>SUM(F192)</f>
        <v>31112</v>
      </c>
    </row>
    <row r="351" spans="1:4" x14ac:dyDescent="0.2">
      <c r="A351" t="s">
        <v>73</v>
      </c>
      <c r="B351" s="19">
        <f t="shared" si="4"/>
        <v>49347</v>
      </c>
      <c r="C351" s="19">
        <f>SUM(F161:F162)</f>
        <v>23214</v>
      </c>
      <c r="D351" s="19">
        <f>SUM(F193:F194)</f>
        <v>26133</v>
      </c>
    </row>
    <row r="352" spans="1:4" x14ac:dyDescent="0.2">
      <c r="A352" t="s">
        <v>52</v>
      </c>
      <c r="B352" s="19">
        <f t="shared" si="4"/>
        <v>41054</v>
      </c>
      <c r="C352" s="19">
        <f>F163</f>
        <v>18487</v>
      </c>
      <c r="D352" s="19">
        <f>F195</f>
        <v>22567</v>
      </c>
    </row>
    <row r="353" spans="1:4" x14ac:dyDescent="0.2">
      <c r="A353" t="s">
        <v>26</v>
      </c>
      <c r="B353" s="19">
        <f>SUM(C353:D353)</f>
        <v>28253</v>
      </c>
      <c r="C353" s="19">
        <f>F164</f>
        <v>12052</v>
      </c>
      <c r="D353" s="19">
        <f>F196</f>
        <v>16201</v>
      </c>
    </row>
    <row r="354" spans="1:4" x14ac:dyDescent="0.2">
      <c r="A354" s="16" t="s">
        <v>27</v>
      </c>
      <c r="B354" s="19">
        <f>SUM(C354:D354)</f>
        <v>20303</v>
      </c>
      <c r="C354" s="19">
        <f t="shared" ref="C354:C356" si="7">F165</f>
        <v>8090</v>
      </c>
      <c r="D354" s="19">
        <f t="shared" ref="D354:D355" si="8">F197</f>
        <v>12213</v>
      </c>
    </row>
    <row r="355" spans="1:4" x14ac:dyDescent="0.2">
      <c r="A355" s="16" t="s">
        <v>28</v>
      </c>
      <c r="B355" s="19">
        <f t="shared" ref="B355:B356" si="9">SUM(C355:D355)</f>
        <v>11661</v>
      </c>
      <c r="C355" s="19">
        <f t="shared" si="7"/>
        <v>4369</v>
      </c>
      <c r="D355" s="19">
        <f t="shared" si="8"/>
        <v>7292</v>
      </c>
    </row>
    <row r="356" spans="1:4" x14ac:dyDescent="0.2">
      <c r="A356" s="16" t="s">
        <v>29</v>
      </c>
      <c r="B356" s="19">
        <f t="shared" si="9"/>
        <v>8896</v>
      </c>
      <c r="C356" s="19">
        <f t="shared" si="7"/>
        <v>3130</v>
      </c>
      <c r="D356" s="19">
        <f>F199</f>
        <v>5766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1B96-274B-CD41-8F20-037FF9D1CEDA}">
  <dimension ref="A1:E74"/>
  <sheetViews>
    <sheetView tabSelected="1" topLeftCell="A45" workbookViewId="0">
      <selection activeCell="B67" sqref="B67"/>
    </sheetView>
  </sheetViews>
  <sheetFormatPr baseColWidth="10" defaultRowHeight="16" x14ac:dyDescent="0.2"/>
  <cols>
    <col min="1" max="1" width="24.83203125" customWidth="1"/>
    <col min="3" max="3" width="14.5" customWidth="1"/>
    <col min="5" max="5" width="19.5" customWidth="1"/>
  </cols>
  <sheetData>
    <row r="1" spans="1:5" x14ac:dyDescent="0.2">
      <c r="A1" s="1" t="s">
        <v>0</v>
      </c>
      <c r="B1" s="25" t="s">
        <v>79</v>
      </c>
      <c r="C1" s="24"/>
      <c r="D1" s="25" t="s">
        <v>78</v>
      </c>
      <c r="E1" s="24"/>
    </row>
    <row r="2" spans="1:5" x14ac:dyDescent="0.2">
      <c r="A2" s="2" t="s">
        <v>3</v>
      </c>
    </row>
    <row r="3" spans="1:5" ht="28" x14ac:dyDescent="0.2">
      <c r="A3" s="4" t="s">
        <v>31</v>
      </c>
      <c r="D3" t="s">
        <v>76</v>
      </c>
      <c r="E3" t="s">
        <v>77</v>
      </c>
    </row>
    <row r="4" spans="1:5" ht="17" x14ac:dyDescent="0.2">
      <c r="A4" s="7" t="s">
        <v>32</v>
      </c>
      <c r="B4">
        <v>1478523</v>
      </c>
      <c r="D4">
        <v>507</v>
      </c>
      <c r="E4">
        <v>10136</v>
      </c>
    </row>
    <row r="5" spans="1:5" ht="17" x14ac:dyDescent="0.2">
      <c r="A5" s="10" t="s">
        <v>57</v>
      </c>
    </row>
    <row r="6" spans="1:5" ht="17" x14ac:dyDescent="0.2">
      <c r="A6" s="11" t="s">
        <v>7</v>
      </c>
      <c r="B6">
        <v>149202</v>
      </c>
      <c r="D6">
        <v>53</v>
      </c>
      <c r="E6">
        <v>1262</v>
      </c>
    </row>
    <row r="7" spans="1:5" ht="17" x14ac:dyDescent="0.2">
      <c r="A7" s="11" t="s">
        <v>8</v>
      </c>
      <c r="B7">
        <v>150154</v>
      </c>
      <c r="D7">
        <v>65</v>
      </c>
      <c r="E7">
        <v>1072</v>
      </c>
    </row>
    <row r="8" spans="1:5" ht="17" x14ac:dyDescent="0.2">
      <c r="A8" s="11" t="s">
        <v>9</v>
      </c>
      <c r="B8">
        <v>157789</v>
      </c>
      <c r="D8">
        <v>73</v>
      </c>
      <c r="E8">
        <v>1080</v>
      </c>
    </row>
    <row r="9" spans="1:5" ht="17" x14ac:dyDescent="0.2">
      <c r="A9" s="11" t="s">
        <v>59</v>
      </c>
      <c r="B9">
        <v>173871</v>
      </c>
      <c r="D9">
        <v>46</v>
      </c>
      <c r="E9">
        <v>1380</v>
      </c>
    </row>
    <row r="10" spans="1:5" ht="17" x14ac:dyDescent="0.2">
      <c r="A10" s="11" t="s">
        <v>60</v>
      </c>
      <c r="B10">
        <v>156055</v>
      </c>
      <c r="D10">
        <v>77</v>
      </c>
      <c r="E10">
        <v>963</v>
      </c>
    </row>
    <row r="11" spans="1:5" ht="17" x14ac:dyDescent="0.2">
      <c r="A11" s="11" t="s">
        <v>58</v>
      </c>
      <c r="B11">
        <v>134163</v>
      </c>
      <c r="D11">
        <v>67</v>
      </c>
      <c r="E11">
        <v>908</v>
      </c>
    </row>
    <row r="12" spans="1:5" ht="17" x14ac:dyDescent="0.2">
      <c r="A12" s="11" t="s">
        <v>61</v>
      </c>
      <c r="B12">
        <v>116385</v>
      </c>
      <c r="D12">
        <v>43</v>
      </c>
      <c r="E12">
        <v>799</v>
      </c>
    </row>
    <row r="13" spans="1:5" ht="16" customHeight="1" x14ac:dyDescent="0.2">
      <c r="A13" s="11" t="s">
        <v>62</v>
      </c>
      <c r="B13">
        <v>164665</v>
      </c>
      <c r="D13">
        <v>9</v>
      </c>
      <c r="E13">
        <v>974</v>
      </c>
    </row>
    <row r="14" spans="1:5" ht="16" customHeight="1" x14ac:dyDescent="0.2">
      <c r="A14" s="11" t="s">
        <v>63</v>
      </c>
      <c r="B14">
        <v>116470</v>
      </c>
      <c r="D14">
        <v>73</v>
      </c>
      <c r="E14">
        <v>674</v>
      </c>
    </row>
    <row r="15" spans="1:5" ht="16" customHeight="1" x14ac:dyDescent="0.2">
      <c r="A15" s="11" t="s">
        <v>64</v>
      </c>
      <c r="B15">
        <v>46819</v>
      </c>
      <c r="D15">
        <v>5</v>
      </c>
      <c r="E15">
        <v>303</v>
      </c>
    </row>
    <row r="16" spans="1:5" ht="16" customHeight="1" x14ac:dyDescent="0.2">
      <c r="A16" s="11" t="s">
        <v>65</v>
      </c>
      <c r="B16">
        <v>35856</v>
      </c>
      <c r="D16">
        <v>24</v>
      </c>
      <c r="E16">
        <v>258</v>
      </c>
    </row>
    <row r="17" spans="1:5" ht="16" customHeight="1" x14ac:dyDescent="0.2">
      <c r="A17" s="11" t="s">
        <v>66</v>
      </c>
      <c r="B17">
        <v>50117</v>
      </c>
      <c r="D17">
        <v>15</v>
      </c>
      <c r="E17">
        <v>295</v>
      </c>
    </row>
    <row r="18" spans="1:5" ht="16" customHeight="1" x14ac:dyDescent="0.2">
      <c r="A18" s="11" t="s">
        <v>67</v>
      </c>
      <c r="B18">
        <v>21025</v>
      </c>
      <c r="D18">
        <v>7</v>
      </c>
      <c r="E18">
        <v>122</v>
      </c>
    </row>
    <row r="19" spans="1:5" ht="16" customHeight="1" x14ac:dyDescent="0.2">
      <c r="A19" s="11" t="s">
        <v>68</v>
      </c>
      <c r="B19">
        <v>5952</v>
      </c>
      <c r="E19">
        <v>26</v>
      </c>
    </row>
    <row r="20" spans="1:5" ht="17" x14ac:dyDescent="0.2">
      <c r="A20" s="11" t="s">
        <v>69</v>
      </c>
      <c r="B20">
        <v>23.5</v>
      </c>
      <c r="D20">
        <v>23.7</v>
      </c>
      <c r="E20">
        <v>21.4</v>
      </c>
    </row>
    <row r="21" spans="1:5" ht="17" x14ac:dyDescent="0.2">
      <c r="A21" s="10" t="s">
        <v>34</v>
      </c>
      <c r="B21">
        <v>740005</v>
      </c>
      <c r="D21">
        <v>324</v>
      </c>
      <c r="E21">
        <v>5034</v>
      </c>
    </row>
    <row r="22" spans="1:5" ht="17" x14ac:dyDescent="0.2">
      <c r="A22" s="11" t="s">
        <v>70</v>
      </c>
      <c r="B22">
        <v>73314</v>
      </c>
      <c r="D22">
        <v>31</v>
      </c>
      <c r="E22">
        <v>594</v>
      </c>
    </row>
    <row r="23" spans="1:5" ht="17" x14ac:dyDescent="0.2">
      <c r="A23" s="11" t="s">
        <v>8</v>
      </c>
      <c r="B23">
        <v>74131</v>
      </c>
      <c r="D23">
        <v>41</v>
      </c>
      <c r="E23">
        <v>502</v>
      </c>
    </row>
    <row r="24" spans="1:5" ht="16" customHeight="1" x14ac:dyDescent="0.2">
      <c r="A24" s="11" t="s">
        <v>9</v>
      </c>
      <c r="B24">
        <v>77457</v>
      </c>
      <c r="D24">
        <v>29</v>
      </c>
      <c r="E24">
        <v>512</v>
      </c>
    </row>
    <row r="25" spans="1:5" ht="17" x14ac:dyDescent="0.2">
      <c r="A25" s="11" t="s">
        <v>59</v>
      </c>
      <c r="B25">
        <v>85761</v>
      </c>
      <c r="D25">
        <v>24</v>
      </c>
      <c r="E25">
        <v>632</v>
      </c>
    </row>
    <row r="26" spans="1:5" ht="16" customHeight="1" x14ac:dyDescent="0.2">
      <c r="A26" s="11" t="s">
        <v>60</v>
      </c>
      <c r="B26">
        <v>77951</v>
      </c>
      <c r="D26">
        <v>41</v>
      </c>
      <c r="E26">
        <v>560</v>
      </c>
    </row>
    <row r="27" spans="1:5" ht="16" customHeight="1" x14ac:dyDescent="0.2">
      <c r="A27" s="11" t="s">
        <v>15</v>
      </c>
      <c r="B27">
        <v>68771</v>
      </c>
      <c r="D27">
        <v>51</v>
      </c>
      <c r="E27">
        <v>537</v>
      </c>
    </row>
    <row r="28" spans="1:5" ht="16" customHeight="1" x14ac:dyDescent="0.2">
      <c r="A28" s="11" t="s">
        <v>16</v>
      </c>
      <c r="B28">
        <v>59273</v>
      </c>
      <c r="D28">
        <v>27</v>
      </c>
      <c r="E28">
        <v>416</v>
      </c>
    </row>
    <row r="29" spans="1:5" x14ac:dyDescent="0.2">
      <c r="A29" t="s">
        <v>71</v>
      </c>
      <c r="B29">
        <v>84128</v>
      </c>
      <c r="D29">
        <v>3</v>
      </c>
      <c r="E29">
        <v>446</v>
      </c>
    </row>
    <row r="30" spans="1:5" ht="16" customHeight="1" x14ac:dyDescent="0.2">
      <c r="A30" s="11" t="s">
        <v>72</v>
      </c>
      <c r="B30">
        <v>60897</v>
      </c>
      <c r="D30">
        <v>46</v>
      </c>
      <c r="E30">
        <v>333</v>
      </c>
    </row>
    <row r="31" spans="1:5" ht="16" customHeight="1" x14ac:dyDescent="0.2">
      <c r="A31" s="11" t="s">
        <v>21</v>
      </c>
      <c r="B31">
        <v>24151</v>
      </c>
      <c r="E31">
        <v>151</v>
      </c>
    </row>
    <row r="32" spans="1:5" ht="16" customHeight="1" x14ac:dyDescent="0.2">
      <c r="A32" s="11" t="s">
        <v>73</v>
      </c>
      <c r="B32">
        <v>19162</v>
      </c>
      <c r="D32">
        <v>18</v>
      </c>
      <c r="E32">
        <v>141</v>
      </c>
    </row>
    <row r="33" spans="1:5" ht="16" customHeight="1" x14ac:dyDescent="0.2">
      <c r="A33" s="11" t="s">
        <v>74</v>
      </c>
      <c r="B33">
        <v>27953</v>
      </c>
      <c r="D33">
        <v>6</v>
      </c>
      <c r="E33">
        <v>149</v>
      </c>
    </row>
    <row r="34" spans="1:5" ht="16" customHeight="1" x14ac:dyDescent="0.2">
      <c r="A34" s="11" t="s">
        <v>75</v>
      </c>
      <c r="B34">
        <v>12270</v>
      </c>
      <c r="D34">
        <v>7</v>
      </c>
      <c r="E34">
        <v>53</v>
      </c>
    </row>
    <row r="35" spans="1:5" ht="17" x14ac:dyDescent="0.2">
      <c r="A35" s="11" t="s">
        <v>29</v>
      </c>
      <c r="B35">
        <v>3766</v>
      </c>
      <c r="E35">
        <v>8</v>
      </c>
    </row>
    <row r="36" spans="1:5" ht="17" x14ac:dyDescent="0.2">
      <c r="A36" s="11" t="s">
        <v>69</v>
      </c>
      <c r="B36">
        <v>24.1</v>
      </c>
      <c r="D36">
        <v>24.5</v>
      </c>
      <c r="E36">
        <v>22.5</v>
      </c>
    </row>
    <row r="37" spans="1:5" x14ac:dyDescent="0.2">
      <c r="A37" s="11"/>
    </row>
    <row r="38" spans="1:5" x14ac:dyDescent="0.2">
      <c r="A38" s="11"/>
      <c r="B38" t="s">
        <v>32</v>
      </c>
      <c r="C38" t="s">
        <v>33</v>
      </c>
      <c r="D38" t="s">
        <v>34</v>
      </c>
    </row>
    <row r="39" spans="1:5" ht="17" x14ac:dyDescent="0.2">
      <c r="A39" s="11" t="s">
        <v>32</v>
      </c>
      <c r="B39">
        <f>B4-SUM(D4:E4)</f>
        <v>1467880</v>
      </c>
      <c r="C39">
        <f>B39-D39</f>
        <v>733233</v>
      </c>
      <c r="D39">
        <f>B21-SUM(D21:E21)</f>
        <v>734647</v>
      </c>
    </row>
    <row r="40" spans="1:5" ht="17" x14ac:dyDescent="0.2">
      <c r="A40" s="11" t="s">
        <v>7</v>
      </c>
      <c r="B40">
        <f>B6-SUM(D6:E6)</f>
        <v>147887</v>
      </c>
      <c r="C40">
        <f t="shared" ref="C40:C53" si="0">B40-D40</f>
        <v>75198</v>
      </c>
      <c r="D40">
        <f>B22-SUM(D22:E22)</f>
        <v>72689</v>
      </c>
    </row>
    <row r="41" spans="1:5" ht="17" x14ac:dyDescent="0.2">
      <c r="A41" s="11" t="s">
        <v>8</v>
      </c>
      <c r="B41">
        <f t="shared" ref="B41:B52" si="1">B7-SUM(D7:E7)</f>
        <v>149017</v>
      </c>
      <c r="C41">
        <f t="shared" si="0"/>
        <v>75429</v>
      </c>
      <c r="D41">
        <f t="shared" ref="D41:D52" si="2">B23-SUM(D23:E23)</f>
        <v>73588</v>
      </c>
    </row>
    <row r="42" spans="1:5" ht="17" x14ac:dyDescent="0.2">
      <c r="A42" s="11" t="s">
        <v>9</v>
      </c>
      <c r="B42">
        <f t="shared" si="1"/>
        <v>156636</v>
      </c>
      <c r="C42">
        <f t="shared" si="0"/>
        <v>79720</v>
      </c>
      <c r="D42">
        <f t="shared" si="2"/>
        <v>76916</v>
      </c>
    </row>
    <row r="43" spans="1:5" ht="17" x14ac:dyDescent="0.2">
      <c r="A43" s="11" t="s">
        <v>59</v>
      </c>
      <c r="B43">
        <f t="shared" si="1"/>
        <v>172445</v>
      </c>
      <c r="C43">
        <f t="shared" si="0"/>
        <v>87340</v>
      </c>
      <c r="D43">
        <f t="shared" si="2"/>
        <v>85105</v>
      </c>
    </row>
    <row r="44" spans="1:5" ht="17" x14ac:dyDescent="0.2">
      <c r="A44" s="11" t="s">
        <v>60</v>
      </c>
      <c r="B44">
        <f t="shared" si="1"/>
        <v>155015</v>
      </c>
      <c r="C44">
        <f t="shared" si="0"/>
        <v>77665</v>
      </c>
      <c r="D44">
        <f t="shared" si="2"/>
        <v>77350</v>
      </c>
    </row>
    <row r="45" spans="1:5" ht="17" x14ac:dyDescent="0.2">
      <c r="A45" s="11" t="s">
        <v>58</v>
      </c>
      <c r="B45">
        <f t="shared" si="1"/>
        <v>133188</v>
      </c>
      <c r="C45">
        <f t="shared" si="0"/>
        <v>65005</v>
      </c>
      <c r="D45">
        <f t="shared" si="2"/>
        <v>68183</v>
      </c>
    </row>
    <row r="46" spans="1:5" ht="17" x14ac:dyDescent="0.2">
      <c r="A46" s="11" t="s">
        <v>61</v>
      </c>
      <c r="B46">
        <f t="shared" si="1"/>
        <v>115543</v>
      </c>
      <c r="C46">
        <f t="shared" si="0"/>
        <v>56713</v>
      </c>
      <c r="D46">
        <f t="shared" si="2"/>
        <v>58830</v>
      </c>
    </row>
    <row r="47" spans="1:5" ht="17" x14ac:dyDescent="0.2">
      <c r="A47" s="11" t="s">
        <v>62</v>
      </c>
      <c r="B47">
        <f t="shared" si="1"/>
        <v>163682</v>
      </c>
      <c r="C47">
        <f t="shared" si="0"/>
        <v>80003</v>
      </c>
      <c r="D47">
        <f t="shared" si="2"/>
        <v>83679</v>
      </c>
    </row>
    <row r="48" spans="1:5" ht="17" x14ac:dyDescent="0.2">
      <c r="A48" s="11" t="s">
        <v>63</v>
      </c>
      <c r="B48">
        <f t="shared" si="1"/>
        <v>115723</v>
      </c>
      <c r="C48">
        <f t="shared" si="0"/>
        <v>55205</v>
      </c>
      <c r="D48">
        <f t="shared" si="2"/>
        <v>60518</v>
      </c>
    </row>
    <row r="49" spans="1:4" ht="17" x14ac:dyDescent="0.2">
      <c r="A49" s="11" t="s">
        <v>64</v>
      </c>
      <c r="B49">
        <f t="shared" si="1"/>
        <v>46511</v>
      </c>
      <c r="C49">
        <f t="shared" si="0"/>
        <v>22511</v>
      </c>
      <c r="D49">
        <f t="shared" si="2"/>
        <v>24000</v>
      </c>
    </row>
    <row r="50" spans="1:4" ht="17" x14ac:dyDescent="0.2">
      <c r="A50" s="11" t="s">
        <v>65</v>
      </c>
      <c r="B50">
        <f t="shared" si="1"/>
        <v>35574</v>
      </c>
      <c r="C50">
        <f t="shared" si="0"/>
        <v>16571</v>
      </c>
      <c r="D50">
        <f t="shared" si="2"/>
        <v>19003</v>
      </c>
    </row>
    <row r="51" spans="1:4" ht="17" x14ac:dyDescent="0.2">
      <c r="A51" s="11" t="s">
        <v>66</v>
      </c>
      <c r="B51">
        <f t="shared" si="1"/>
        <v>49807</v>
      </c>
      <c r="C51">
        <f t="shared" si="0"/>
        <v>22009</v>
      </c>
      <c r="D51">
        <f t="shared" si="2"/>
        <v>27798</v>
      </c>
    </row>
    <row r="52" spans="1:4" ht="17" x14ac:dyDescent="0.2">
      <c r="A52" s="11" t="s">
        <v>67</v>
      </c>
      <c r="B52">
        <f t="shared" si="1"/>
        <v>20896</v>
      </c>
      <c r="C52">
        <f t="shared" si="0"/>
        <v>8686</v>
      </c>
      <c r="D52">
        <f t="shared" si="2"/>
        <v>12210</v>
      </c>
    </row>
    <row r="53" spans="1:4" ht="17" x14ac:dyDescent="0.2">
      <c r="A53" s="11" t="s">
        <v>68</v>
      </c>
      <c r="B53">
        <f>B19-SUM(D19:E19)</f>
        <v>5926</v>
      </c>
      <c r="C53">
        <f t="shared" si="0"/>
        <v>2168</v>
      </c>
      <c r="D53">
        <f>B35-SUM(D35:E35)</f>
        <v>3758</v>
      </c>
    </row>
    <row r="55" spans="1:4" x14ac:dyDescent="0.2">
      <c r="B55" s="18" t="s">
        <v>32</v>
      </c>
      <c r="C55" s="18" t="s">
        <v>33</v>
      </c>
      <c r="D55" s="18" t="s">
        <v>34</v>
      </c>
    </row>
    <row r="56" spans="1:4" ht="17" x14ac:dyDescent="0.2">
      <c r="A56" s="11" t="s">
        <v>32</v>
      </c>
      <c r="B56">
        <f>B39</f>
        <v>1467880</v>
      </c>
      <c r="C56">
        <f t="shared" ref="C56:D56" si="3">C39</f>
        <v>733233</v>
      </c>
      <c r="D56">
        <f t="shared" si="3"/>
        <v>734647</v>
      </c>
    </row>
    <row r="57" spans="1:4" ht="17" x14ac:dyDescent="0.2">
      <c r="A57" s="11" t="s">
        <v>7</v>
      </c>
      <c r="B57">
        <f t="shared" ref="B57:D63" si="4">B40</f>
        <v>147887</v>
      </c>
      <c r="C57">
        <f t="shared" si="4"/>
        <v>75198</v>
      </c>
      <c r="D57">
        <f t="shared" si="4"/>
        <v>72689</v>
      </c>
    </row>
    <row r="58" spans="1:4" ht="17" x14ac:dyDescent="0.2">
      <c r="A58" s="11" t="s">
        <v>8</v>
      </c>
      <c r="B58">
        <f t="shared" si="4"/>
        <v>149017</v>
      </c>
      <c r="C58">
        <f t="shared" si="4"/>
        <v>75429</v>
      </c>
      <c r="D58">
        <f t="shared" si="4"/>
        <v>73588</v>
      </c>
    </row>
    <row r="59" spans="1:4" ht="17" x14ac:dyDescent="0.2">
      <c r="A59" s="11" t="s">
        <v>9</v>
      </c>
      <c r="B59">
        <f t="shared" si="4"/>
        <v>156636</v>
      </c>
      <c r="C59">
        <f t="shared" si="4"/>
        <v>79720</v>
      </c>
      <c r="D59">
        <f t="shared" si="4"/>
        <v>76916</v>
      </c>
    </row>
    <row r="60" spans="1:4" ht="17" x14ac:dyDescent="0.2">
      <c r="A60" s="11" t="s">
        <v>59</v>
      </c>
      <c r="B60">
        <f t="shared" si="4"/>
        <v>172445</v>
      </c>
      <c r="C60">
        <f t="shared" si="4"/>
        <v>87340</v>
      </c>
      <c r="D60">
        <f t="shared" si="4"/>
        <v>85105</v>
      </c>
    </row>
    <row r="61" spans="1:4" ht="17" x14ac:dyDescent="0.2">
      <c r="A61" s="11" t="s">
        <v>60</v>
      </c>
      <c r="B61">
        <f t="shared" si="4"/>
        <v>155015</v>
      </c>
      <c r="C61">
        <f t="shared" si="4"/>
        <v>77665</v>
      </c>
      <c r="D61">
        <f t="shared" si="4"/>
        <v>77350</v>
      </c>
    </row>
    <row r="62" spans="1:4" ht="17" x14ac:dyDescent="0.2">
      <c r="A62" s="11" t="s">
        <v>58</v>
      </c>
      <c r="B62">
        <f t="shared" si="4"/>
        <v>133188</v>
      </c>
      <c r="C62">
        <f t="shared" si="4"/>
        <v>65005</v>
      </c>
      <c r="D62">
        <f t="shared" si="4"/>
        <v>68183</v>
      </c>
    </row>
    <row r="63" spans="1:4" ht="17" x14ac:dyDescent="0.2">
      <c r="A63" s="11" t="s">
        <v>61</v>
      </c>
      <c r="B63">
        <f t="shared" si="4"/>
        <v>115543</v>
      </c>
      <c r="C63">
        <f t="shared" si="4"/>
        <v>56713</v>
      </c>
      <c r="D63">
        <f t="shared" si="4"/>
        <v>58830</v>
      </c>
    </row>
    <row r="64" spans="1:4" ht="17" x14ac:dyDescent="0.2">
      <c r="A64" s="21" t="s">
        <v>228</v>
      </c>
      <c r="B64" s="20">
        <f>B47/2</f>
        <v>81841</v>
      </c>
      <c r="C64" s="20">
        <f t="shared" ref="C64" si="5">C47/2</f>
        <v>40001.5</v>
      </c>
      <c r="D64" s="20">
        <f>D47/2</f>
        <v>41839.5</v>
      </c>
    </row>
    <row r="65" spans="1:4" ht="17" x14ac:dyDescent="0.2">
      <c r="A65" s="21" t="s">
        <v>229</v>
      </c>
      <c r="B65" s="20">
        <v>81841</v>
      </c>
      <c r="C65" s="20">
        <v>40001.5</v>
      </c>
      <c r="D65" s="20">
        <v>41839.5</v>
      </c>
    </row>
    <row r="66" spans="1:4" ht="17" x14ac:dyDescent="0.2">
      <c r="A66" s="21" t="s">
        <v>230</v>
      </c>
      <c r="B66" s="20">
        <f>B48/2</f>
        <v>57861.5</v>
      </c>
      <c r="C66" s="20">
        <f t="shared" ref="C66:D66" si="6">C48/2</f>
        <v>27602.5</v>
      </c>
      <c r="D66" s="20">
        <f t="shared" si="6"/>
        <v>30259</v>
      </c>
    </row>
    <row r="67" spans="1:4" ht="17" x14ac:dyDescent="0.2">
      <c r="A67" s="21" t="s">
        <v>231</v>
      </c>
      <c r="B67" s="20">
        <v>57861.5</v>
      </c>
      <c r="C67" s="20">
        <v>27602.5</v>
      </c>
      <c r="D67" s="20">
        <v>30259</v>
      </c>
    </row>
    <row r="68" spans="1:4" ht="17" x14ac:dyDescent="0.2">
      <c r="A68" s="11" t="s">
        <v>64</v>
      </c>
      <c r="B68">
        <f t="shared" ref="B68:D69" si="7">B49</f>
        <v>46511</v>
      </c>
      <c r="C68">
        <f t="shared" si="7"/>
        <v>22511</v>
      </c>
      <c r="D68">
        <f t="shared" si="7"/>
        <v>24000</v>
      </c>
    </row>
    <row r="69" spans="1:4" ht="17" x14ac:dyDescent="0.2">
      <c r="A69" s="11" t="s">
        <v>65</v>
      </c>
      <c r="B69">
        <f t="shared" si="7"/>
        <v>35574</v>
      </c>
      <c r="C69">
        <f t="shared" si="7"/>
        <v>16571</v>
      </c>
      <c r="D69">
        <f t="shared" si="7"/>
        <v>19003</v>
      </c>
    </row>
    <row r="70" spans="1:4" ht="17" x14ac:dyDescent="0.2">
      <c r="A70" s="21" t="s">
        <v>232</v>
      </c>
      <c r="B70" s="20">
        <f>B51/2</f>
        <v>24903.5</v>
      </c>
      <c r="C70" s="20">
        <f t="shared" ref="C70:D70" si="8">C51/2</f>
        <v>11004.5</v>
      </c>
      <c r="D70" s="20">
        <f t="shared" si="8"/>
        <v>13899</v>
      </c>
    </row>
    <row r="71" spans="1:4" ht="17" x14ac:dyDescent="0.2">
      <c r="A71" s="21" t="s">
        <v>233</v>
      </c>
      <c r="B71" s="20">
        <v>24903.5</v>
      </c>
      <c r="C71" s="20">
        <v>11004.5</v>
      </c>
      <c r="D71" s="20">
        <v>13899</v>
      </c>
    </row>
    <row r="72" spans="1:4" x14ac:dyDescent="0.2">
      <c r="A72" s="22" t="s">
        <v>27</v>
      </c>
      <c r="B72" s="20">
        <f>B52/2</f>
        <v>10448</v>
      </c>
      <c r="C72" s="20">
        <f t="shared" ref="C72:D72" si="9">C52/2</f>
        <v>4343</v>
      </c>
      <c r="D72" s="20">
        <f t="shared" si="9"/>
        <v>6105</v>
      </c>
    </row>
    <row r="73" spans="1:4" x14ac:dyDescent="0.2">
      <c r="A73" s="22" t="s">
        <v>28</v>
      </c>
      <c r="B73" s="20">
        <f>B52/2</f>
        <v>10448</v>
      </c>
      <c r="C73" s="20">
        <f t="shared" ref="C73:D73" si="10">C52/2</f>
        <v>4343</v>
      </c>
      <c r="D73" s="20">
        <f t="shared" si="10"/>
        <v>6105</v>
      </c>
    </row>
    <row r="74" spans="1:4" x14ac:dyDescent="0.2">
      <c r="A74" s="16" t="s">
        <v>29</v>
      </c>
      <c r="B74">
        <f>B53</f>
        <v>5926</v>
      </c>
      <c r="C74">
        <f t="shared" ref="C74:D74" si="11">C53</f>
        <v>2168</v>
      </c>
      <c r="D74">
        <f t="shared" si="11"/>
        <v>3758</v>
      </c>
    </row>
  </sheetData>
  <mergeCells count="2">
    <mergeCell ref="B1:C1"/>
    <mergeCell ref="D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9F34-CC6A-7943-91F4-0B2B4AF6758E}">
  <dimension ref="A2:J86"/>
  <sheetViews>
    <sheetView topLeftCell="A60" workbookViewId="0">
      <selection activeCell="G83" sqref="G83"/>
    </sheetView>
  </sheetViews>
  <sheetFormatPr baseColWidth="10" defaultRowHeight="16" x14ac:dyDescent="0.2"/>
  <cols>
    <col min="1" max="1" width="15.5" bestFit="1" customWidth="1"/>
  </cols>
  <sheetData>
    <row r="2" spans="1:7" x14ac:dyDescent="0.2">
      <c r="B2" t="s">
        <v>198</v>
      </c>
      <c r="E2" t="s">
        <v>197</v>
      </c>
    </row>
    <row r="3" spans="1:7" x14ac:dyDescent="0.2">
      <c r="B3" t="s">
        <v>89</v>
      </c>
      <c r="C3" t="s">
        <v>90</v>
      </c>
      <c r="D3" t="s">
        <v>91</v>
      </c>
      <c r="E3" t="s">
        <v>89</v>
      </c>
      <c r="F3" t="s">
        <v>90</v>
      </c>
      <c r="G3" t="s">
        <v>91</v>
      </c>
    </row>
    <row r="4" spans="1:7" x14ac:dyDescent="0.2">
      <c r="A4" t="s">
        <v>80</v>
      </c>
      <c r="B4">
        <v>763594</v>
      </c>
      <c r="C4">
        <v>375384</v>
      </c>
      <c r="D4">
        <v>388210</v>
      </c>
    </row>
    <row r="5" spans="1:7" x14ac:dyDescent="0.2">
      <c r="A5" t="s">
        <v>38</v>
      </c>
      <c r="B5" t="s">
        <v>92</v>
      </c>
      <c r="C5" t="s">
        <v>103</v>
      </c>
      <c r="D5" t="s">
        <v>114</v>
      </c>
    </row>
    <row r="6" spans="1:7" x14ac:dyDescent="0.2">
      <c r="A6" t="s">
        <v>81</v>
      </c>
      <c r="B6" t="s">
        <v>93</v>
      </c>
      <c r="C6" t="s">
        <v>104</v>
      </c>
      <c r="D6" t="s">
        <v>115</v>
      </c>
    </row>
    <row r="7" spans="1:7" x14ac:dyDescent="0.2">
      <c r="A7" t="s">
        <v>82</v>
      </c>
      <c r="B7" t="s">
        <v>94</v>
      </c>
      <c r="C7" t="s">
        <v>105</v>
      </c>
      <c r="D7" t="s">
        <v>116</v>
      </c>
    </row>
    <row r="8" spans="1:7" x14ac:dyDescent="0.2">
      <c r="A8" t="s">
        <v>83</v>
      </c>
      <c r="B8" t="s">
        <v>95</v>
      </c>
      <c r="C8" t="s">
        <v>106</v>
      </c>
      <c r="D8" t="s">
        <v>117</v>
      </c>
    </row>
    <row r="9" spans="1:7" x14ac:dyDescent="0.2">
      <c r="A9" t="s">
        <v>84</v>
      </c>
      <c r="B9" t="s">
        <v>96</v>
      </c>
      <c r="C9" t="s">
        <v>107</v>
      </c>
      <c r="D9" t="s">
        <v>118</v>
      </c>
    </row>
    <row r="10" spans="1:7" x14ac:dyDescent="0.2">
      <c r="A10" t="s">
        <v>41</v>
      </c>
      <c r="B10" t="s">
        <v>97</v>
      </c>
      <c r="C10" t="s">
        <v>108</v>
      </c>
      <c r="D10" t="s">
        <v>119</v>
      </c>
    </row>
    <row r="11" spans="1:7" x14ac:dyDescent="0.2">
      <c r="A11" t="s">
        <v>42</v>
      </c>
      <c r="B11" t="s">
        <v>98</v>
      </c>
      <c r="C11" t="s">
        <v>109</v>
      </c>
      <c r="D11" t="s">
        <v>120</v>
      </c>
    </row>
    <row r="12" spans="1:7" x14ac:dyDescent="0.2">
      <c r="A12" t="s">
        <v>85</v>
      </c>
      <c r="B12" t="s">
        <v>99</v>
      </c>
      <c r="C12" t="s">
        <v>110</v>
      </c>
      <c r="D12" t="s">
        <v>121</v>
      </c>
    </row>
    <row r="13" spans="1:7" x14ac:dyDescent="0.2">
      <c r="A13" t="s">
        <v>86</v>
      </c>
      <c r="B13" t="s">
        <v>100</v>
      </c>
      <c r="C13" t="s">
        <v>111</v>
      </c>
      <c r="D13" t="s">
        <v>120</v>
      </c>
    </row>
    <row r="14" spans="1:7" x14ac:dyDescent="0.2">
      <c r="A14" t="s">
        <v>87</v>
      </c>
      <c r="B14" t="s">
        <v>101</v>
      </c>
      <c r="C14" t="s">
        <v>112</v>
      </c>
      <c r="D14" t="s">
        <v>122</v>
      </c>
    </row>
    <row r="15" spans="1:7" x14ac:dyDescent="0.2">
      <c r="A15" t="s">
        <v>88</v>
      </c>
      <c r="B15" t="s">
        <v>102</v>
      </c>
      <c r="C15" t="s">
        <v>113</v>
      </c>
      <c r="D15" t="s">
        <v>123</v>
      </c>
    </row>
    <row r="16" spans="1:7" x14ac:dyDescent="0.2">
      <c r="A16" t="s">
        <v>124</v>
      </c>
      <c r="B16" t="s">
        <v>127</v>
      </c>
      <c r="C16" t="s">
        <v>138</v>
      </c>
      <c r="D16" t="s">
        <v>149</v>
      </c>
    </row>
    <row r="17" spans="1:7" x14ac:dyDescent="0.2">
      <c r="A17" t="s">
        <v>125</v>
      </c>
      <c r="B17" t="s">
        <v>128</v>
      </c>
      <c r="C17" t="s">
        <v>139</v>
      </c>
      <c r="D17" t="s">
        <v>150</v>
      </c>
    </row>
    <row r="18" spans="1:7" x14ac:dyDescent="0.2">
      <c r="A18" t="s">
        <v>126</v>
      </c>
      <c r="B18" t="s">
        <v>129</v>
      </c>
      <c r="C18" t="s">
        <v>140</v>
      </c>
      <c r="D18" t="s">
        <v>151</v>
      </c>
    </row>
    <row r="19" spans="1:7" x14ac:dyDescent="0.2">
      <c r="A19" t="s">
        <v>46</v>
      </c>
      <c r="B19" t="s">
        <v>130</v>
      </c>
      <c r="C19" t="s">
        <v>141</v>
      </c>
      <c r="D19" t="s">
        <v>152</v>
      </c>
    </row>
    <row r="20" spans="1:7" x14ac:dyDescent="0.2">
      <c r="A20" t="s">
        <v>47</v>
      </c>
      <c r="B20" t="s">
        <v>131</v>
      </c>
      <c r="C20" t="s">
        <v>142</v>
      </c>
      <c r="D20" t="s">
        <v>153</v>
      </c>
    </row>
    <row r="21" spans="1:7" x14ac:dyDescent="0.2">
      <c r="A21" t="s">
        <v>48</v>
      </c>
      <c r="B21" t="s">
        <v>132</v>
      </c>
      <c r="C21" t="s">
        <v>143</v>
      </c>
      <c r="D21" t="s">
        <v>154</v>
      </c>
    </row>
    <row r="22" spans="1:7" x14ac:dyDescent="0.2">
      <c r="A22" t="s">
        <v>49</v>
      </c>
      <c r="B22" t="s">
        <v>133</v>
      </c>
      <c r="C22" t="s">
        <v>144</v>
      </c>
      <c r="D22" t="s">
        <v>155</v>
      </c>
    </row>
    <row r="23" spans="1:7" x14ac:dyDescent="0.2">
      <c r="A23" t="s">
        <v>50</v>
      </c>
      <c r="B23" t="s">
        <v>134</v>
      </c>
      <c r="C23" t="s">
        <v>145</v>
      </c>
      <c r="D23" t="s">
        <v>156</v>
      </c>
    </row>
    <row r="24" spans="1:7" x14ac:dyDescent="0.2">
      <c r="A24" t="s">
        <v>51</v>
      </c>
      <c r="B24" t="s">
        <v>135</v>
      </c>
      <c r="C24" t="s">
        <v>146</v>
      </c>
      <c r="D24" t="s">
        <v>157</v>
      </c>
    </row>
    <row r="25" spans="1:7" x14ac:dyDescent="0.2">
      <c r="A25" t="s">
        <v>12</v>
      </c>
      <c r="B25" t="s">
        <v>136</v>
      </c>
      <c r="C25" t="s">
        <v>147</v>
      </c>
      <c r="D25" t="s">
        <v>158</v>
      </c>
    </row>
    <row r="26" spans="1:7" x14ac:dyDescent="0.2">
      <c r="A26" t="s">
        <v>160</v>
      </c>
      <c r="B26" t="s">
        <v>137</v>
      </c>
      <c r="C26" t="s">
        <v>148</v>
      </c>
      <c r="D26" t="s">
        <v>159</v>
      </c>
    </row>
    <row r="28" spans="1:7" x14ac:dyDescent="0.2">
      <c r="A28" t="s">
        <v>7</v>
      </c>
      <c r="B28">
        <v>91456</v>
      </c>
      <c r="C28" t="s">
        <v>161</v>
      </c>
      <c r="D28" t="s">
        <v>171</v>
      </c>
      <c r="E28" t="s">
        <v>199</v>
      </c>
      <c r="F28" t="s">
        <v>205</v>
      </c>
      <c r="G28">
        <v>855</v>
      </c>
    </row>
    <row r="29" spans="1:7" x14ac:dyDescent="0.2">
      <c r="A29" t="s">
        <v>8</v>
      </c>
      <c r="B29">
        <v>102105</v>
      </c>
      <c r="C29" t="s">
        <v>162</v>
      </c>
      <c r="D29" t="s">
        <v>172</v>
      </c>
      <c r="E29" t="s">
        <v>200</v>
      </c>
      <c r="F29" t="s">
        <v>206</v>
      </c>
      <c r="G29" t="s">
        <v>208</v>
      </c>
    </row>
    <row r="30" spans="1:7" x14ac:dyDescent="0.2">
      <c r="A30" t="s">
        <v>9</v>
      </c>
      <c r="B30">
        <v>98129</v>
      </c>
      <c r="C30" t="s">
        <v>163</v>
      </c>
      <c r="D30" t="s">
        <v>173</v>
      </c>
      <c r="E30" t="s">
        <v>201</v>
      </c>
      <c r="F30" t="s">
        <v>207</v>
      </c>
      <c r="G30" t="s">
        <v>209</v>
      </c>
    </row>
    <row r="31" spans="1:7" x14ac:dyDescent="0.2">
      <c r="A31" t="s">
        <v>59</v>
      </c>
      <c r="B31">
        <v>84105</v>
      </c>
      <c r="C31" t="s">
        <v>164</v>
      </c>
      <c r="D31" t="s">
        <v>174</v>
      </c>
      <c r="E31" t="s">
        <v>202</v>
      </c>
      <c r="F31">
        <v>814</v>
      </c>
      <c r="G31">
        <v>891</v>
      </c>
    </row>
    <row r="32" spans="1:7" x14ac:dyDescent="0.2">
      <c r="A32" t="s">
        <v>60</v>
      </c>
      <c r="B32">
        <v>65147</v>
      </c>
      <c r="C32" t="s">
        <v>165</v>
      </c>
      <c r="D32" t="s">
        <v>175</v>
      </c>
      <c r="E32" t="s">
        <v>203</v>
      </c>
      <c r="F32">
        <v>460</v>
      </c>
      <c r="G32">
        <v>584</v>
      </c>
    </row>
    <row r="33" spans="1:7" x14ac:dyDescent="0.2">
      <c r="A33" t="s">
        <v>15</v>
      </c>
      <c r="B33">
        <v>51878</v>
      </c>
      <c r="C33" t="s">
        <v>166</v>
      </c>
      <c r="D33" t="s">
        <v>176</v>
      </c>
      <c r="E33" t="s">
        <v>204</v>
      </c>
      <c r="F33">
        <v>642</v>
      </c>
      <c r="G33">
        <v>557</v>
      </c>
    </row>
    <row r="34" spans="1:7" x14ac:dyDescent="0.2">
      <c r="A34" t="s">
        <v>16</v>
      </c>
      <c r="B34">
        <v>46591</v>
      </c>
      <c r="C34" t="s">
        <v>167</v>
      </c>
      <c r="D34" t="s">
        <v>177</v>
      </c>
      <c r="E34">
        <v>955</v>
      </c>
      <c r="F34">
        <v>556</v>
      </c>
      <c r="G34">
        <v>399</v>
      </c>
    </row>
    <row r="35" spans="1:7" x14ac:dyDescent="0.2">
      <c r="A35" t="s">
        <v>17</v>
      </c>
      <c r="B35">
        <v>39486</v>
      </c>
      <c r="C35" t="s">
        <v>168</v>
      </c>
      <c r="D35" t="s">
        <v>178</v>
      </c>
      <c r="E35">
        <v>851</v>
      </c>
      <c r="F35">
        <v>409</v>
      </c>
      <c r="G35">
        <v>442</v>
      </c>
    </row>
    <row r="36" spans="1:7" x14ac:dyDescent="0.2">
      <c r="A36" t="s">
        <v>18</v>
      </c>
      <c r="B36">
        <v>36144</v>
      </c>
      <c r="C36" t="s">
        <v>169</v>
      </c>
      <c r="D36" t="s">
        <v>179</v>
      </c>
      <c r="E36">
        <v>819</v>
      </c>
      <c r="F36">
        <v>488</v>
      </c>
      <c r="G36">
        <v>331</v>
      </c>
    </row>
    <row r="37" spans="1:7" x14ac:dyDescent="0.2">
      <c r="A37" t="s">
        <v>19</v>
      </c>
      <c r="B37">
        <v>31822</v>
      </c>
      <c r="C37" t="s">
        <v>170</v>
      </c>
      <c r="D37" t="s">
        <v>180</v>
      </c>
      <c r="E37">
        <v>549</v>
      </c>
      <c r="F37">
        <v>277</v>
      </c>
      <c r="G37">
        <v>272</v>
      </c>
    </row>
    <row r="38" spans="1:7" x14ac:dyDescent="0.2">
      <c r="A38" t="s">
        <v>20</v>
      </c>
      <c r="B38">
        <v>27922</v>
      </c>
      <c r="C38" t="s">
        <v>181</v>
      </c>
      <c r="D38" t="s">
        <v>189</v>
      </c>
      <c r="E38">
        <v>527</v>
      </c>
      <c r="F38">
        <v>258</v>
      </c>
      <c r="G38">
        <v>269</v>
      </c>
    </row>
    <row r="39" spans="1:7" x14ac:dyDescent="0.2">
      <c r="A39" t="s">
        <v>21</v>
      </c>
      <c r="B39">
        <v>24986</v>
      </c>
      <c r="C39" t="s">
        <v>182</v>
      </c>
      <c r="D39" t="s">
        <v>190</v>
      </c>
      <c r="E39">
        <v>463</v>
      </c>
      <c r="F39">
        <v>244</v>
      </c>
      <c r="G39">
        <v>219</v>
      </c>
    </row>
    <row r="40" spans="1:7" x14ac:dyDescent="0.2">
      <c r="A40" t="s">
        <v>73</v>
      </c>
      <c r="B40">
        <v>20021</v>
      </c>
      <c r="C40" t="s">
        <v>183</v>
      </c>
      <c r="D40" t="s">
        <v>191</v>
      </c>
      <c r="E40">
        <v>350</v>
      </c>
      <c r="F40">
        <v>197</v>
      </c>
      <c r="G40">
        <v>153</v>
      </c>
    </row>
    <row r="41" spans="1:7" x14ac:dyDescent="0.2">
      <c r="A41" t="s">
        <v>52</v>
      </c>
      <c r="B41">
        <v>17239</v>
      </c>
      <c r="C41" t="s">
        <v>184</v>
      </c>
      <c r="D41" t="s">
        <v>192</v>
      </c>
      <c r="E41">
        <v>347</v>
      </c>
      <c r="F41">
        <v>211</v>
      </c>
      <c r="G41">
        <v>136</v>
      </c>
    </row>
    <row r="42" spans="1:7" x14ac:dyDescent="0.2">
      <c r="A42" t="s">
        <v>26</v>
      </c>
      <c r="B42">
        <v>11121</v>
      </c>
      <c r="C42" t="s">
        <v>185</v>
      </c>
      <c r="D42" t="s">
        <v>193</v>
      </c>
      <c r="E42">
        <v>164</v>
      </c>
      <c r="F42">
        <v>88</v>
      </c>
      <c r="G42">
        <v>76</v>
      </c>
    </row>
    <row r="43" spans="1:7" x14ac:dyDescent="0.2">
      <c r="A43" t="s">
        <v>27</v>
      </c>
      <c r="B43">
        <v>7468</v>
      </c>
      <c r="C43" t="s">
        <v>186</v>
      </c>
      <c r="D43" t="s">
        <v>194</v>
      </c>
      <c r="E43">
        <v>104</v>
      </c>
      <c r="F43">
        <v>32</v>
      </c>
      <c r="G43">
        <v>72</v>
      </c>
    </row>
    <row r="44" spans="1:7" x14ac:dyDescent="0.2">
      <c r="A44" t="s">
        <v>28</v>
      </c>
      <c r="B44">
        <v>4234</v>
      </c>
      <c r="C44" t="s">
        <v>187</v>
      </c>
      <c r="D44" t="s">
        <v>195</v>
      </c>
      <c r="E44">
        <v>79</v>
      </c>
      <c r="F44">
        <v>40</v>
      </c>
      <c r="G44">
        <v>39</v>
      </c>
    </row>
    <row r="45" spans="1:7" x14ac:dyDescent="0.2">
      <c r="A45" t="s">
        <v>29</v>
      </c>
      <c r="B45">
        <v>3740</v>
      </c>
      <c r="C45" t="s">
        <v>188</v>
      </c>
      <c r="D45" t="s">
        <v>196</v>
      </c>
      <c r="E45">
        <v>83</v>
      </c>
      <c r="F45">
        <v>40</v>
      </c>
      <c r="G45">
        <v>43</v>
      </c>
    </row>
    <row r="48" spans="1:7" x14ac:dyDescent="0.2">
      <c r="A48" t="s">
        <v>7</v>
      </c>
      <c r="B48" t="str">
        <f>SUBSTITUTE(B28, " ", "")</f>
        <v>91456</v>
      </c>
      <c r="C48" t="str">
        <f t="shared" ref="C48:G48" si="0">SUBSTITUTE(C28, " ", "")</f>
        <v>46017</v>
      </c>
      <c r="D48" t="str">
        <f t="shared" si="0"/>
        <v>45439</v>
      </c>
      <c r="E48" t="str">
        <f t="shared" si="0"/>
        <v>1980</v>
      </c>
      <c r="F48" t="str">
        <f t="shared" si="0"/>
        <v>1125</v>
      </c>
      <c r="G48" t="str">
        <f t="shared" si="0"/>
        <v>855</v>
      </c>
    </row>
    <row r="49" spans="1:7" x14ac:dyDescent="0.2">
      <c r="A49" t="s">
        <v>8</v>
      </c>
      <c r="B49" t="str">
        <f t="shared" ref="B49:G61" si="1">SUBSTITUTE(B29, " ", "")</f>
        <v>102105</v>
      </c>
      <c r="C49" t="str">
        <f t="shared" si="1"/>
        <v>51043</v>
      </c>
      <c r="D49" t="str">
        <f t="shared" si="1"/>
        <v>51062</v>
      </c>
      <c r="E49" t="str">
        <f t="shared" si="1"/>
        <v>2498</v>
      </c>
      <c r="F49" t="str">
        <f t="shared" si="1"/>
        <v>1280</v>
      </c>
      <c r="G49" t="str">
        <f t="shared" si="1"/>
        <v>1218</v>
      </c>
    </row>
    <row r="50" spans="1:7" x14ac:dyDescent="0.2">
      <c r="A50" t="s">
        <v>9</v>
      </c>
      <c r="B50" t="str">
        <f t="shared" si="1"/>
        <v>98129</v>
      </c>
      <c r="C50" t="str">
        <f t="shared" si="1"/>
        <v>49088</v>
      </c>
      <c r="D50" t="str">
        <f t="shared" si="1"/>
        <v>49041</v>
      </c>
      <c r="E50" t="str">
        <f t="shared" si="1"/>
        <v>2363</v>
      </c>
      <c r="F50" t="str">
        <f t="shared" si="1"/>
        <v>1216</v>
      </c>
      <c r="G50" t="str">
        <f t="shared" si="1"/>
        <v>1147</v>
      </c>
    </row>
    <row r="51" spans="1:7" x14ac:dyDescent="0.2">
      <c r="A51" t="s">
        <v>59</v>
      </c>
      <c r="B51" t="str">
        <f t="shared" si="1"/>
        <v>84105</v>
      </c>
      <c r="C51" t="str">
        <f t="shared" si="1"/>
        <v>41963</v>
      </c>
      <c r="D51" t="str">
        <f t="shared" si="1"/>
        <v>42142</v>
      </c>
      <c r="E51" t="str">
        <f t="shared" si="1"/>
        <v>1705</v>
      </c>
      <c r="F51" t="str">
        <f t="shared" si="1"/>
        <v>814</v>
      </c>
      <c r="G51" t="str">
        <f t="shared" si="1"/>
        <v>891</v>
      </c>
    </row>
    <row r="52" spans="1:7" x14ac:dyDescent="0.2">
      <c r="A52" t="s">
        <v>60</v>
      </c>
      <c r="B52" t="str">
        <f t="shared" si="1"/>
        <v>65147</v>
      </c>
      <c r="C52" t="str">
        <f t="shared" si="1"/>
        <v>31934</v>
      </c>
      <c r="D52" t="str">
        <f t="shared" si="1"/>
        <v>33213</v>
      </c>
      <c r="E52" t="str">
        <f t="shared" si="1"/>
        <v>1044</v>
      </c>
      <c r="F52" t="str">
        <f t="shared" si="1"/>
        <v>460</v>
      </c>
      <c r="G52" t="str">
        <f t="shared" si="1"/>
        <v>584</v>
      </c>
    </row>
    <row r="53" spans="1:7" x14ac:dyDescent="0.2">
      <c r="A53" t="s">
        <v>15</v>
      </c>
      <c r="B53" t="str">
        <f t="shared" si="1"/>
        <v>51878</v>
      </c>
      <c r="C53" t="str">
        <f t="shared" si="1"/>
        <v>25693</v>
      </c>
      <c r="D53" t="str">
        <f t="shared" si="1"/>
        <v>26185</v>
      </c>
      <c r="E53" t="str">
        <f t="shared" si="1"/>
        <v>11199</v>
      </c>
      <c r="F53" t="str">
        <f t="shared" si="1"/>
        <v>642</v>
      </c>
      <c r="G53" t="str">
        <f t="shared" si="1"/>
        <v>557</v>
      </c>
    </row>
    <row r="54" spans="1:7" x14ac:dyDescent="0.2">
      <c r="A54" t="s">
        <v>16</v>
      </c>
      <c r="B54" t="str">
        <f t="shared" si="1"/>
        <v>46591</v>
      </c>
      <c r="C54" t="str">
        <f t="shared" si="1"/>
        <v>22665</v>
      </c>
      <c r="D54" t="str">
        <f t="shared" si="1"/>
        <v>23926</v>
      </c>
      <c r="E54" t="str">
        <f t="shared" si="1"/>
        <v>955</v>
      </c>
      <c r="F54" t="str">
        <f t="shared" si="1"/>
        <v>556</v>
      </c>
      <c r="G54" t="str">
        <f t="shared" si="1"/>
        <v>399</v>
      </c>
    </row>
    <row r="55" spans="1:7" x14ac:dyDescent="0.2">
      <c r="A55" t="s">
        <v>17</v>
      </c>
      <c r="B55" t="str">
        <f t="shared" si="1"/>
        <v>39486</v>
      </c>
      <c r="C55" t="str">
        <f t="shared" si="1"/>
        <v>18833</v>
      </c>
      <c r="D55" t="str">
        <f t="shared" si="1"/>
        <v>20653</v>
      </c>
      <c r="E55" t="str">
        <f t="shared" si="1"/>
        <v>851</v>
      </c>
      <c r="F55" t="str">
        <f t="shared" si="1"/>
        <v>409</v>
      </c>
      <c r="G55" t="str">
        <f t="shared" si="1"/>
        <v>442</v>
      </c>
    </row>
    <row r="56" spans="1:7" x14ac:dyDescent="0.2">
      <c r="A56" t="s">
        <v>18</v>
      </c>
      <c r="B56" t="str">
        <f t="shared" si="1"/>
        <v>36144</v>
      </c>
      <c r="C56" t="str">
        <f t="shared" si="1"/>
        <v>17624</v>
      </c>
      <c r="D56" t="str">
        <f t="shared" si="1"/>
        <v>18520</v>
      </c>
      <c r="E56" t="str">
        <f t="shared" si="1"/>
        <v>819</v>
      </c>
      <c r="F56" t="str">
        <f t="shared" si="1"/>
        <v>488</v>
      </c>
      <c r="G56" t="str">
        <f t="shared" si="1"/>
        <v>331</v>
      </c>
    </row>
    <row r="57" spans="1:7" x14ac:dyDescent="0.2">
      <c r="A57" t="s">
        <v>19</v>
      </c>
      <c r="B57" t="str">
        <f t="shared" si="1"/>
        <v>31822</v>
      </c>
      <c r="C57" t="str">
        <f t="shared" si="1"/>
        <v>15337</v>
      </c>
      <c r="D57" t="str">
        <f t="shared" si="1"/>
        <v>16485</v>
      </c>
      <c r="E57" t="str">
        <f t="shared" si="1"/>
        <v>549</v>
      </c>
      <c r="F57" t="str">
        <f t="shared" si="1"/>
        <v>277</v>
      </c>
      <c r="G57" t="str">
        <f t="shared" si="1"/>
        <v>272</v>
      </c>
    </row>
    <row r="58" spans="1:7" x14ac:dyDescent="0.2">
      <c r="A58" t="s">
        <v>20</v>
      </c>
      <c r="B58" t="str">
        <f t="shared" si="1"/>
        <v>27922</v>
      </c>
      <c r="C58" t="str">
        <f t="shared" si="1"/>
        <v>13300</v>
      </c>
      <c r="D58" t="str">
        <f t="shared" si="1"/>
        <v>14622</v>
      </c>
      <c r="E58" t="str">
        <f t="shared" si="1"/>
        <v>527</v>
      </c>
      <c r="F58" t="str">
        <f t="shared" si="1"/>
        <v>258</v>
      </c>
      <c r="G58" t="str">
        <f t="shared" si="1"/>
        <v>269</v>
      </c>
    </row>
    <row r="59" spans="1:7" x14ac:dyDescent="0.2">
      <c r="A59" t="s">
        <v>21</v>
      </c>
      <c r="B59" t="str">
        <f t="shared" si="1"/>
        <v>24986</v>
      </c>
      <c r="C59" t="str">
        <f t="shared" si="1"/>
        <v>11627</v>
      </c>
      <c r="D59" t="str">
        <f t="shared" si="1"/>
        <v>13359</v>
      </c>
      <c r="E59" t="str">
        <f t="shared" si="1"/>
        <v>463</v>
      </c>
      <c r="F59" t="str">
        <f t="shared" si="1"/>
        <v>244</v>
      </c>
      <c r="G59" t="str">
        <f t="shared" si="1"/>
        <v>219</v>
      </c>
    </row>
    <row r="60" spans="1:7" x14ac:dyDescent="0.2">
      <c r="A60" t="s">
        <v>73</v>
      </c>
      <c r="B60" t="str">
        <f t="shared" si="1"/>
        <v>20021</v>
      </c>
      <c r="C60" t="str">
        <f t="shared" si="1"/>
        <v>9558</v>
      </c>
      <c r="D60" t="str">
        <f t="shared" si="1"/>
        <v>10463</v>
      </c>
      <c r="E60" t="str">
        <f t="shared" si="1"/>
        <v>350</v>
      </c>
      <c r="F60" t="str">
        <f t="shared" si="1"/>
        <v>197</v>
      </c>
      <c r="G60" t="str">
        <f t="shared" si="1"/>
        <v>153</v>
      </c>
    </row>
    <row r="61" spans="1:7" x14ac:dyDescent="0.2">
      <c r="A61" t="s">
        <v>52</v>
      </c>
      <c r="B61" t="str">
        <f t="shared" si="1"/>
        <v>17239</v>
      </c>
      <c r="C61" t="str">
        <f t="shared" si="1"/>
        <v>8242</v>
      </c>
      <c r="D61" t="str">
        <f t="shared" si="1"/>
        <v>8997</v>
      </c>
      <c r="E61" t="str">
        <f t="shared" si="1"/>
        <v>347</v>
      </c>
      <c r="F61" t="str">
        <f t="shared" si="1"/>
        <v>211</v>
      </c>
      <c r="G61" t="str">
        <f t="shared" si="1"/>
        <v>136</v>
      </c>
    </row>
    <row r="62" spans="1:7" x14ac:dyDescent="0.2">
      <c r="A62" t="s">
        <v>26</v>
      </c>
      <c r="B62" t="str">
        <f>SUBSTITUTE(B42, " ", "")</f>
        <v>11121</v>
      </c>
      <c r="C62" t="str">
        <f t="shared" ref="C62:G62" si="2">SUBSTITUTE(C42, " ", "")</f>
        <v>5260</v>
      </c>
      <c r="D62" t="str">
        <f t="shared" si="2"/>
        <v>5861</v>
      </c>
      <c r="E62" t="str">
        <f t="shared" si="2"/>
        <v>164</v>
      </c>
      <c r="F62" t="str">
        <f t="shared" si="2"/>
        <v>88</v>
      </c>
      <c r="G62" t="str">
        <f t="shared" si="2"/>
        <v>76</v>
      </c>
    </row>
    <row r="63" spans="1:7" x14ac:dyDescent="0.2">
      <c r="A63" t="s">
        <v>27</v>
      </c>
      <c r="B63" s="17">
        <v>7468</v>
      </c>
      <c r="C63" s="17">
        <v>3507</v>
      </c>
      <c r="D63" s="17">
        <v>3961</v>
      </c>
      <c r="E63" s="17">
        <v>104</v>
      </c>
      <c r="F63" s="17">
        <v>32</v>
      </c>
      <c r="G63" s="17">
        <v>72</v>
      </c>
    </row>
    <row r="64" spans="1:7" x14ac:dyDescent="0.2">
      <c r="A64" t="s">
        <v>28</v>
      </c>
      <c r="B64" s="17">
        <v>4234</v>
      </c>
      <c r="C64" s="17">
        <v>2037</v>
      </c>
      <c r="D64" s="17">
        <v>2197</v>
      </c>
      <c r="E64" s="17">
        <v>79</v>
      </c>
      <c r="F64" s="17">
        <v>40</v>
      </c>
      <c r="G64" s="17">
        <v>39</v>
      </c>
    </row>
    <row r="65" spans="1:10" x14ac:dyDescent="0.2">
      <c r="A65" t="s">
        <v>29</v>
      </c>
      <c r="B65" s="17">
        <v>3740</v>
      </c>
      <c r="C65" s="17">
        <v>1656</v>
      </c>
      <c r="D65" s="17">
        <v>2084</v>
      </c>
      <c r="E65" s="17">
        <v>83</v>
      </c>
      <c r="F65" s="17">
        <v>40</v>
      </c>
      <c r="G65" s="17">
        <v>43</v>
      </c>
    </row>
    <row r="66" spans="1:10" x14ac:dyDescent="0.2">
      <c r="B66" s="17"/>
      <c r="C66" s="17"/>
      <c r="D66" s="17"/>
      <c r="E66" s="17"/>
      <c r="F66" s="17"/>
      <c r="G66" s="17"/>
      <c r="H66" t="s">
        <v>227</v>
      </c>
    </row>
    <row r="67" spans="1:10" x14ac:dyDescent="0.2">
      <c r="H67" s="18" t="s">
        <v>32</v>
      </c>
      <c r="I67" s="18" t="s">
        <v>226</v>
      </c>
      <c r="J67" s="18" t="s">
        <v>34</v>
      </c>
    </row>
    <row r="68" spans="1:10" x14ac:dyDescent="0.2">
      <c r="A68" t="s">
        <v>32</v>
      </c>
      <c r="B68">
        <v>763594</v>
      </c>
      <c r="C68">
        <v>375384</v>
      </c>
      <c r="D68">
        <v>388210</v>
      </c>
      <c r="E68">
        <f>SUM(E69:E84)</f>
        <v>25918</v>
      </c>
      <c r="F68">
        <f t="shared" ref="F68:G68" si="3">SUM(F69:F84)</f>
        <v>8297</v>
      </c>
      <c r="G68">
        <f t="shared" si="3"/>
        <v>7621</v>
      </c>
      <c r="H68">
        <f>B68-E68</f>
        <v>737676</v>
      </c>
      <c r="I68">
        <f t="shared" ref="I68:J68" si="4">C68-F68</f>
        <v>367087</v>
      </c>
      <c r="J68">
        <f t="shared" si="4"/>
        <v>380589</v>
      </c>
    </row>
    <row r="69" spans="1:10" x14ac:dyDescent="0.2">
      <c r="A69" t="s">
        <v>7</v>
      </c>
      <c r="B69" s="17">
        <v>91456</v>
      </c>
      <c r="C69" s="17">
        <v>46017</v>
      </c>
      <c r="D69" s="17">
        <v>45439</v>
      </c>
      <c r="E69" s="17">
        <v>1980</v>
      </c>
      <c r="F69" s="17">
        <v>1125</v>
      </c>
      <c r="G69" s="17">
        <v>855</v>
      </c>
      <c r="H69">
        <f>B69-E69</f>
        <v>89476</v>
      </c>
      <c r="I69">
        <f t="shared" ref="I69:J69" si="5">C69-F69</f>
        <v>44892</v>
      </c>
      <c r="J69">
        <f t="shared" si="5"/>
        <v>44584</v>
      </c>
    </row>
    <row r="70" spans="1:10" x14ac:dyDescent="0.2">
      <c r="A70" t="s">
        <v>8</v>
      </c>
      <c r="B70" s="17">
        <v>102105</v>
      </c>
      <c r="C70" s="17">
        <v>51043</v>
      </c>
      <c r="D70" s="17">
        <v>51062</v>
      </c>
      <c r="E70" s="17">
        <v>2498</v>
      </c>
      <c r="F70" s="17">
        <v>1280</v>
      </c>
      <c r="G70" s="17">
        <v>1218</v>
      </c>
      <c r="H70">
        <f t="shared" ref="H70:H83" si="6">B70-E70</f>
        <v>99607</v>
      </c>
      <c r="I70">
        <f t="shared" ref="I70:I83" si="7">C70-F70</f>
        <v>49763</v>
      </c>
      <c r="J70">
        <f t="shared" ref="J70:J83" si="8">D70-G70</f>
        <v>49844</v>
      </c>
    </row>
    <row r="71" spans="1:10" x14ac:dyDescent="0.2">
      <c r="A71" t="s">
        <v>9</v>
      </c>
      <c r="B71" s="17">
        <v>98129</v>
      </c>
      <c r="C71" s="17">
        <v>49088</v>
      </c>
      <c r="D71" s="17">
        <v>49041</v>
      </c>
      <c r="E71" s="17">
        <v>2363</v>
      </c>
      <c r="F71" s="17">
        <v>1216</v>
      </c>
      <c r="G71" s="17">
        <v>1147</v>
      </c>
      <c r="H71">
        <f t="shared" si="6"/>
        <v>95766</v>
      </c>
      <c r="I71">
        <f t="shared" si="7"/>
        <v>47872</v>
      </c>
      <c r="J71">
        <f t="shared" si="8"/>
        <v>47894</v>
      </c>
    </row>
    <row r="72" spans="1:10" x14ac:dyDescent="0.2">
      <c r="A72" t="s">
        <v>59</v>
      </c>
      <c r="B72" s="17">
        <v>84105</v>
      </c>
      <c r="C72" s="17">
        <v>41963</v>
      </c>
      <c r="D72" s="17">
        <v>42142</v>
      </c>
      <c r="E72" s="17">
        <v>1705</v>
      </c>
      <c r="F72" s="17">
        <v>814</v>
      </c>
      <c r="G72" s="17">
        <v>891</v>
      </c>
      <c r="H72">
        <f t="shared" si="6"/>
        <v>82400</v>
      </c>
      <c r="I72">
        <f t="shared" si="7"/>
        <v>41149</v>
      </c>
      <c r="J72">
        <f t="shared" si="8"/>
        <v>41251</v>
      </c>
    </row>
    <row r="73" spans="1:10" x14ac:dyDescent="0.2">
      <c r="A73" t="s">
        <v>60</v>
      </c>
      <c r="B73" s="17">
        <v>65147</v>
      </c>
      <c r="C73" s="17">
        <v>31934</v>
      </c>
      <c r="D73" s="17">
        <v>33213</v>
      </c>
      <c r="E73" s="17">
        <v>1044</v>
      </c>
      <c r="F73" s="17">
        <v>460</v>
      </c>
      <c r="G73" s="17">
        <v>584</v>
      </c>
      <c r="H73">
        <f t="shared" si="6"/>
        <v>64103</v>
      </c>
      <c r="I73">
        <f t="shared" si="7"/>
        <v>31474</v>
      </c>
      <c r="J73">
        <f t="shared" si="8"/>
        <v>32629</v>
      </c>
    </row>
    <row r="74" spans="1:10" x14ac:dyDescent="0.2">
      <c r="A74" t="s">
        <v>15</v>
      </c>
      <c r="B74" s="17">
        <v>51878</v>
      </c>
      <c r="C74" s="17">
        <v>25693</v>
      </c>
      <c r="D74" s="17">
        <v>26185</v>
      </c>
      <c r="E74" s="17">
        <v>11199</v>
      </c>
      <c r="F74" s="17">
        <v>642</v>
      </c>
      <c r="G74" s="17">
        <v>557</v>
      </c>
      <c r="H74">
        <f t="shared" si="6"/>
        <v>40679</v>
      </c>
      <c r="I74">
        <f t="shared" si="7"/>
        <v>25051</v>
      </c>
      <c r="J74">
        <f t="shared" si="8"/>
        <v>25628</v>
      </c>
    </row>
    <row r="75" spans="1:10" x14ac:dyDescent="0.2">
      <c r="A75" t="s">
        <v>16</v>
      </c>
      <c r="B75" s="17">
        <v>46591</v>
      </c>
      <c r="C75" s="17">
        <v>22665</v>
      </c>
      <c r="D75" s="17">
        <v>23926</v>
      </c>
      <c r="E75" s="17">
        <v>955</v>
      </c>
      <c r="F75" s="17">
        <v>556</v>
      </c>
      <c r="G75" s="17">
        <v>399</v>
      </c>
      <c r="H75">
        <f t="shared" si="6"/>
        <v>45636</v>
      </c>
      <c r="I75">
        <f t="shared" si="7"/>
        <v>22109</v>
      </c>
      <c r="J75">
        <f t="shared" si="8"/>
        <v>23527</v>
      </c>
    </row>
    <row r="76" spans="1:10" x14ac:dyDescent="0.2">
      <c r="A76" t="s">
        <v>17</v>
      </c>
      <c r="B76" s="17">
        <v>39486</v>
      </c>
      <c r="C76" s="17">
        <v>18833</v>
      </c>
      <c r="D76" s="17">
        <v>20653</v>
      </c>
      <c r="E76" s="17">
        <v>851</v>
      </c>
      <c r="F76" s="17">
        <v>409</v>
      </c>
      <c r="G76" s="17">
        <v>442</v>
      </c>
      <c r="H76">
        <f t="shared" si="6"/>
        <v>38635</v>
      </c>
      <c r="I76">
        <f t="shared" si="7"/>
        <v>18424</v>
      </c>
      <c r="J76">
        <f t="shared" si="8"/>
        <v>20211</v>
      </c>
    </row>
    <row r="77" spans="1:10" x14ac:dyDescent="0.2">
      <c r="A77" t="s">
        <v>18</v>
      </c>
      <c r="B77" s="17">
        <v>36144</v>
      </c>
      <c r="C77" s="17">
        <v>17624</v>
      </c>
      <c r="D77" s="17">
        <v>18520</v>
      </c>
      <c r="E77" s="17">
        <v>819</v>
      </c>
      <c r="F77" s="17">
        <v>488</v>
      </c>
      <c r="G77" s="17">
        <v>331</v>
      </c>
      <c r="H77">
        <f t="shared" si="6"/>
        <v>35325</v>
      </c>
      <c r="I77">
        <f t="shared" si="7"/>
        <v>17136</v>
      </c>
      <c r="J77">
        <f t="shared" si="8"/>
        <v>18189</v>
      </c>
    </row>
    <row r="78" spans="1:10" x14ac:dyDescent="0.2">
      <c r="A78" t="s">
        <v>19</v>
      </c>
      <c r="B78" s="17">
        <v>31822</v>
      </c>
      <c r="C78" s="17">
        <v>15337</v>
      </c>
      <c r="D78" s="17">
        <v>16485</v>
      </c>
      <c r="E78" s="17">
        <v>549</v>
      </c>
      <c r="F78" s="17">
        <v>277</v>
      </c>
      <c r="G78" s="17">
        <v>272</v>
      </c>
      <c r="H78">
        <f t="shared" si="6"/>
        <v>31273</v>
      </c>
      <c r="I78">
        <f t="shared" si="7"/>
        <v>15060</v>
      </c>
      <c r="J78">
        <f t="shared" si="8"/>
        <v>16213</v>
      </c>
    </row>
    <row r="79" spans="1:10" x14ac:dyDescent="0.2">
      <c r="A79" t="s">
        <v>20</v>
      </c>
      <c r="B79" s="17">
        <v>27922</v>
      </c>
      <c r="C79" s="17">
        <v>13300</v>
      </c>
      <c r="D79" s="17">
        <v>14622</v>
      </c>
      <c r="E79" s="17">
        <v>527</v>
      </c>
      <c r="F79" s="17">
        <v>258</v>
      </c>
      <c r="G79" s="17">
        <v>269</v>
      </c>
      <c r="H79">
        <f t="shared" si="6"/>
        <v>27395</v>
      </c>
      <c r="I79">
        <f t="shared" si="7"/>
        <v>13042</v>
      </c>
      <c r="J79">
        <f t="shared" si="8"/>
        <v>14353</v>
      </c>
    </row>
    <row r="80" spans="1:10" x14ac:dyDescent="0.2">
      <c r="A80" t="s">
        <v>21</v>
      </c>
      <c r="B80" s="17">
        <v>24986</v>
      </c>
      <c r="C80" s="17">
        <v>11627</v>
      </c>
      <c r="D80" s="17">
        <v>13359</v>
      </c>
      <c r="E80" s="17">
        <v>463</v>
      </c>
      <c r="F80" s="17">
        <v>244</v>
      </c>
      <c r="G80" s="17">
        <v>219</v>
      </c>
      <c r="H80">
        <f t="shared" si="6"/>
        <v>24523</v>
      </c>
      <c r="I80">
        <f t="shared" si="7"/>
        <v>11383</v>
      </c>
      <c r="J80">
        <f t="shared" si="8"/>
        <v>13140</v>
      </c>
    </row>
    <row r="81" spans="1:10" x14ac:dyDescent="0.2">
      <c r="A81" t="s">
        <v>73</v>
      </c>
      <c r="B81" s="17">
        <v>20021</v>
      </c>
      <c r="C81" s="17">
        <v>9558</v>
      </c>
      <c r="D81" s="17">
        <v>10463</v>
      </c>
      <c r="E81" s="17">
        <v>350</v>
      </c>
      <c r="F81" s="17">
        <v>197</v>
      </c>
      <c r="G81" s="17">
        <v>153</v>
      </c>
      <c r="H81">
        <f t="shared" si="6"/>
        <v>19671</v>
      </c>
      <c r="I81">
        <f t="shared" si="7"/>
        <v>9361</v>
      </c>
      <c r="J81">
        <f t="shared" si="8"/>
        <v>10310</v>
      </c>
    </row>
    <row r="82" spans="1:10" x14ac:dyDescent="0.2">
      <c r="A82" t="s">
        <v>52</v>
      </c>
      <c r="B82" s="17">
        <v>17239</v>
      </c>
      <c r="C82" s="17">
        <v>8242</v>
      </c>
      <c r="D82" s="17">
        <v>8997</v>
      </c>
      <c r="E82" s="17">
        <v>347</v>
      </c>
      <c r="F82" s="17">
        <v>211</v>
      </c>
      <c r="G82" s="17">
        <v>136</v>
      </c>
      <c r="H82">
        <f t="shared" si="6"/>
        <v>16892</v>
      </c>
      <c r="I82">
        <f t="shared" si="7"/>
        <v>8031</v>
      </c>
      <c r="J82">
        <f t="shared" si="8"/>
        <v>8861</v>
      </c>
    </row>
    <row r="83" spans="1:10" x14ac:dyDescent="0.2">
      <c r="A83" t="s">
        <v>26</v>
      </c>
      <c r="B83" s="17">
        <v>11121</v>
      </c>
      <c r="C83" s="17">
        <v>5260</v>
      </c>
      <c r="D83" s="17">
        <v>5861</v>
      </c>
      <c r="E83" s="17">
        <v>164</v>
      </c>
      <c r="F83" s="17">
        <v>88</v>
      </c>
      <c r="G83" s="17">
        <v>76</v>
      </c>
      <c r="H83">
        <f t="shared" si="6"/>
        <v>10957</v>
      </c>
      <c r="I83">
        <f t="shared" si="7"/>
        <v>5172</v>
      </c>
      <c r="J83">
        <f t="shared" si="8"/>
        <v>5785</v>
      </c>
    </row>
    <row r="84" spans="1:10" x14ac:dyDescent="0.2">
      <c r="A84" s="16" t="s">
        <v>27</v>
      </c>
      <c r="B84">
        <v>7468</v>
      </c>
      <c r="C84">
        <v>3507</v>
      </c>
      <c r="D84">
        <v>3961</v>
      </c>
      <c r="E84">
        <v>104</v>
      </c>
      <c r="F84">
        <v>32</v>
      </c>
      <c r="G84">
        <v>72</v>
      </c>
      <c r="H84">
        <f>B84-E84</f>
        <v>7364</v>
      </c>
      <c r="I84">
        <f>C84-F84</f>
        <v>3475</v>
      </c>
      <c r="J84">
        <f>D84-G84</f>
        <v>3889</v>
      </c>
    </row>
    <row r="85" spans="1:10" x14ac:dyDescent="0.2">
      <c r="A85" s="16" t="s">
        <v>28</v>
      </c>
      <c r="B85">
        <v>4234</v>
      </c>
      <c r="C85">
        <v>2037</v>
      </c>
      <c r="D85">
        <v>2197</v>
      </c>
      <c r="E85">
        <v>79</v>
      </c>
      <c r="F85">
        <v>40</v>
      </c>
      <c r="G85">
        <v>39</v>
      </c>
      <c r="H85">
        <f t="shared" ref="H85:H86" si="9">B85-E85</f>
        <v>4155</v>
      </c>
      <c r="I85">
        <f t="shared" ref="I85:I86" si="10">C85-F85</f>
        <v>1997</v>
      </c>
      <c r="J85">
        <f t="shared" ref="J85:J86" si="11">D85-G85</f>
        <v>2158</v>
      </c>
    </row>
    <row r="86" spans="1:10" x14ac:dyDescent="0.2">
      <c r="A86" s="16" t="s">
        <v>29</v>
      </c>
      <c r="B86">
        <v>3740</v>
      </c>
      <c r="C86">
        <v>1656</v>
      </c>
      <c r="D86">
        <v>2084</v>
      </c>
      <c r="E86">
        <v>83</v>
      </c>
      <c r="F86">
        <v>40</v>
      </c>
      <c r="G86">
        <v>43</v>
      </c>
      <c r="H86">
        <f t="shared" si="9"/>
        <v>3657</v>
      </c>
      <c r="I86">
        <f t="shared" si="10"/>
        <v>1616</v>
      </c>
      <c r="J86">
        <f t="shared" si="11"/>
        <v>2041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F1C7-6E35-174A-95F3-71A7A1FB8794}">
  <dimension ref="A2:D26"/>
  <sheetViews>
    <sheetView zoomScaleNormal="100" workbookViewId="0">
      <selection activeCell="A19" sqref="A19:A21"/>
    </sheetView>
  </sheetViews>
  <sheetFormatPr baseColWidth="10" defaultRowHeight="16" x14ac:dyDescent="0.2"/>
  <cols>
    <col min="1" max="1" width="19.5" customWidth="1"/>
  </cols>
  <sheetData>
    <row r="2" spans="1:4" x14ac:dyDescent="0.2">
      <c r="B2" t="s">
        <v>32</v>
      </c>
      <c r="C2" t="s">
        <v>33</v>
      </c>
      <c r="D2" t="s">
        <v>34</v>
      </c>
    </row>
    <row r="3" spans="1:4" x14ac:dyDescent="0.2">
      <c r="A3" t="s">
        <v>32</v>
      </c>
      <c r="B3">
        <v>546228</v>
      </c>
      <c r="C3">
        <v>273702</v>
      </c>
      <c r="D3">
        <v>272702</v>
      </c>
    </row>
    <row r="4" spans="1:4" x14ac:dyDescent="0.2">
      <c r="A4" t="s">
        <v>7</v>
      </c>
      <c r="B4">
        <v>91287</v>
      </c>
      <c r="C4">
        <v>45926</v>
      </c>
      <c r="D4">
        <v>45361</v>
      </c>
    </row>
    <row r="5" spans="1:4" x14ac:dyDescent="0.2">
      <c r="A5" t="s">
        <v>8</v>
      </c>
      <c r="B5">
        <v>75947</v>
      </c>
      <c r="C5">
        <v>37784</v>
      </c>
      <c r="D5">
        <v>38163</v>
      </c>
    </row>
    <row r="6" spans="1:4" x14ac:dyDescent="0.2">
      <c r="A6" t="s">
        <v>9</v>
      </c>
      <c r="B6">
        <v>63499</v>
      </c>
      <c r="C6">
        <v>32132</v>
      </c>
      <c r="D6">
        <v>31367</v>
      </c>
    </row>
    <row r="7" spans="1:4" x14ac:dyDescent="0.2">
      <c r="A7" t="s">
        <v>59</v>
      </c>
      <c r="B7">
        <v>49897</v>
      </c>
      <c r="C7">
        <v>25615</v>
      </c>
      <c r="D7">
        <v>24282</v>
      </c>
    </row>
    <row r="8" spans="1:4" x14ac:dyDescent="0.2">
      <c r="A8" t="s">
        <v>60</v>
      </c>
      <c r="B8">
        <v>39667</v>
      </c>
      <c r="C8">
        <v>20032</v>
      </c>
      <c r="D8">
        <v>19635</v>
      </c>
    </row>
    <row r="9" spans="1:4" x14ac:dyDescent="0.2">
      <c r="A9" t="s">
        <v>15</v>
      </c>
      <c r="B9">
        <v>33026</v>
      </c>
      <c r="C9">
        <v>16312</v>
      </c>
      <c r="D9">
        <v>16714</v>
      </c>
    </row>
    <row r="10" spans="1:4" x14ac:dyDescent="0.2">
      <c r="A10" t="s">
        <v>16</v>
      </c>
      <c r="B10">
        <v>30122</v>
      </c>
      <c r="C10">
        <v>14630</v>
      </c>
      <c r="D10">
        <v>15492</v>
      </c>
    </row>
    <row r="11" spans="1:4" x14ac:dyDescent="0.2">
      <c r="A11" t="s">
        <v>17</v>
      </c>
      <c r="B11">
        <v>28389</v>
      </c>
      <c r="C11">
        <v>14054</v>
      </c>
      <c r="D11">
        <v>14335</v>
      </c>
    </row>
    <row r="12" spans="1:4" x14ac:dyDescent="0.2">
      <c r="A12" t="s">
        <v>18</v>
      </c>
      <c r="B12">
        <v>22929</v>
      </c>
      <c r="C12">
        <v>11559</v>
      </c>
      <c r="D12">
        <v>11370</v>
      </c>
    </row>
    <row r="13" spans="1:4" x14ac:dyDescent="0.2">
      <c r="A13" t="s">
        <v>19</v>
      </c>
      <c r="B13">
        <v>21711</v>
      </c>
      <c r="C13">
        <v>10878</v>
      </c>
      <c r="D13">
        <v>10833</v>
      </c>
    </row>
    <row r="14" spans="1:4" x14ac:dyDescent="0.2">
      <c r="A14" t="s">
        <v>20</v>
      </c>
      <c r="B14">
        <v>20767</v>
      </c>
      <c r="C14">
        <v>10310</v>
      </c>
      <c r="D14">
        <v>10457</v>
      </c>
    </row>
    <row r="15" spans="1:4" x14ac:dyDescent="0.2">
      <c r="A15" t="s">
        <v>21</v>
      </c>
      <c r="B15">
        <v>31560</v>
      </c>
      <c r="C15">
        <v>15066</v>
      </c>
      <c r="D15">
        <v>16494</v>
      </c>
    </row>
    <row r="16" spans="1:4" x14ac:dyDescent="0.2">
      <c r="A16" t="s">
        <v>73</v>
      </c>
      <c r="B16">
        <v>11830</v>
      </c>
      <c r="C16">
        <v>6080</v>
      </c>
      <c r="D16">
        <v>5750</v>
      </c>
    </row>
    <row r="17" spans="1:4" x14ac:dyDescent="0.2">
      <c r="A17" t="s">
        <v>52</v>
      </c>
      <c r="B17">
        <v>9975</v>
      </c>
      <c r="C17">
        <v>5181</v>
      </c>
      <c r="D17">
        <v>4794</v>
      </c>
    </row>
    <row r="18" spans="1:4" x14ac:dyDescent="0.2">
      <c r="A18" t="s">
        <v>26</v>
      </c>
      <c r="B18">
        <v>6857</v>
      </c>
      <c r="C18">
        <v>3524</v>
      </c>
      <c r="D18">
        <v>3333</v>
      </c>
    </row>
    <row r="19" spans="1:4" x14ac:dyDescent="0.2">
      <c r="A19" t="s">
        <v>27</v>
      </c>
      <c r="B19">
        <v>8765</v>
      </c>
      <c r="C19">
        <v>4443</v>
      </c>
      <c r="D19">
        <v>4322</v>
      </c>
    </row>
    <row r="20" spans="1:4" x14ac:dyDescent="0.2">
      <c r="A20" t="s">
        <v>28</v>
      </c>
      <c r="B20">
        <v>0</v>
      </c>
      <c r="C20">
        <v>0</v>
      </c>
      <c r="D20">
        <v>0</v>
      </c>
    </row>
    <row r="21" spans="1:4" x14ac:dyDescent="0.2">
      <c r="A21" t="s">
        <v>29</v>
      </c>
      <c r="B21">
        <v>0</v>
      </c>
      <c r="C21">
        <v>0</v>
      </c>
      <c r="D21">
        <v>0</v>
      </c>
    </row>
    <row r="26" spans="1:4" x14ac:dyDescent="0.2">
      <c r="A26" t="s">
        <v>211</v>
      </c>
      <c r="B26">
        <v>19.2</v>
      </c>
      <c r="C26">
        <v>19.100000000000001</v>
      </c>
      <c r="D26">
        <v>19.399999999999999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7D34-2B59-AF4C-BA81-99AD2C2CCEDD}">
  <dimension ref="A1:D21"/>
  <sheetViews>
    <sheetView topLeftCell="A2" zoomScaleNormal="100" workbookViewId="0">
      <selection activeCell="D18" sqref="D18:D19"/>
    </sheetView>
  </sheetViews>
  <sheetFormatPr baseColWidth="10" defaultRowHeight="16" x14ac:dyDescent="0.2"/>
  <cols>
    <col min="1" max="1" width="12.6640625" bestFit="1" customWidth="1"/>
  </cols>
  <sheetData>
    <row r="1" spans="1:4" x14ac:dyDescent="0.2">
      <c r="B1" t="s">
        <v>198</v>
      </c>
    </row>
    <row r="2" spans="1:4" x14ac:dyDescent="0.2">
      <c r="B2" t="s">
        <v>89</v>
      </c>
      <c r="C2" t="s">
        <v>90</v>
      </c>
      <c r="D2" t="s">
        <v>91</v>
      </c>
    </row>
    <row r="3" spans="1:4" x14ac:dyDescent="0.2">
      <c r="A3" t="s">
        <v>32</v>
      </c>
      <c r="B3">
        <v>342226</v>
      </c>
      <c r="C3">
        <v>178172</v>
      </c>
      <c r="D3">
        <v>164054</v>
      </c>
    </row>
    <row r="4" spans="1:4" x14ac:dyDescent="0.2">
      <c r="A4" t="s">
        <v>7</v>
      </c>
      <c r="B4">
        <v>51988</v>
      </c>
      <c r="C4">
        <v>26386</v>
      </c>
      <c r="D4">
        <v>25602</v>
      </c>
    </row>
    <row r="5" spans="1:4" x14ac:dyDescent="0.2">
      <c r="A5" t="s">
        <v>8</v>
      </c>
      <c r="B5">
        <v>44301</v>
      </c>
      <c r="C5">
        <v>22295</v>
      </c>
      <c r="D5">
        <v>22006</v>
      </c>
    </row>
    <row r="6" spans="1:4" x14ac:dyDescent="0.2">
      <c r="A6" t="s">
        <v>9</v>
      </c>
      <c r="B6">
        <v>43575</v>
      </c>
      <c r="C6">
        <v>23321</v>
      </c>
      <c r="D6">
        <v>20254</v>
      </c>
    </row>
    <row r="7" spans="1:4" x14ac:dyDescent="0.2">
      <c r="A7" t="s">
        <v>59</v>
      </c>
      <c r="B7">
        <v>33829</v>
      </c>
      <c r="C7">
        <v>16912</v>
      </c>
      <c r="D7">
        <v>16917</v>
      </c>
    </row>
    <row r="8" spans="1:4" x14ac:dyDescent="0.2">
      <c r="A8" t="s">
        <v>60</v>
      </c>
      <c r="B8">
        <v>30122</v>
      </c>
      <c r="C8">
        <v>16257</v>
      </c>
      <c r="D8">
        <v>13865</v>
      </c>
    </row>
    <row r="9" spans="1:4" x14ac:dyDescent="0.2">
      <c r="A9" t="s">
        <v>15</v>
      </c>
      <c r="B9">
        <v>23510</v>
      </c>
      <c r="C9">
        <v>12080</v>
      </c>
      <c r="D9">
        <v>11430</v>
      </c>
    </row>
    <row r="10" spans="1:4" x14ac:dyDescent="0.2">
      <c r="A10" t="s">
        <v>16</v>
      </c>
      <c r="B10">
        <v>19574</v>
      </c>
      <c r="C10">
        <v>9929</v>
      </c>
      <c r="D10">
        <v>9645</v>
      </c>
    </row>
    <row r="11" spans="1:4" x14ac:dyDescent="0.2">
      <c r="A11" t="s">
        <v>17</v>
      </c>
      <c r="B11">
        <v>18917</v>
      </c>
      <c r="C11">
        <v>9709</v>
      </c>
      <c r="D11">
        <v>9208</v>
      </c>
    </row>
    <row r="12" spans="1:4" x14ac:dyDescent="0.2">
      <c r="A12" t="s">
        <v>18</v>
      </c>
      <c r="B12">
        <v>15489</v>
      </c>
      <c r="C12">
        <v>8044</v>
      </c>
      <c r="D12">
        <v>7445</v>
      </c>
    </row>
    <row r="13" spans="1:4" x14ac:dyDescent="0.2">
      <c r="A13" t="s">
        <v>19</v>
      </c>
      <c r="B13">
        <v>14340</v>
      </c>
      <c r="C13">
        <v>7799</v>
      </c>
      <c r="D13">
        <v>6541</v>
      </c>
    </row>
    <row r="14" spans="1:4" x14ac:dyDescent="0.2">
      <c r="A14" t="s">
        <v>20</v>
      </c>
      <c r="B14">
        <v>11551</v>
      </c>
      <c r="C14">
        <v>6360</v>
      </c>
      <c r="D14">
        <v>5191</v>
      </c>
    </row>
    <row r="15" spans="1:4" x14ac:dyDescent="0.2">
      <c r="A15" t="s">
        <v>21</v>
      </c>
      <c r="B15">
        <v>9292</v>
      </c>
      <c r="C15">
        <v>5216</v>
      </c>
      <c r="D15">
        <v>4076</v>
      </c>
    </row>
    <row r="16" spans="1:4" x14ac:dyDescent="0.2">
      <c r="A16" t="s">
        <v>73</v>
      </c>
      <c r="B16">
        <v>7694</v>
      </c>
      <c r="C16">
        <v>4263</v>
      </c>
      <c r="D16">
        <v>3431</v>
      </c>
    </row>
    <row r="17" spans="1:4" x14ac:dyDescent="0.2">
      <c r="A17" t="s">
        <v>52</v>
      </c>
      <c r="B17">
        <v>7185</v>
      </c>
      <c r="C17">
        <v>3846</v>
      </c>
      <c r="D17">
        <v>3339</v>
      </c>
    </row>
    <row r="18" spans="1:4" x14ac:dyDescent="0.2">
      <c r="A18" t="s">
        <v>26</v>
      </c>
      <c r="B18">
        <v>4517</v>
      </c>
      <c r="C18">
        <v>2431</v>
      </c>
      <c r="D18">
        <v>2086</v>
      </c>
    </row>
    <row r="19" spans="1:4" x14ac:dyDescent="0.2">
      <c r="A19" t="s">
        <v>27</v>
      </c>
      <c r="B19">
        <v>6342</v>
      </c>
      <c r="C19">
        <v>3334</v>
      </c>
      <c r="D19">
        <v>3018</v>
      </c>
    </row>
    <row r="20" spans="1:4" x14ac:dyDescent="0.2">
      <c r="A20" t="s">
        <v>28</v>
      </c>
      <c r="B20">
        <v>0</v>
      </c>
      <c r="C20">
        <v>0</v>
      </c>
      <c r="D20">
        <v>0</v>
      </c>
    </row>
    <row r="21" spans="1:4" x14ac:dyDescent="0.2">
      <c r="A21" t="s">
        <v>29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1C9D-8641-AC45-A6D9-655537232CE6}">
  <dimension ref="A1:J43"/>
  <sheetViews>
    <sheetView topLeftCell="A11" workbookViewId="0">
      <selection activeCell="C38" sqref="C38"/>
    </sheetView>
  </sheetViews>
  <sheetFormatPr baseColWidth="10" defaultRowHeight="16" x14ac:dyDescent="0.2"/>
  <cols>
    <col min="1" max="1" width="12.6640625" bestFit="1" customWidth="1"/>
  </cols>
  <sheetData>
    <row r="1" spans="1:4" x14ac:dyDescent="0.2">
      <c r="B1" t="s">
        <v>198</v>
      </c>
    </row>
    <row r="2" spans="1:4" x14ac:dyDescent="0.2">
      <c r="B2" t="s">
        <v>89</v>
      </c>
      <c r="C2" t="s">
        <v>90</v>
      </c>
      <c r="D2" t="s">
        <v>91</v>
      </c>
    </row>
    <row r="3" spans="1:4" x14ac:dyDescent="0.2">
      <c r="A3" t="s">
        <v>32</v>
      </c>
      <c r="B3">
        <v>333969</v>
      </c>
      <c r="C3">
        <v>171427</v>
      </c>
      <c r="D3">
        <v>162542</v>
      </c>
    </row>
    <row r="4" spans="1:4" x14ac:dyDescent="0.2">
      <c r="A4" t="s">
        <v>7</v>
      </c>
      <c r="B4">
        <v>47151</v>
      </c>
      <c r="C4">
        <v>23476</v>
      </c>
      <c r="D4">
        <v>23675</v>
      </c>
    </row>
    <row r="5" spans="1:4" x14ac:dyDescent="0.2">
      <c r="A5" t="s">
        <v>8</v>
      </c>
      <c r="B5">
        <v>43486</v>
      </c>
      <c r="C5">
        <v>21475</v>
      </c>
      <c r="D5">
        <v>22011</v>
      </c>
    </row>
    <row r="6" spans="1:4" x14ac:dyDescent="0.2">
      <c r="A6" t="s">
        <v>9</v>
      </c>
      <c r="B6">
        <v>39719</v>
      </c>
      <c r="C6">
        <v>19983</v>
      </c>
      <c r="D6">
        <v>19736</v>
      </c>
    </row>
    <row r="7" spans="1:4" x14ac:dyDescent="0.2">
      <c r="A7" t="s">
        <v>59</v>
      </c>
      <c r="B7">
        <v>36010</v>
      </c>
      <c r="C7">
        <v>18143</v>
      </c>
      <c r="D7">
        <v>17867</v>
      </c>
    </row>
    <row r="8" spans="1:4" x14ac:dyDescent="0.2">
      <c r="A8" t="s">
        <v>60</v>
      </c>
      <c r="B8">
        <v>29376</v>
      </c>
      <c r="C8">
        <v>15068</v>
      </c>
      <c r="D8">
        <v>14308</v>
      </c>
    </row>
    <row r="9" spans="1:4" x14ac:dyDescent="0.2">
      <c r="A9" t="s">
        <v>15</v>
      </c>
      <c r="B9">
        <v>24946</v>
      </c>
      <c r="C9">
        <v>12659</v>
      </c>
      <c r="D9">
        <v>12287</v>
      </c>
    </row>
    <row r="10" spans="1:4" x14ac:dyDescent="0.2">
      <c r="A10" t="s">
        <v>16</v>
      </c>
      <c r="B10">
        <v>20490</v>
      </c>
      <c r="C10">
        <v>10602</v>
      </c>
      <c r="D10">
        <v>9888</v>
      </c>
    </row>
    <row r="11" spans="1:4" x14ac:dyDescent="0.2">
      <c r="A11" t="s">
        <v>17</v>
      </c>
      <c r="B11">
        <v>18895</v>
      </c>
      <c r="C11">
        <v>9950</v>
      </c>
      <c r="D11">
        <v>8945</v>
      </c>
    </row>
    <row r="12" spans="1:4" x14ac:dyDescent="0.2">
      <c r="A12" t="s">
        <v>18</v>
      </c>
      <c r="B12">
        <v>15414</v>
      </c>
      <c r="C12">
        <v>8281</v>
      </c>
      <c r="D12">
        <v>7133</v>
      </c>
    </row>
    <row r="13" spans="1:4" x14ac:dyDescent="0.2">
      <c r="A13" t="s">
        <v>19</v>
      </c>
      <c r="B13">
        <v>13629</v>
      </c>
      <c r="C13">
        <v>7442</v>
      </c>
      <c r="D13">
        <v>6187</v>
      </c>
    </row>
    <row r="14" spans="1:4" x14ac:dyDescent="0.2">
      <c r="A14" t="s">
        <v>20</v>
      </c>
      <c r="B14">
        <v>11180</v>
      </c>
      <c r="C14">
        <v>6151</v>
      </c>
      <c r="D14">
        <v>5029</v>
      </c>
    </row>
    <row r="15" spans="1:4" x14ac:dyDescent="0.2">
      <c r="A15" t="s">
        <v>21</v>
      </c>
      <c r="B15">
        <v>8967</v>
      </c>
      <c r="C15">
        <v>4987</v>
      </c>
      <c r="D15">
        <v>3980</v>
      </c>
    </row>
    <row r="16" spans="1:4" x14ac:dyDescent="0.2">
      <c r="A16" t="s">
        <v>73</v>
      </c>
      <c r="B16">
        <v>7632</v>
      </c>
      <c r="C16">
        <v>4180</v>
      </c>
      <c r="D16">
        <v>3452</v>
      </c>
    </row>
    <row r="17" spans="1:10" x14ac:dyDescent="0.2">
      <c r="A17" t="s">
        <v>74</v>
      </c>
      <c r="B17">
        <v>11383</v>
      </c>
      <c r="C17">
        <v>6176</v>
      </c>
      <c r="D17">
        <v>5207</v>
      </c>
    </row>
    <row r="18" spans="1:10" x14ac:dyDescent="0.2">
      <c r="A18" t="s">
        <v>210</v>
      </c>
      <c r="B18">
        <v>5691</v>
      </c>
      <c r="C18">
        <v>2854</v>
      </c>
      <c r="D18">
        <v>2837</v>
      </c>
    </row>
    <row r="24" spans="1:10" x14ac:dyDescent="0.2">
      <c r="B24" t="s">
        <v>89</v>
      </c>
      <c r="C24" t="s">
        <v>90</v>
      </c>
      <c r="D24" t="s">
        <v>91</v>
      </c>
      <c r="E24" t="s">
        <v>245</v>
      </c>
      <c r="F24" t="s">
        <v>246</v>
      </c>
    </row>
    <row r="25" spans="1:10" x14ac:dyDescent="0.2">
      <c r="A25" t="s">
        <v>32</v>
      </c>
      <c r="B25">
        <v>333969</v>
      </c>
      <c r="C25">
        <v>171427</v>
      </c>
      <c r="D25">
        <v>162542</v>
      </c>
    </row>
    <row r="26" spans="1:10" x14ac:dyDescent="0.2">
      <c r="A26" t="s">
        <v>7</v>
      </c>
      <c r="B26">
        <v>47151</v>
      </c>
      <c r="C26">
        <v>23476</v>
      </c>
      <c r="D26">
        <v>23675</v>
      </c>
    </row>
    <row r="27" spans="1:10" x14ac:dyDescent="0.2">
      <c r="A27" t="s">
        <v>8</v>
      </c>
      <c r="B27">
        <v>43486</v>
      </c>
      <c r="C27">
        <v>21475</v>
      </c>
      <c r="D27">
        <v>22011</v>
      </c>
    </row>
    <row r="28" spans="1:10" x14ac:dyDescent="0.2">
      <c r="A28" t="s">
        <v>9</v>
      </c>
      <c r="B28">
        <v>39719</v>
      </c>
      <c r="C28">
        <v>19983</v>
      </c>
      <c r="D28">
        <v>19736</v>
      </c>
    </row>
    <row r="29" spans="1:10" x14ac:dyDescent="0.2">
      <c r="A29" t="s">
        <v>59</v>
      </c>
      <c r="B29">
        <v>36010</v>
      </c>
      <c r="C29">
        <v>18143</v>
      </c>
      <c r="D29">
        <v>17867</v>
      </c>
    </row>
    <row r="30" spans="1:10" x14ac:dyDescent="0.2">
      <c r="A30" t="s">
        <v>60</v>
      </c>
      <c r="B30">
        <v>29376</v>
      </c>
      <c r="C30">
        <v>15068</v>
      </c>
      <c r="D30">
        <v>14308</v>
      </c>
    </row>
    <row r="31" spans="1:10" x14ac:dyDescent="0.2">
      <c r="A31" t="s">
        <v>15</v>
      </c>
      <c r="B31">
        <v>24946</v>
      </c>
      <c r="C31">
        <v>12659</v>
      </c>
      <c r="D31">
        <v>12287</v>
      </c>
    </row>
    <row r="32" spans="1:10" x14ac:dyDescent="0.2">
      <c r="A32" t="s">
        <v>16</v>
      </c>
      <c r="B32">
        <v>20490</v>
      </c>
      <c r="C32">
        <v>10602</v>
      </c>
      <c r="D32">
        <v>9888</v>
      </c>
      <c r="J32" t="s">
        <v>247</v>
      </c>
    </row>
    <row r="33" spans="1:10" x14ac:dyDescent="0.2">
      <c r="A33" t="s">
        <v>17</v>
      </c>
      <c r="B33">
        <v>18895</v>
      </c>
      <c r="C33">
        <v>9950</v>
      </c>
      <c r="D33">
        <v>8945</v>
      </c>
      <c r="J33" t="s">
        <v>248</v>
      </c>
    </row>
    <row r="34" spans="1:10" x14ac:dyDescent="0.2">
      <c r="A34" t="s">
        <v>18</v>
      </c>
      <c r="B34">
        <v>15414</v>
      </c>
      <c r="C34">
        <v>8281</v>
      </c>
      <c r="D34">
        <v>7133</v>
      </c>
      <c r="J34" t="s">
        <v>249</v>
      </c>
    </row>
    <row r="35" spans="1:10" x14ac:dyDescent="0.2">
      <c r="A35" t="s">
        <v>19</v>
      </c>
      <c r="B35">
        <v>13629</v>
      </c>
      <c r="C35">
        <v>7442</v>
      </c>
      <c r="D35">
        <v>6187</v>
      </c>
    </row>
    <row r="36" spans="1:10" x14ac:dyDescent="0.2">
      <c r="A36" t="s">
        <v>20</v>
      </c>
      <c r="B36">
        <v>11180</v>
      </c>
      <c r="C36">
        <v>6151</v>
      </c>
      <c r="D36">
        <v>5029</v>
      </c>
    </row>
    <row r="37" spans="1:10" x14ac:dyDescent="0.2">
      <c r="A37" t="s">
        <v>21</v>
      </c>
      <c r="B37">
        <v>8967</v>
      </c>
      <c r="C37">
        <v>4987</v>
      </c>
      <c r="D37">
        <v>3980</v>
      </c>
    </row>
    <row r="38" spans="1:10" x14ac:dyDescent="0.2">
      <c r="A38" t="s">
        <v>73</v>
      </c>
      <c r="B38">
        <v>7632</v>
      </c>
      <c r="C38">
        <v>4180</v>
      </c>
      <c r="D38">
        <v>3452</v>
      </c>
      <c r="I38">
        <v>4180</v>
      </c>
    </row>
    <row r="39" spans="1:10" x14ac:dyDescent="0.2">
      <c r="A39" s="20" t="s">
        <v>52</v>
      </c>
      <c r="B39" s="20">
        <f>B17/2</f>
        <v>5691.5</v>
      </c>
      <c r="C39" s="20">
        <f>C17/2</f>
        <v>3088</v>
      </c>
      <c r="D39" s="20">
        <f>D17/2</f>
        <v>2603.5</v>
      </c>
      <c r="E39">
        <f>C38-F41</f>
        <v>3738</v>
      </c>
      <c r="I39" s="20">
        <v>3738</v>
      </c>
      <c r="J39">
        <f>I38-I39</f>
        <v>442</v>
      </c>
    </row>
    <row r="40" spans="1:10" x14ac:dyDescent="0.2">
      <c r="A40" s="20" t="s">
        <v>26</v>
      </c>
      <c r="B40" s="20">
        <f>B17/2</f>
        <v>5691.5</v>
      </c>
      <c r="C40" s="20">
        <f>C17/2</f>
        <v>3088</v>
      </c>
      <c r="D40" s="20">
        <f>D17/2</f>
        <v>2603.5</v>
      </c>
      <c r="E40">
        <f>E39-F41</f>
        <v>3296</v>
      </c>
      <c r="F40">
        <f>E40-F41</f>
        <v>2854</v>
      </c>
      <c r="I40" s="20">
        <v>3296</v>
      </c>
      <c r="J40">
        <f>I39-I40</f>
        <v>442</v>
      </c>
    </row>
    <row r="41" spans="1:10" x14ac:dyDescent="0.2">
      <c r="A41" s="16" t="s">
        <v>27</v>
      </c>
      <c r="B41">
        <v>5691</v>
      </c>
      <c r="C41">
        <v>2854</v>
      </c>
      <c r="D41">
        <v>2837</v>
      </c>
      <c r="E41">
        <f>C38-C41</f>
        <v>1326</v>
      </c>
      <c r="F41">
        <f>E41/3</f>
        <v>442</v>
      </c>
      <c r="I41">
        <v>2854</v>
      </c>
      <c r="J41">
        <f>I40-I41</f>
        <v>442</v>
      </c>
    </row>
    <row r="42" spans="1:10" x14ac:dyDescent="0.2">
      <c r="A42" s="16" t="s">
        <v>28</v>
      </c>
      <c r="B42">
        <v>0</v>
      </c>
      <c r="C42">
        <v>0</v>
      </c>
      <c r="D42">
        <v>0</v>
      </c>
    </row>
    <row r="43" spans="1:10" x14ac:dyDescent="0.2">
      <c r="A43" s="16" t="s">
        <v>29</v>
      </c>
      <c r="B43">
        <v>0</v>
      </c>
      <c r="C43">
        <v>0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Aggregate - Copy</vt:lpstr>
      <vt:lpstr>Aggregate</vt:lpstr>
      <vt:lpstr>2010</vt:lpstr>
      <vt:lpstr>2000</vt:lpstr>
      <vt:lpstr>1990</vt:lpstr>
      <vt:lpstr>1980</vt:lpstr>
      <vt:lpstr>1970</vt:lpstr>
      <vt:lpstr>1960</vt:lpstr>
      <vt:lpstr>1950</vt:lpstr>
      <vt:lpstr>1940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2022-05-17T20:48:42Z</dcterms:created>
  <dcterms:modified xsi:type="dcterms:W3CDTF">2022-06-05T21:33:00Z</dcterms:modified>
</cp:coreProperties>
</file>