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DieseArbeitsmappe" defaultThemeVersion="166925"/>
  <mc:AlternateContent xmlns:mc="http://schemas.openxmlformats.org/markup-compatibility/2006">
    <mc:Choice Requires="x15">
      <x15ac:absPath xmlns:x15ac="http://schemas.microsoft.com/office/spreadsheetml/2010/11/ac" url="C:\Users\lkronlac\Desktop\Data\Project\Frontend\CreatorFrontend\Frontend\src\main\resources\Excel-Files\"/>
    </mc:Choice>
  </mc:AlternateContent>
  <xr:revisionPtr revIDLastSave="0" documentId="13_ncr:1_{1B1764FF-D568-44AB-B1D1-B55B8BAC79CB}" xr6:coauthVersionLast="47" xr6:coauthVersionMax="47" xr10:uidLastSave="{00000000-0000-0000-0000-000000000000}"/>
  <bookViews>
    <workbookView xWindow="-38910" yWindow="3885" windowWidth="13830" windowHeight="7170" xr2:uid="{FBAF2B72-6F99-45BF-BBB2-5ADA9D6D6660}"/>
  </bookViews>
  <sheets>
    <sheet name="Tabelle1" sheetId="1" r:id="rId1"/>
    <sheet name="Modules" sheetId="5" r:id="rId2"/>
    <sheet name="Footnotes" sheetId="6" r:id="rId3"/>
    <sheet name="Roles" sheetId="2" r:id="rId4"/>
    <sheet name="Phases" sheetId="3" r:id="rId5"/>
  </sheets>
  <definedNames>
    <definedName name="_xlnm._FilterDatabase" localSheetId="0" hidden="1">Tabelle1!$A$1:$S$629</definedName>
    <definedName name="role_dev">Roles!$A$4</definedName>
    <definedName name="role_pm">Roles!$A$3</definedName>
    <definedName name="role_sen">Roles!$A$2</definedName>
    <definedName name="role_sup">Roles!$A$5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3" l="1"/>
  <c r="C15" i="3"/>
  <c r="D14" i="3"/>
  <c r="C14" i="3"/>
  <c r="D13" i="3"/>
  <c r="C13" i="3"/>
  <c r="D12" i="3"/>
  <c r="C12" i="3"/>
  <c r="D11" i="3"/>
  <c r="C11" i="3"/>
  <c r="D10" i="3"/>
  <c r="C10" i="3"/>
  <c r="D9" i="3"/>
  <c r="C9" i="3"/>
  <c r="D8" i="3"/>
  <c r="C8" i="3"/>
  <c r="D7" i="3"/>
  <c r="C7" i="3"/>
  <c r="D6" i="3"/>
  <c r="C6" i="3"/>
  <c r="D5" i="3"/>
  <c r="C5" i="3"/>
  <c r="D4" i="3"/>
  <c r="C4" i="3"/>
  <c r="D3" i="3"/>
  <c r="C3" i="3"/>
  <c r="D2" i="3"/>
  <c r="C2" i="3"/>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<sst xmlns="http://schemas.openxmlformats.org/spreadsheetml/2006/main" count="3244" uniqueCount="549">
  <si>
    <t>Module</t>
  </si>
  <si>
    <t>Scope</t>
  </si>
  <si>
    <t>Phase</t>
  </si>
  <si>
    <t>Task</t>
  </si>
  <si>
    <t>Description</t>
  </si>
  <si>
    <t>Comment</t>
  </si>
  <si>
    <t>Effort</t>
  </si>
  <si>
    <t>Costs</t>
  </si>
  <si>
    <t>Base</t>
  </si>
  <si>
    <t>Base Descriptor</t>
  </si>
  <si>
    <t>Multiplier1</t>
  </si>
  <si>
    <t>Multiplier1
Descriptor</t>
  </si>
  <si>
    <t>Multiplier2</t>
  </si>
  <si>
    <t>Multiplier2
Descriptor</t>
  </si>
  <si>
    <t>1d Trips</t>
  </si>
  <si>
    <t>2d Trips</t>
  </si>
  <si>
    <t>3d Trips</t>
  </si>
  <si>
    <t>4d Trips</t>
  </si>
  <si>
    <t>5d Trips</t>
  </si>
  <si>
    <t>MIC CCS</t>
  </si>
  <si>
    <t>Basic Setup</t>
  </si>
  <si>
    <t>Design</t>
  </si>
  <si>
    <t>2 Workshops à 2 days</t>
  </si>
  <si>
    <t>2 days preparation and wrap up</t>
  </si>
  <si>
    <t>workshops</t>
  </si>
  <si>
    <t>days</t>
  </si>
  <si>
    <t>MIC expert(s)</t>
  </si>
  <si>
    <t>Process Description</t>
  </si>
  <si>
    <t>Functional Specification</t>
  </si>
  <si>
    <t>Installation &amp; configuration on test &amp; production environment</t>
  </si>
  <si>
    <t>Setup of MIC CCS on test environment</t>
  </si>
  <si>
    <t>Setup of MIC CCS on production environment</t>
  </si>
  <si>
    <t>Configuration of master data on test environment</t>
  </si>
  <si>
    <t>Assumption 1 company/plant combination</t>
  </si>
  <si>
    <t>Configuration of master data on production environment</t>
  </si>
  <si>
    <t xml:space="preserve">Setup of user and security settings on test environment    </t>
  </si>
  <si>
    <t>Assignment of functions - e.g. update/delete - to roles, assignment of users to roles</t>
  </si>
  <si>
    <t>Setup of user and security settings on production environment</t>
  </si>
  <si>
    <t>Configuration of MIC-GTCS for global trade content services Tariff master</t>
  </si>
  <si>
    <t>Automation &amp; customer-specific software adaptations</t>
  </si>
  <si>
    <t>We assume that &lt;company&gt; uses MIC standard processes. Any &lt;company&gt; specific software adaptations need to be analyzed and the workload estimated which may result in additional costs.</t>
  </si>
  <si>
    <t>Integration tests</t>
  </si>
  <si>
    <t>Support during integration tests</t>
  </si>
  <si>
    <t>Overall business process test on test &amp; production environment</t>
  </si>
  <si>
    <t>Definition of test cases</t>
  </si>
  <si>
    <t>Execution and analysis of system tests</t>
  </si>
  <si>
    <t>Data Migration</t>
  </si>
  <si>
    <t>Migration of Part Master Data</t>
  </si>
  <si>
    <t>Assumption: Master Data will be provided in MIC specified CSV/XLS format</t>
  </si>
  <si>
    <t>Training and Go-Live Support</t>
  </si>
  <si>
    <t>CWT (Client Walk Through) - MIC CCS - Key User</t>
  </si>
  <si>
    <t>Assumption: not needed; covered with user training</t>
  </si>
  <si>
    <t>Key User Training - MIC-CCS</t>
  </si>
  <si>
    <t>Assumption: on-site (0,5 out of 1,5 days are for preparation and wrap-up activities), 1 trip estimated</t>
  </si>
  <si>
    <t>Support at UAT (User Acceptance Test) - MIC CCS Key User</t>
  </si>
  <si>
    <t>Assumption: 2 weeks 1 day per week</t>
  </si>
  <si>
    <t>weeks</t>
  </si>
  <si>
    <t>day per week</t>
  </si>
  <si>
    <t>Go-Live Support - MIC CCS</t>
  </si>
  <si>
    <t>Assumption: done remote; Remaining efforts are covered by country rollout which is done for min. 1 country in parallel</t>
  </si>
  <si>
    <t>Service Transition</t>
  </si>
  <si>
    <t>Basic Setup Part Master</t>
  </si>
  <si>
    <t>Requirements Definition</t>
  </si>
  <si>
    <t>Assumption: no workshop needed</t>
  </si>
  <si>
    <t>Process Design &amp; Description</t>
  </si>
  <si>
    <t>Setup of MIC CCS on test &amp; production environment</t>
  </si>
  <si>
    <t>Configuration of master data on test &amp; production environment</t>
  </si>
  <si>
    <t>Setup of user and security settings on test &amp; production environment</t>
  </si>
  <si>
    <t>We assume that &lt;company&gt; uses MIC standard processes. Any &lt;company&gt; specific software adaptations need to be analyzed and the workload estimated which may result in additional cost</t>
  </si>
  <si>
    <t>Assumption: covered with interfaces</t>
  </si>
  <si>
    <t xml:space="preserve">Definition of test cases   </t>
  </si>
  <si>
    <t xml:space="preserve">Execution and analysis of system tests  </t>
  </si>
  <si>
    <t>Assumption: 1,0 out of 1,5 days are for preparation and wrap-up activities, Training on-site (combined with other trainings) or remote</t>
  </si>
  <si>
    <t>MIC CCS CTC</t>
  </si>
  <si>
    <t>Configuration of master data MIC CCS CTC for country on test environment</t>
  </si>
  <si>
    <t>Setup of user and security settings for country on test &amp; production environment</t>
  </si>
  <si>
    <t>Configuration of master data MIC CCS CTC for country on production environment</t>
  </si>
  <si>
    <t>Installation &amp; configuration of interfaces on test- and production environment</t>
  </si>
  <si>
    <t>Configuration of existing interface to upload data for country</t>
  </si>
  <si>
    <t>Data migration</t>
  </si>
  <si>
    <t>Assumption: data will be uploaded via interfaces (no manual migration required)</t>
  </si>
  <si>
    <t xml:space="preserve">Definition of test cases    </t>
  </si>
  <si>
    <t xml:space="preserve">Execution and analysis of system tests </t>
  </si>
  <si>
    <t>Key User Training - MIC CCS</t>
  </si>
  <si>
    <t xml:space="preserve">Assumption: already inlcuded in basic setup efforts </t>
  </si>
  <si>
    <t>Assumption: already inlcuded in basic setup efforts</t>
  </si>
  <si>
    <t>Go-Live Support - MIC CCS CTC - Key User</t>
  </si>
  <si>
    <t>Assumption: done remotely</t>
  </si>
  <si>
    <t>MIC DPS</t>
  </si>
  <si>
    <t>Denied Party Screening</t>
  </si>
  <si>
    <t>Workshop</t>
  </si>
  <si>
    <t>1 workshop à 1 day; 0,5 days preparation and wrap up, 1 trip estimated</t>
  </si>
  <si>
    <t>workshop</t>
  </si>
  <si>
    <t>day</t>
  </si>
  <si>
    <t>Setup of MIC DPS on test environment</t>
  </si>
  <si>
    <t>Setup of MIC DPS on production environment</t>
  </si>
  <si>
    <t>Setup of user and security settings on test environment</t>
  </si>
  <si>
    <t xml:space="preserve">Setup of user and security settings on production environment </t>
  </si>
  <si>
    <t xml:space="preserve">Definition of test cases </t>
  </si>
  <si>
    <t>CWT (Client Walk Through) - MIC DPS - Key User</t>
  </si>
  <si>
    <t>Key User Training - MIC DPS incl. electronic documentation</t>
  </si>
  <si>
    <t>0,5 out of 1 days are for preparation and wrap-up activities</t>
  </si>
  <si>
    <t>Support at UAT (User Acceptance Test) - MIC DPS - Key User</t>
  </si>
  <si>
    <t>Assumption: 1 week 0,5 days per week</t>
  </si>
  <si>
    <t>week</t>
  </si>
  <si>
    <t>days per week</t>
  </si>
  <si>
    <t>Go-Live Support - MIC DPS</t>
  </si>
  <si>
    <t>MIC ECM</t>
  </si>
  <si>
    <t>2 workshops à 2 days</t>
  </si>
  <si>
    <t>2 days preparation and wrap up, 2 trips estimated</t>
  </si>
  <si>
    <t>Setup of MIC ECM on test environment</t>
  </si>
  <si>
    <t>Setup of MIC ECM on production environment</t>
  </si>
  <si>
    <t xml:space="preserve">Setup of user and security settings on test environment </t>
  </si>
  <si>
    <t>CWT (Client Walk Through) - MIC ECM - Key User</t>
  </si>
  <si>
    <t>Key User Training - MIC ECM</t>
  </si>
  <si>
    <t>Assumption: on-site (0,5 out of 2 days are for preparation and wrap-up activities), 1 trip estimated</t>
  </si>
  <si>
    <t>Support at UAT (User Acceptance Test) - MIC ECM - Key User</t>
  </si>
  <si>
    <t>Go-Live Support - MIC ECM</t>
  </si>
  <si>
    <t>Assumption: done remote; Remaining efforts are covered by business case rollout which is done for min. 1 business case in parallel</t>
  </si>
  <si>
    <t>MIC CCS ECC</t>
  </si>
  <si>
    <t>Per Regime</t>
  </si>
  <si>
    <t>Process description for new regime</t>
  </si>
  <si>
    <t>Configuration of master data MIC CCS ECC for regime on test environment</t>
  </si>
  <si>
    <t>Configuration of master data MIC CCS ECC for regime on production environment</t>
  </si>
  <si>
    <t>Configuration of existing interface to upload data for commodity list</t>
  </si>
  <si>
    <t>Assumption: Existing interfaces can be reused</t>
  </si>
  <si>
    <t>Go-Live Support - MIC CCS ECC - Key User</t>
  </si>
  <si>
    <t>Configuration of master data MIC ECM for regime on test environment</t>
  </si>
  <si>
    <t>Configuration of master data MIC ECM for regime on production environment</t>
  </si>
  <si>
    <t>Setup of user and security settings for country on test environment</t>
  </si>
  <si>
    <t>Setup of user and security settings for country on production environment</t>
  </si>
  <si>
    <t>Upload of existing licenses</t>
  </si>
  <si>
    <t>Assumption: not needed; covered with MIC ECM Basic Setup</t>
  </si>
  <si>
    <t>Support at UAT (User Acceptance Test) - MIC ECM Key User</t>
  </si>
  <si>
    <t>Rollout per Location</t>
  </si>
  <si>
    <t>1 Workshop à 1 day to ensure that existing MIC processes can be rolled-out; 1 trip estimated</t>
  </si>
  <si>
    <t>Update of existing process description</t>
  </si>
  <si>
    <t>1 interface from &lt;company&gt; to MIC CCS for new parts (analysis, documentation, scripts for upload &amp; job scheduling, tests) via MIC Webservices</t>
  </si>
  <si>
    <t>Assumption: Existing interfaces can be re-used for other locations without modification</t>
  </si>
  <si>
    <t>1 interface from &lt;company&gt; to MIC ECM for shipment data (analysis, documentation, scripts for upload &amp; job scheduling, tests) via MIC Webservices</t>
  </si>
  <si>
    <t>1 interface from MIC ECM to &lt;company&gt; for blocking of transactions (analysis, documentation, scripts for upload &amp; job scheduling, tests) via MIC Webservices</t>
  </si>
  <si>
    <t>Assumption: not required</t>
  </si>
  <si>
    <t>Training -  MIC ECM - Key User</t>
  </si>
  <si>
    <t>Go-Live Support - MIC ECM - remote</t>
  </si>
  <si>
    <t>MIC OCS</t>
  </si>
  <si>
    <t>Project Kick-Off Workshop</t>
  </si>
  <si>
    <t>Assumptions: 2 experts, 2 days workshop on-site, 2 days preparation &amp; wrap-up</t>
  </si>
  <si>
    <t>Assumption: per remote</t>
  </si>
  <si>
    <t>incl. high-level project scope, project assumptions &amp; dependencies</t>
  </si>
  <si>
    <t>incl. company/plant setup, master data setup, user security</t>
  </si>
  <si>
    <t>Setup of MIC OCS on test &amp; production environment</t>
  </si>
  <si>
    <t>Configuration of MIC OCS on test &amp; production environment</t>
  </si>
  <si>
    <t>Assumption: 1 company/plant combination</t>
  </si>
  <si>
    <t>Setup and configuration of Part Master Data</t>
  </si>
  <si>
    <t>Assumption: considered in MIC CCS Basic Setup / MIC CCS Basic Setup Part Master</t>
  </si>
  <si>
    <t>Efforts considered in MIC Interfaces</t>
  </si>
  <si>
    <t>Efforts considered in OCS SCS, OCS CALC</t>
  </si>
  <si>
    <t>Migration of Business Partner Master Data</t>
  </si>
  <si>
    <t>MIC OCS SCS</t>
  </si>
  <si>
    <t>Supply Chain Solicitation</t>
  </si>
  <si>
    <t>solicitation workflow/big picture, description of business process to system integration, request/response process to/from suppliers, etc.</t>
  </si>
  <si>
    <t xml:space="preserve">specification of customizing, supplier portal definition and integration </t>
  </si>
  <si>
    <t>Setup of MIC OCS SCS incl. Supplier portal (OCS Web) on test &amp; production environment</t>
  </si>
  <si>
    <t>Upload of existing supplier users</t>
  </si>
  <si>
    <t>Upload of supplier declaration requests</t>
  </si>
  <si>
    <t>Optional: Upload of existing supplier declarations</t>
  </si>
  <si>
    <t>Upload of existing supplier details</t>
  </si>
  <si>
    <t>Assumption: considered in MIC OCS Basic Setup (Business Partner Master Data)</t>
  </si>
  <si>
    <t>Definition of business process test cases</t>
  </si>
  <si>
    <t>Assumption: based on business cases defined in process description</t>
  </si>
  <si>
    <t>Execution and analysis of defined business process tests</t>
  </si>
  <si>
    <t>CWT (Client Walk Through) - MIC OCS SCS - Key User</t>
  </si>
  <si>
    <t>Assumption: remote (0,5 out of 1,0 days are for preparation and wrap-up activities)</t>
  </si>
  <si>
    <t>Key User Training - MIC OCS SCS</t>
  </si>
  <si>
    <t>Assumption: on-site (0,5 out of 1,5 days are for preparation and wrap-up activities), 1 trip estimated, MIC Standard User Guide will be used, Handout for Key-User Training will be provided</t>
  </si>
  <si>
    <t>Support at UAT (User Acceptance Test) - MIC OCS SCS Key User</t>
  </si>
  <si>
    <t>Go-Live Support  MIC OCS SCS</t>
  </si>
  <si>
    <t>Per FTA Bundle</t>
  </si>
  <si>
    <t>Requirements Definition to discuss FTA Bundle and RoO Setup</t>
  </si>
  <si>
    <t>Assumptions: remote</t>
  </si>
  <si>
    <t>Definition of FTA Bundle, Specification of RoO Setup</t>
  </si>
  <si>
    <t>Specification of customizing</t>
  </si>
  <si>
    <t>Upload &amp; configuration per FTA Bundle on test &amp; production environment</t>
  </si>
  <si>
    <t>Assumption: 0,75 days per FTA incl. 1,5 days per Bundle | in scope: &lt;#&gt; EU FTAs</t>
  </si>
  <si>
    <t>Setup of Rules of Origin per FTA Bundle</t>
  </si>
  <si>
    <t>Assumption: 1,25 days per different FTA RoO protocol | in scope: 1 EU bundels, 10 different RoO protocols | 40 different HS Positions</t>
  </si>
  <si>
    <t>Update of user and security settings on test &amp; production environment</t>
  </si>
  <si>
    <t>Update on existing security settings - e.g. update/delete - to roles, assignment of users to roles</t>
  </si>
  <si>
    <t>Configuration of 2 existing interfaces (see basic activities regarding OCS) for FTA</t>
  </si>
  <si>
    <t>not needed</t>
  </si>
  <si>
    <t>Definition of FTA / Bundle specific test cases</t>
  </si>
  <si>
    <t>Assumption: based on FTA setup and usage defined in process description</t>
  </si>
  <si>
    <t xml:space="preserve">Execution and analysis of system tests     </t>
  </si>
  <si>
    <t>CWT (Client Walk Through) - MIC OCS - Key User</t>
  </si>
  <si>
    <t>Assumption: walkthrough of FTA / Bundle setup; done remote (0,5 out of 1,0 days are for preparation and wrap-up activities)</t>
  </si>
  <si>
    <t>Key User Training - MIC OCS</t>
  </si>
  <si>
    <t>Assumption: no FTA / Bundle specfic training needed</t>
  </si>
  <si>
    <t>Support at UAT (User Acceptance Test) - MIC OCS SCS + CALC Key User</t>
  </si>
  <si>
    <t>Assumption: 2 days per FTA Bundle</t>
  </si>
  <si>
    <t>Go-Live Support  MIC OCS SCS + CALC</t>
  </si>
  <si>
    <t>Assumption: done remote; 2 days per FTA Bundle</t>
  </si>
  <si>
    <t>Per FTA</t>
  </si>
  <si>
    <t>Requirements Definition to discuss FTA and RoO Setup</t>
  </si>
  <si>
    <t>Definition of FTA specific processes, Specification of RoO Setup</t>
  </si>
  <si>
    <t>Specification of FTA specific customizing</t>
  </si>
  <si>
    <t>Upload &amp; configuration of FTA on test &amp; production environment</t>
  </si>
  <si>
    <t>Assumption: 1,5 days per FTA</t>
  </si>
  <si>
    <t>Assumption: up to 50 different HS Postions</t>
  </si>
  <si>
    <t>Assumption: covered already</t>
  </si>
  <si>
    <t>Definition of FTA specific test cases</t>
  </si>
  <si>
    <t xml:space="preserve">Assumption: based on FTA setup and usage defined in process description </t>
  </si>
  <si>
    <t>CWT (Client Walk Through) - MIC OCS - Key Use</t>
  </si>
  <si>
    <t>Assumption: walkthrough of FTA setup; done remote (0,5 out of 1,0 days are for preparation and wrap-up activities)</t>
  </si>
  <si>
    <t>Assumption: no FTA specfic training needed</t>
  </si>
  <si>
    <t>Assumption: 1 MD per FTA</t>
  </si>
  <si>
    <t>Assumption: done remote; 1 MD per FTA</t>
  </si>
  <si>
    <t>Rollout per Region</t>
  </si>
  <si>
    <t>Assumptions: 2 Sessions with 2 experts, 2 days workshop on-site, 2 days preparation &amp; wrap-up</t>
  </si>
  <si>
    <t>solicitation and calculation workflow/big picture, description of region specific business process deviations compared to inital definied processes</t>
  </si>
  <si>
    <t>specification of region specific customizing</t>
  </si>
  <si>
    <t>Setup of new Company/Plant for MIC OCS SCS and MIC OCS CALC on test &amp; production environment</t>
  </si>
  <si>
    <t>Installation / configuration of interfaces on test- and production environment - OPTIONAL (if existing interfaces can be reused)</t>
  </si>
  <si>
    <t>Estimated configurations of existing interface to MIC ALL / MIC OCS SCS (see "MIC Interfaces") concerning the loading of users using Supplier Portal (MIC OCS Web)</t>
  </si>
  <si>
    <t>Assumption: Existing interfaces from same ERP can be re-used without modification</t>
  </si>
  <si>
    <t xml:space="preserve">Estimated configurations of existing interface to MIC ALL (see "MIC Interfaces") concerning the loading Business Partner Data </t>
  </si>
  <si>
    <t xml:space="preserve"> Assumption: Existing interfaces from same ERP can be re-used without modification</t>
  </si>
  <si>
    <t>Estimated configurations of existing interface to MIC CCS (see "MIC Interfaces") concerning the loading of part master data</t>
  </si>
  <si>
    <t>Estimated configurations of existing interface to MIC-OCS (see "MIC Interfaces") concerning the loading of Origin Calculation and/or Supplier Declaration Results</t>
  </si>
  <si>
    <t>Estimated configurations of existing interface to MIC-OCS SCS (see "MIC Interfaces") concerning the loading of new Supplier Declaration Requests</t>
  </si>
  <si>
    <t>Estimated configurations of existing interface to MIC OCS CALC (see "MIC Interfaces") concerning the loading of Bill Of Materials (BOM)</t>
  </si>
  <si>
    <t>Estimated configurations of existing interface to MIC OCS CALC (see "MIC Interfaces") concerning the triggering of Origin Calculation</t>
  </si>
  <si>
    <t>Estimated configurations of existing interface to MIC OCS CALC (see "MIC Interfaces") concerning the requesting of customer supplier declarations</t>
  </si>
  <si>
    <t>Assumption: considered in MIC OCS Basic Setup</t>
  </si>
  <si>
    <t>Upload of existing BOMs</t>
  </si>
  <si>
    <t>Optional: Upload of additional part prices</t>
  </si>
  <si>
    <t>Upload of existing client details</t>
  </si>
  <si>
    <t>Assumption: on-site (0,5 out of 2,0 days are for preparation and wrap-up activities)  | 1 trip estimated; MIC Standard User Guide will be used; Handout for Key-User Training will be provided</t>
  </si>
  <si>
    <t>Support at UAT (User Acceptance Test) - MIC OCS Key User</t>
  </si>
  <si>
    <t>Assumption: 2 weeks 1,5 day per week</t>
  </si>
  <si>
    <t>Go-Live Support  MIC OCS</t>
  </si>
  <si>
    <t>MIC OCS CALC</t>
  </si>
  <si>
    <t>Origin Calculation</t>
  </si>
  <si>
    <t>calculation workflow/big picture, description of business process to system integration, calculation request/result process, etc.</t>
  </si>
  <si>
    <t>specification of customizing</t>
  </si>
  <si>
    <t>Setup of MIC OCS CALC on test &amp; production environment</t>
  </si>
  <si>
    <t>CWT (Client Walk Through) - MIC OCS CALC - Key User</t>
  </si>
  <si>
    <t>Key User Training - MIC OCS CALC</t>
  </si>
  <si>
    <t>Assumption: on-site (0,5 out of 1,5 days are for preparation and wrap-up activities)  | 1 trip estimated; MIC Standard User Guide will be used;  Handout for Key-User Training will be provided</t>
  </si>
  <si>
    <t>Support at UAT (User Acceptance Test) - MIC OCS CALC Key User</t>
  </si>
  <si>
    <t>Go-Live Support  MIC OCS CALC</t>
  </si>
  <si>
    <t>Assumptions: 1 Sessions with 2 experts, 1 days workshop on-site, 1 days preparation &amp; wrap-up</t>
  </si>
  <si>
    <t>solicitation and calculation workflow/big picture, description of location specific business process deviations compared to inital definied processes</t>
  </si>
  <si>
    <t>specification of location specific customizing</t>
  </si>
  <si>
    <t>Estimated configurations of existing interface to MIC ALL (see "MIC Interfaces") concerning the loading Business Partner Data</t>
  </si>
  <si>
    <t>Assumption: new users are added for localtion; done remote (0,5 out of 1,0 days are for preparation and wrap-up activities)</t>
  </si>
  <si>
    <t>Assumption: 2 weeks 1,0 day per week</t>
  </si>
  <si>
    <t>1 day per week</t>
  </si>
  <si>
    <t>MIC-CUST</t>
  </si>
  <si>
    <t>Setup of MIC CUST on test &amp; production environment</t>
  </si>
  <si>
    <t>Configuration of MIC CUST on test &amp; production environment</t>
  </si>
  <si>
    <t>Configuration of MIC-GTCS for global trade content services</t>
  </si>
  <si>
    <t>currency exchange rates</t>
  </si>
  <si>
    <t>Efforts considered in Import, Export, Stocks</t>
  </si>
  <si>
    <t>MIC-CUST Import</t>
  </si>
  <si>
    <t>per Country</t>
  </si>
  <si>
    <t>Process Design &amp; Description (MIC-CUST)</t>
  </si>
  <si>
    <t>high-level project scope, project assumptions &amp; dependencies, workflow/big picture, description of processes per business case incl. system integration, filing process to/from authorities, supplements, etc.</t>
  </si>
  <si>
    <t>Functional Specification (MIC-CUST)</t>
  </si>
  <si>
    <t>company/plant structure, specification of customizing, definition and/or specification of reports, defaulting, etc.</t>
  </si>
  <si>
    <t>Process Design &amp; Description (MIC-NCTS)</t>
  </si>
  <si>
    <t>project assumptions &amp; dependencies, description of processes, filing process to/from authorities</t>
  </si>
  <si>
    <t>Installation of country specific patch</t>
  </si>
  <si>
    <t>Configuration of MIC-CUST® Import on test &amp; production environment</t>
  </si>
  <si>
    <t>Assumption: 1 company/plant combination | configuration based on process description</t>
  </si>
  <si>
    <t>Configuration of MIC NCTS CE on test &amp; production environment</t>
  </si>
  <si>
    <t>dynamic list of values for DE</t>
  </si>
  <si>
    <t>Estimated configurations of existing interface to MIC-CUST® Import (see "MIC Interfaces") concerning the extraction of the country specific import data</t>
  </si>
  <si>
    <t>Estimated Integration Tests of existing interface to MIC-CUST® Import (see "MIC Interfaces") concerning the extraction of the country specific import data</t>
  </si>
  <si>
    <t>Authority communication</t>
  </si>
  <si>
    <t>Setup of authority communication for MIC-CUST Import (for SaaS solution)</t>
  </si>
  <si>
    <t>Support at the setup of authority communication for MIC-CUST Import (for On-Premises solution)</t>
  </si>
  <si>
    <t>For the On-Premises solution hardware and software for communication (varies from country to country) is not part of the MIC software</t>
  </si>
  <si>
    <t>Creating and sending of test messages for MIC-CUST Import to the authorities</t>
  </si>
  <si>
    <t>valid for SaaS and On-Premises solution</t>
  </si>
  <si>
    <t>Setup of authority communication for MIC-NCTS CE (for SaaS solution)</t>
  </si>
  <si>
    <t>Support at the setup of authority communication for MIC-NCTS CE (for On-Premises solution)</t>
  </si>
  <si>
    <t>Creating and sending of test messages for MIC-NCTS CE to the authorities</t>
  </si>
  <si>
    <t>Migration of part data</t>
  </si>
  <si>
    <t>Assumption: already done for MIC CUST Basic Setup</t>
  </si>
  <si>
    <t>Migration of addresses</t>
  </si>
  <si>
    <t>Definition of business process test cases (MIC-CUST Import)</t>
  </si>
  <si>
    <t>Execution and analysis of defined business process tests (MIC-CUST Import)</t>
  </si>
  <si>
    <t>Definition of business process test cases (MIC-NCTS CE)</t>
  </si>
  <si>
    <t>Execution and analysis of defined business process tests (MIC-NCTS CE)</t>
  </si>
  <si>
    <t>CWT (Client Walk Through)</t>
  </si>
  <si>
    <t>Key User Training - MIC-CUST® Import</t>
  </si>
  <si>
    <t>1,5 out of 2,5 days are for preparation and wrap-up activities | 1 trip estimated; MIC Standard User Guide will be used;  Handout for Key-User Training will be provided</t>
  </si>
  <si>
    <t>Support at UAT (User Acceptance Test)</t>
  </si>
  <si>
    <t>Assumption: 3 weeks, 1 day per week</t>
  </si>
  <si>
    <t>Go-Live Support</t>
  </si>
  <si>
    <t>1 trip estimated</t>
  </si>
  <si>
    <t>DE</t>
  </si>
  <si>
    <t>HU</t>
  </si>
  <si>
    <t>BE</t>
  </si>
  <si>
    <t>NL</t>
  </si>
  <si>
    <t>US</t>
  </si>
  <si>
    <t>MIC-CUST Export</t>
  </si>
  <si>
    <t>company/plant structure, data source mapping, specification of customizing, definition and/or specification of reports, defaulting, etc.</t>
  </si>
  <si>
    <t>project assumptions &amp; dependencies, workflow/big picture, description of processes per business case incl. system integration, filing process to/from authorities, etc.</t>
  </si>
  <si>
    <t>Functional Specification (MIC-NCTS)</t>
  </si>
  <si>
    <t>data source mapping, specification of customizing, definition and/or specification of reports, defaulting, etc.</t>
  </si>
  <si>
    <t>Configuration of MIC-CUST® Export on test &amp; production environment</t>
  </si>
  <si>
    <t>Configuration of MIC-NCTS CR on test &amp; production environment</t>
  </si>
  <si>
    <t>Configuration of MIC-GTCS for global trade content services; dynamic list of values for DE</t>
  </si>
  <si>
    <t>Assumption: configuration is already done for MIC-CUST® Import</t>
  </si>
  <si>
    <t>Estimated configurations of existing interface to MIC-CUST® Export (see "MIC Interfaces") concerning the extraction of the country specific import data</t>
  </si>
  <si>
    <t>Estimated Integration Tests of existing interface to MIC-CUST® Export (see "MIC Interfaces") concerning the extraction of the country specific import data</t>
  </si>
  <si>
    <t>Setup of authority communication for MIC-CUST Export (for SaaS solution)</t>
  </si>
  <si>
    <t>Assumption: setup is already done for MIC-CUST® Import</t>
  </si>
  <si>
    <t>Support at the setup of authority communication for MIC-CUST Export (for On-Premises solution)</t>
  </si>
  <si>
    <t>For the On-Premises solution hardware and software for communication (varies from country to country) is not part of the MIC software; Assumption: setup / support is already done for MIC-CUST® Import</t>
  </si>
  <si>
    <t>Creating and sending of test messages for MIC-CUST Export to the authorities</t>
  </si>
  <si>
    <t>Setup of authority communication for MIC-NCTS CR (for SaaS solution)</t>
  </si>
  <si>
    <t>Assumption: setup is already done for MIC-NCTS CE</t>
  </si>
  <si>
    <t>Support at the setup of authority communication for MIC-NCTS CR (for On-Premises solution)</t>
  </si>
  <si>
    <t>Creating and sending of test messages for MIC-NCTS CR to the authorities</t>
  </si>
  <si>
    <t xml:space="preserve">Migration of addresses </t>
  </si>
  <si>
    <t>Definition of business process test cases (MIC-CUST Export)</t>
  </si>
  <si>
    <t>Execution and analysis of defined business process tests (MIC-CUST Export)</t>
  </si>
  <si>
    <t>Definition of business process test cases (MIC-NCTS CR)</t>
  </si>
  <si>
    <t>Execution and analysis of defined business process tests (MIC-NCTS CR)</t>
  </si>
  <si>
    <t>Key User Training - MIC-CUST® Export</t>
  </si>
  <si>
    <t>1 out of 2 days are for preparation and wrap-up activities | 1 trip estimated; MIC Standard User Guide will be used;  Handout for Key-User Training will be provided</t>
  </si>
  <si>
    <t>Assumption: 3 weeks 1 day per week</t>
  </si>
  <si>
    <t>Stocks per Proc.&amp;Ctry.</t>
  </si>
  <si>
    <t>Assumptions: 2 experts, 2 days workshop on-site, 2 days preparation &amp; wrap up</t>
  </si>
  <si>
    <t>Configuration of MIC-CUST® Stocks for Customs Procedure and Country on test &amp; production environment</t>
  </si>
  <si>
    <t>Estimated configuration &amp; System Integration Tests of existing interface to MIC-CUST® Import (see "MIC Interfaces") concerning the extraction of the country specific import data</t>
  </si>
  <si>
    <t>Assumption: Interface configuration already done for CUST Import</t>
  </si>
  <si>
    <t>Estimated configuration &amp; System Integration Tests of existing interface to MIC-CUST® Export (see "MIC Interfaces") concerning the extraction of the country specific export data</t>
  </si>
  <si>
    <t>Assumption: Interface configuration already done for CUST Export</t>
  </si>
  <si>
    <t>Estimated configuration &amp; System Integration Tests of existing interface to MIC-CUST® for stock entries (see "MIC Interfaces") concerning the extraction of the country specific data</t>
  </si>
  <si>
    <t>Estimated configuration &amp; System Integration Tests of existing interface to MIC-CUST® for stock removals (see "MIC Interfaces") concerning the extraction of the country specific data</t>
  </si>
  <si>
    <t>Estimated configuration &amp; System Integration Tests of existing interface to MIC-CUST® for BOMs (see "MIC Interfaces") concerning the extraction of the country specific data</t>
  </si>
  <si>
    <t>Creating and sending of test messages to the authorities</t>
  </si>
  <si>
    <t>Efforts for the migration of stocks need to be analyzed individually and are excluded in this quote</t>
  </si>
  <si>
    <t>Key User Training</t>
  </si>
  <si>
    <t>MIC-CUST GTDC</t>
  </si>
  <si>
    <t>Global Trade Data Chain</t>
  </si>
  <si>
    <t>Analysis &amp; Process Description</t>
  </si>
  <si>
    <t>Configuration of master data MIC-CUST® GTDC for 2 countries (1 country Export, 1 country Import) on test environment</t>
  </si>
  <si>
    <t>Configuration of master data MIC-CUST® GTDC for 2 countries (1 country Export, 1 country Import) on production environment</t>
  </si>
  <si>
    <t>Go-Live Support - MIC-CUST® GTDC - Key user</t>
  </si>
  <si>
    <t>MIC-CUST GUM</t>
  </si>
  <si>
    <t>Guarantee Management</t>
  </si>
  <si>
    <t>1 Workshop à 0,5 days; 0,5 days preparation and wrap up; 1 trip estimated</t>
  </si>
  <si>
    <t>Setup of MIC-CUST® GUM on test environment</t>
  </si>
  <si>
    <t>Setup of MIC-CUST® GUM on production environment</t>
  </si>
  <si>
    <t xml:space="preserve">Setup of user and security settings for country on production environment </t>
  </si>
  <si>
    <t xml:space="preserve">Definition of test cases  </t>
  </si>
  <si>
    <t>Key User Training - MIC-CUST® GUM incl. electronic documentation</t>
  </si>
  <si>
    <t>0,25 out of 0,5 days are for preparation and wrap-up activities; remote</t>
  </si>
  <si>
    <t>Support at UAT (User Acceptance Test) - MIC-CUST® GUM Key User</t>
  </si>
  <si>
    <t>Assumption: 1 weeks 0,5 days per week</t>
  </si>
  <si>
    <t>Go-Live Support - MIC-CUST® GUM</t>
  </si>
  <si>
    <t>remote</t>
  </si>
  <si>
    <t>Installation &amp; Configuration of interfaces on test- and production environment</t>
  </si>
  <si>
    <t>1 interface from &lt;company&gt; to MIC-CUST® Import for invoices (analysis, documentation, scripts for upload &amp; job scheduling) via MIC Webservices</t>
  </si>
  <si>
    <t>1 interface from &lt;company&gt; to MIC-CUST® Export for dispatch data (analysis, documentation, scripts for upload &amp; job scheduling) via MIC Webservices</t>
  </si>
  <si>
    <t>1 interface from &lt;company&gt; to MIC-CUST® for BOMs (analysis, documentation, scripts for upload &amp; job scheduling) via MIC Webservices</t>
  </si>
  <si>
    <t>1 interface from &lt;company&gt; to MIC ALL for vendor and customer address data (analysis, documentation, scripts for upload &amp; job scheduling, tests) via MIC Webservices</t>
  </si>
  <si>
    <t>Migration of stocks</t>
  </si>
  <si>
    <t>Training -  MIC-CUST® - Key User</t>
  </si>
  <si>
    <t>Go-Live Support - MIC-CUST®</t>
  </si>
  <si>
    <t>MIC INTRA</t>
  </si>
  <si>
    <t>1 Workshop à 2 days; 1 day preparation and wrap up; 1 trip estimated</t>
  </si>
  <si>
    <t>We assume that &lt;company&gt; uses MIC standard processes. Any AVL List specific software adaptations need to be analyzed and the workload estimated which may result in additional costs.</t>
  </si>
  <si>
    <t>Key User Training - MIC INTRA incl. electronic documentation</t>
  </si>
  <si>
    <t>(1 out of 2 days are for preparation and wrap-up activities); 1 trip estimated</t>
  </si>
  <si>
    <t>Per Country</t>
  </si>
  <si>
    <t>Configuration of master data MIC INTRA on test environment</t>
  </si>
  <si>
    <t>Configuration of master data MIC INTRA on production environment</t>
  </si>
  <si>
    <t>Estimated configurations of interface concerning  the extraction of the country</t>
  </si>
  <si>
    <t>specific arrival / dispatch data and tests</t>
  </si>
  <si>
    <t>Go-Live Support - MIC INTRA - Key user</t>
  </si>
  <si>
    <t>MIC INTRA CONVERT</t>
  </si>
  <si>
    <t>Configuration of master data MIC INTRA CONVERT for 2 countries (1 country Export, 1 country Import) on test environment</t>
  </si>
  <si>
    <t>Go-Live Support - MIC INTRA CONVERT - Key user</t>
  </si>
  <si>
    <t>MIC EMCS</t>
  </si>
  <si>
    <t>Setup of MIC EMCS CR &amp; CE on test environment</t>
  </si>
  <si>
    <t>Setup of MIC EMCS CR &amp; CE on production environment</t>
  </si>
  <si>
    <t>Configuration of master data MIC EMCS CR + CE on test environment</t>
  </si>
  <si>
    <t>Configuration of master data MIC EMCS CR + CE on production environment</t>
  </si>
  <si>
    <t>1 Workshop à 2 days; 0,5 day preparation and wrap up; 1 trip estimated</t>
  </si>
  <si>
    <t>Installation of country specifics on test environment</t>
  </si>
  <si>
    <t>Installation of country specifics on production environment</t>
  </si>
  <si>
    <t>Configuration of master data MIC EMCS CR + CE for country on test environment</t>
  </si>
  <si>
    <t>Configuration of master data MIC EMCS CR + CE for country on production environment</t>
  </si>
  <si>
    <t>Configuration of existing interfaces on test and production environment</t>
  </si>
  <si>
    <t>Support at the setup of authority communication</t>
  </si>
  <si>
    <t>only require for On-Premises solution; for the On-Premises solution hardware and software for communication (varies from country to country) is not part of the MIC software</t>
  </si>
  <si>
    <t>Assumption: no initial data migration required</t>
  </si>
  <si>
    <t>Key User Training - MIC-EMCS CR+CE incl. electronic documentation</t>
  </si>
  <si>
    <t>0,5 out of 1,5 days are for preparation and wrap-up activities; 1 trip estimated</t>
  </si>
  <si>
    <t>Go-Live Support - MIC-CUST® Import - Key user</t>
  </si>
  <si>
    <t>MIC Data Analytics</t>
  </si>
  <si>
    <t>Setup of MIC Data Analytics  on production environment</t>
  </si>
  <si>
    <t>Key User Training - MIC-Data Analytics incl. Preparation + Training Video</t>
  </si>
  <si>
    <t>Go-Live Support - MIC Data Analytics</t>
  </si>
  <si>
    <t>Per Dataset</t>
  </si>
  <si>
    <t>Analysis and System Specification</t>
  </si>
  <si>
    <t>Joint Review of Data Mapping</t>
  </si>
  <si>
    <t>Assumption: 1 dataset included</t>
  </si>
  <si>
    <t>Setup &amp; Configuration of Import DE dataset incl. 2 pre-defined dashboards</t>
  </si>
  <si>
    <t>Assumption: Data is provided in the "German Authority" format</t>
  </si>
  <si>
    <t>MIC SAP</t>
  </si>
  <si>
    <t>Per MIC SAP Interface</t>
  </si>
  <si>
    <t>Assumption: no workshops required</t>
  </si>
  <si>
    <t>Support for Installation of MIC SAP Interfaces on test environment</t>
  </si>
  <si>
    <t>Support for Installation of MIC SAP Interfaces on production environment</t>
  </si>
  <si>
    <t>Assumption: no support required from MIC</t>
  </si>
  <si>
    <t>Configuration of MIC SAP Interface on test environment</t>
  </si>
  <si>
    <t>Configuration of MIC SAP Interface on production environment</t>
  </si>
  <si>
    <t>Automation scripts / Batch jobs</t>
  </si>
  <si>
    <t>Support for Automation of SAP interface</t>
  </si>
  <si>
    <t>MIC SaaS</t>
  </si>
  <si>
    <t>General Tasks SaaS</t>
  </si>
  <si>
    <t>Basic setup of test environment</t>
  </si>
  <si>
    <t>Basic setup of production environment</t>
  </si>
  <si>
    <t>Setup of user and security settings</t>
  </si>
  <si>
    <t>Single sign-on (SSO), user setup</t>
  </si>
  <si>
    <t>Scope Full-Name</t>
  </si>
  <si>
    <t>Summary Full-Name</t>
  </si>
  <si>
    <t>Module AddOn</t>
  </si>
  <si>
    <t>Basic Setup for MIC CCS - Central Classification System</t>
  </si>
  <si>
    <t>Central Classification System</t>
  </si>
  <si>
    <t>Basic Setup considering 1 country for Customs Tariff Classification</t>
  </si>
  <si>
    <t>Basic Setup for MIC CCS Part Master
considering 1 country for Customs Tariff Classification (MIC CCS CTC)</t>
  </si>
  <si>
    <t>Part Master only</t>
  </si>
  <si>
    <r>
      <t xml:space="preserve">MIC CCS CTC - Customs Tariff Classification per available Country </t>
    </r>
    <r>
      <rPr>
        <vertAlign val="superscript"/>
        <sz val="10"/>
        <rFont val="Gotham Narrow Book"/>
        <family val="3"/>
      </rPr>
      <t>(5)</t>
    </r>
    <r>
      <rPr>
        <sz val="10"/>
        <rFont val="Gotham Narrow Book"/>
        <family val="3"/>
      </rPr>
      <t xml:space="preserve">
</t>
    </r>
    <r>
      <rPr>
        <sz val="9"/>
        <rFont val="Gotham Narrow Book"/>
        <family val="3"/>
      </rPr>
      <t>Country Subscription for MIC CCS CTC incl. Tariff Content</t>
    </r>
  </si>
  <si>
    <t>Customs Tariff Classification</t>
  </si>
  <si>
    <r>
      <t xml:space="preserve">MIC DPS - Denied Party Screening
</t>
    </r>
    <r>
      <rPr>
        <sz val="9"/>
        <rFont val="Gotham Narrow Book"/>
        <family val="3"/>
      </rPr>
      <t>Global Subscription
incl. Sanction List Content</t>
    </r>
  </si>
  <si>
    <t>Basic Setup for MIC ECM - Export Control Management</t>
  </si>
  <si>
    <t>Export Control Management</t>
  </si>
  <si>
    <r>
      <t xml:space="preserve">MIC CCS ECC - Export Control Classification per available Regime </t>
    </r>
    <r>
      <rPr>
        <vertAlign val="superscript"/>
        <sz val="10"/>
        <rFont val="Gotham Narrow Book"/>
        <family val="3"/>
      </rPr>
      <t>(6)</t>
    </r>
    <r>
      <rPr>
        <sz val="10"/>
        <rFont val="Gotham Narrow Book"/>
        <family val="3"/>
      </rPr>
      <t xml:space="preserve">
</t>
    </r>
    <r>
      <rPr>
        <sz val="9"/>
        <rFont val="Gotham Narrow Book"/>
        <family val="3"/>
      </rPr>
      <t>Subscription per regime for MIC CCS ECC incl. Commodity List Content</t>
    </r>
  </si>
  <si>
    <t>Export Control Classification</t>
  </si>
  <si>
    <r>
      <t xml:space="preserve">MIC ECM - Export Control Management per available Regime </t>
    </r>
    <r>
      <rPr>
        <vertAlign val="superscript"/>
        <sz val="10"/>
        <rFont val="Gotham Narrow Book"/>
        <family val="3"/>
      </rPr>
      <t>(8)</t>
    </r>
    <r>
      <rPr>
        <sz val="10"/>
        <rFont val="Gotham Narrow Book"/>
        <family val="3"/>
      </rPr>
      <t xml:space="preserve">
</t>
    </r>
    <r>
      <rPr>
        <sz val="9"/>
        <rFont val="Gotham Narrow Book"/>
        <family val="3"/>
      </rPr>
      <t>Subscription per Regime incl. Export Control Content</t>
    </r>
  </si>
  <si>
    <t>Rollout per Additional Location</t>
  </si>
  <si>
    <t>Origin Calculation System</t>
  </si>
  <si>
    <t xml:space="preserve"> Basic Setup for MIC OCS - Origin Calculation System</t>
  </si>
  <si>
    <t>Preferential Management</t>
  </si>
  <si>
    <t>Global Supplier Solicitation via MIC OCS Supplier Webportal</t>
  </si>
  <si>
    <r>
      <t xml:space="preserve">MIC OCS SCS - Basic Activities for Supply Chain Solicitation </t>
    </r>
    <r>
      <rPr>
        <vertAlign val="superscript"/>
        <sz val="10"/>
        <rFont val="Gotham Narrow Book"/>
        <family val="3"/>
      </rPr>
      <t>(7)</t>
    </r>
    <r>
      <rPr>
        <sz val="10"/>
        <rFont val="Gotham Narrow Book"/>
        <family val="3"/>
      </rPr>
      <t xml:space="preserve">
Supplier Solicitation via MIC OCS Supplier Web Portal </t>
    </r>
    <r>
      <rPr>
        <sz val="9"/>
        <rFont val="Gotham Narrow Book"/>
        <family val="3"/>
      </rPr>
      <t>EU Subscription</t>
    </r>
  </si>
  <si>
    <t>Supply Chain Solicitaion</t>
  </si>
  <si>
    <t>1 Bundle including &lt;#&gt; &lt;region&gt; FTAs</t>
  </si>
  <si>
    <r>
      <t xml:space="preserve">Per each available Free Trade Agreement (FTA) or FTA Bundle </t>
    </r>
    <r>
      <rPr>
        <vertAlign val="superscript"/>
        <sz val="10"/>
        <rFont val="Gotham Narrow Book"/>
        <family val="3"/>
      </rPr>
      <t>(9)</t>
    </r>
    <r>
      <rPr>
        <sz val="10"/>
        <rFont val="Gotham Narrow Book"/>
        <family val="3"/>
      </rPr>
      <t xml:space="preserve">
</t>
    </r>
    <r>
      <rPr>
        <b/>
        <sz val="9"/>
        <rFont val="Gotham Narrow Book"/>
        <family val="3"/>
      </rPr>
      <t>Note:</t>
    </r>
    <r>
      <rPr>
        <sz val="9"/>
        <rFont val="Gotham Narrow Book"/>
        <family val="3"/>
      </rPr>
      <t xml:space="preserve"> Depending on the FTAs it is possible to bundle several physical FTAs into 1 configured FTA in MIC OCS.</t>
    </r>
  </si>
  <si>
    <t>per Free Trade Agreement (FTA) Bundle</t>
  </si>
  <si>
    <t>per Free Trade Agreement (FTA)</t>
  </si>
  <si>
    <t>MIC OCS SCS and MIC OCS CALC Rollout per Additional Region</t>
  </si>
  <si>
    <r>
      <t xml:space="preserve">MIC OCS CALC - Basic Activities for Origin Calculation </t>
    </r>
    <r>
      <rPr>
        <vertAlign val="superscript"/>
        <sz val="10"/>
        <rFont val="Gotham Narrow Book"/>
        <family val="3"/>
      </rPr>
      <t>(7)</t>
    </r>
    <r>
      <rPr>
        <sz val="10"/>
        <rFont val="Gotham Narrow Book"/>
        <family val="3"/>
      </rPr>
      <t xml:space="preserve">
</t>
    </r>
    <r>
      <rPr>
        <sz val="9"/>
        <rFont val="Gotham Narrow Book"/>
        <family val="3"/>
      </rPr>
      <t>EU Subscription</t>
    </r>
  </si>
  <si>
    <t>MIC OCS SCS and MIC OCS CALC Rollout per Additional Location</t>
  </si>
  <si>
    <t>Basic Setup for MIC-CUST® - Global Customs Filing</t>
  </si>
  <si>
    <t>Global Customs Filing</t>
  </si>
  <si>
    <t>Per Available Country</t>
  </si>
  <si>
    <r>
      <t xml:space="preserve">MIC-CUST® Import &amp; MIC NCTS CE per Available Country </t>
    </r>
    <r>
      <rPr>
        <vertAlign val="superscript"/>
        <sz val="10"/>
        <rFont val="Gotham Narrow Book"/>
        <family val="3"/>
      </rPr>
      <t>(7)</t>
    </r>
    <r>
      <rPr>
        <sz val="10"/>
        <rFont val="Gotham Narrow Book"/>
        <family val="3"/>
      </rPr>
      <t xml:space="preserve">
</t>
    </r>
    <r>
      <rPr>
        <sz val="9"/>
        <rFont val="Gotham Narrow Book"/>
        <family val="3"/>
      </rPr>
      <t>Electronic filing of simplified customs declarations</t>
    </r>
  </si>
  <si>
    <t>Import &amp; MIC NCTS CE</t>
  </si>
  <si>
    <t xml:space="preserve">
Per Available Country
Assumptions:
&lt;TBD&gt;</t>
  </si>
  <si>
    <r>
      <t xml:space="preserve">MIC-CUST® Export &amp; MIC NCTS CR per Available Country </t>
    </r>
    <r>
      <rPr>
        <vertAlign val="superscript"/>
        <sz val="10"/>
        <rFont val="Gotham Narrow Book"/>
        <family val="3"/>
      </rPr>
      <t>(7)</t>
    </r>
    <r>
      <rPr>
        <sz val="10"/>
        <rFont val="Gotham Narrow Book"/>
        <family val="3"/>
      </rPr>
      <t xml:space="preserve">
</t>
    </r>
    <r>
      <rPr>
        <sz val="9"/>
        <rFont val="Gotham Narrow Book"/>
        <family val="3"/>
      </rPr>
      <t>Electronic filing of simplified customs declarations</t>
    </r>
  </si>
  <si>
    <t>Export &amp; MIC NCTS CR</t>
  </si>
  <si>
    <t>Per Customs Procedure (e.g. IPR, OPR, BWH) and Available Country</t>
  </si>
  <si>
    <r>
      <t xml:space="preserve">MIC-CUST® per Special Procedure and Available Country </t>
    </r>
    <r>
      <rPr>
        <vertAlign val="superscript"/>
        <sz val="10"/>
        <rFont val="Gotham Narrow Book"/>
        <family val="3"/>
      </rPr>
      <t>(7)</t>
    </r>
    <r>
      <rPr>
        <sz val="10"/>
        <rFont val="Gotham Narrow Book"/>
        <family val="3"/>
      </rPr>
      <t xml:space="preserve">
</t>
    </r>
    <r>
      <rPr>
        <sz val="9"/>
        <rFont val="Gotham Narrow Book"/>
        <family val="3"/>
      </rPr>
      <t>Electronic filing of simplified customs declarations</t>
    </r>
  </si>
  <si>
    <t>Stocks</t>
  </si>
  <si>
    <t>Per Country Combination</t>
  </si>
  <si>
    <r>
      <t xml:space="preserve">MIC-CUST® GTDC per 2 Countries
</t>
    </r>
    <r>
      <rPr>
        <sz val="9"/>
        <rFont val="Gotham Narrow Book"/>
        <family val="3"/>
      </rPr>
      <t>Global Trade Data Chain - Generation of Import Declarations from Export Declarations</t>
    </r>
  </si>
  <si>
    <t>MIC-CUST® GUM - Gurantee Management</t>
  </si>
  <si>
    <t>Intrastat Filing</t>
  </si>
  <si>
    <t>Rollout per Country - 1 Location</t>
  </si>
  <si>
    <r>
      <t xml:space="preserve">MIC INTRA Arrival &amp; Dispatch (per EU Country)
</t>
    </r>
    <r>
      <rPr>
        <sz val="8"/>
        <rFont val="Gotham Narrow Book"/>
        <family val="3"/>
      </rPr>
      <t>1  Location</t>
    </r>
  </si>
  <si>
    <t>Conversion of Dispatch Data into Arrivial Data - 1 Location</t>
  </si>
  <si>
    <t>MIC INTRA CONVERT per 2 EU Countries</t>
  </si>
  <si>
    <t>per 2 EU Countries</t>
  </si>
  <si>
    <t>Basic Setup for Consignor and Consignee</t>
  </si>
  <si>
    <t>Basic Setup for  MIC-EMCS - Excise Movement and Control System</t>
  </si>
  <si>
    <t>Excise Movement and Control System</t>
  </si>
  <si>
    <t>MIC EMCS per Country</t>
  </si>
  <si>
    <r>
      <t xml:space="preserve">Data Analytics - Basic Setup and Operation
</t>
    </r>
    <r>
      <rPr>
        <sz val="9"/>
        <rFont val="Gotham Narrow Book"/>
        <family val="3"/>
      </rPr>
      <t>incl. Apache Superset Visualization Platform</t>
    </r>
  </si>
  <si>
    <r>
      <t xml:space="preserve">MIC Data Analytics &amp; Visualization | </t>
    </r>
    <r>
      <rPr>
        <sz val="10"/>
        <color rgb="FFFF0000"/>
        <rFont val="Gotham Narrow Book"/>
        <family val="3"/>
      </rPr>
      <t>&lt;Module/Country&gt;</t>
    </r>
    <r>
      <rPr>
        <sz val="10"/>
        <rFont val="Gotham Narrow Book"/>
        <family val="3"/>
      </rPr>
      <t xml:space="preserve"> Dataset
• Subscription for one legal enitity
• Setup of 1 dataset incl. 2 pre-defined dashboards
• incl. 50GB storage
</t>
    </r>
    <r>
      <rPr>
        <sz val="8"/>
        <rFont val="Gotham Narrow Book"/>
        <family val="3"/>
      </rPr>
      <t>(Assumption: Data is provided in the "</t>
    </r>
    <r>
      <rPr>
        <sz val="8"/>
        <color rgb="FFFF0000"/>
        <rFont val="Gotham Narrow Book"/>
        <family val="3"/>
      </rPr>
      <t>&lt;Format: e.g. German Authority&gt;</t>
    </r>
    <r>
      <rPr>
        <sz val="8"/>
        <rFont val="Gotham Narrow Book"/>
        <family val="3"/>
      </rPr>
      <t>" format &amp; layout)</t>
    </r>
  </si>
  <si>
    <t xml:space="preserve"> Interface</t>
  </si>
  <si>
    <t>General Tasks SaaS (One Time)</t>
  </si>
  <si>
    <t>Role</t>
  </si>
  <si>
    <t>Daily Rate</t>
  </si>
  <si>
    <t>Senior Manager</t>
  </si>
  <si>
    <t>Project Manager, Business Analyst</t>
  </si>
  <si>
    <t>Developer, System Engineer</t>
  </si>
  <si>
    <t>Trainer, Support Engineer</t>
  </si>
  <si>
    <t>Senior management</t>
  </si>
  <si>
    <t>Project management and project documentation</t>
  </si>
  <si>
    <t>Train the Trainer (1 Trainer for all sites limited to 5 users).  It is assumed that the participants are customs experts.</t>
  </si>
  <si>
    <t>ModScope-Name</t>
  </si>
  <si>
    <t>MIC_CCS_Basic_Setup</t>
  </si>
  <si>
    <t>MIC_ECM_Basic_Setup</t>
  </si>
  <si>
    <t>MIC_CCS_ECC_Per_Regime</t>
  </si>
  <si>
    <t>MIC_ECM_Per_Regime</t>
  </si>
  <si>
    <t>MIC_OCS_Basic_Setup</t>
  </si>
  <si>
    <t>MIC_CCS_Basic_Setup_Part_Mast</t>
  </si>
  <si>
    <t>MIC_DPS_Denied_Party_Screening</t>
  </si>
  <si>
    <t>MIC_ECM_Rollout_per_Location</t>
  </si>
  <si>
    <t>MIC_OCS_SCS_Supply_Chain_Soli</t>
  </si>
  <si>
    <t>MIC_OCS_Per_FTA_Bundle</t>
  </si>
  <si>
    <t>MIC_OCS_Per_FTA</t>
  </si>
  <si>
    <t>MIC_OCS_Rollout_per_Region</t>
  </si>
  <si>
    <t>MIC_OCS_CALC_Origin_Calculati</t>
  </si>
  <si>
    <t>MIC_OCS_Rollout_per_Location</t>
  </si>
  <si>
    <t>MIC_CUST_Basic_Setup</t>
  </si>
  <si>
    <t>MIC_CUST_Rollout_per_Location</t>
  </si>
  <si>
    <t>MIC_CUST_Export_per_Country</t>
  </si>
  <si>
    <t>MIC_CUST_GTDC_Global_Trade_Da</t>
  </si>
  <si>
    <t>MIC_CUST_GUM_Guarantee_Manage</t>
  </si>
  <si>
    <t>MIC_CUST_Import_per_Country</t>
  </si>
  <si>
    <t>MIC_INTRA_Basic_Setup</t>
  </si>
  <si>
    <t>MIC_INTRA_Per_Country</t>
  </si>
  <si>
    <t>MIC_INTRA_Rollout_per_Location</t>
  </si>
  <si>
    <t>MIC_INTRA_CONVERT_Per_Country</t>
  </si>
  <si>
    <t>MIC_SaaS_General_Tasks_SaaS</t>
  </si>
  <si>
    <t>MIC_SAP_Per_MIC_SAP_Interface</t>
  </si>
  <si>
    <t>MIC_EMCS_Basic_Setup</t>
  </si>
  <si>
    <t>MIC_EMCS_Per_Country</t>
  </si>
  <si>
    <t>MIC_Data_Analytics_Basic_Setup</t>
  </si>
  <si>
    <t>MIC_Data_Analytics_Per_Dataset</t>
  </si>
  <si>
    <t xml:space="preserve"> </t>
  </si>
  <si>
    <t xml:space="preserve">  </t>
  </si>
  <si>
    <t xml:space="preserve">    </t>
  </si>
  <si>
    <t>Footnote_Num</t>
  </si>
  <si>
    <t>Footnote_Content</t>
  </si>
  <si>
    <t>(1) Country Specific Add-On's cover the communication (message creation either electronic and/or paper) with authorities in the requested country and for the requesting MIC module (see Service Level Agreement).</t>
  </si>
  <si>
    <t>(2) MIC offers maintenance (covers legal changes) for Country Specific Add On's in countries MIC has availabe at the time of request for a Country Specific Add-On.</t>
  </si>
  <si>
    <t>(3) 1st Level Support will be handled by &lt;company&gt; key users. 2nd &amp; 3rd level application support will be provided by MIC.</t>
  </si>
  <si>
    <t>(4) A detailed list of the services included in the Monthly Fee is available in section 'SaaS'.</t>
  </si>
  <si>
    <t>(5) The costs for the tariff contents depend on the country (see also 'Global Trade Content Services'). We have included content at an annual subscription fee of 6.000 EUR - in case the tariff for a specific country is more expensive the corresponding surcharge will be applied.</t>
  </si>
  <si>
    <t>(6) It is assumed that MIC CCS CTC is already in use.</t>
  </si>
  <si>
    <t>(7) It is assumed that the tariff content is already available for the corresponding MIC CCS subscription for this country. If this is not the case the content fee for the applicable tariff content will be added to the service fee.</t>
  </si>
  <si>
    <t>(8) The workload per export control regime can vary depending on the complexity of the regime. In general our experience is that with every configured export control regime the workload for setup goes down due to synergies. The mentioned workload is an average value based on       experience. MIC supports in setting up and maintaining regulations and licenses including rules used for &lt;company&gt; business as part of the 2nd &amp;3rd Level Application Support. In any case approval is required by &lt;company&gt; before it is moved to production.</t>
  </si>
  <si>
    <t>(9) The workload per FTA can vary depending on the complexity of the FTA. In general our experience is that with every used FTA the workload for setup goes down due to synergies. The mentioend workload is an average value based on experience.      MIC supports in setting up and maintaining rules of origin (list criteria) used for &lt;company&gt; business as part of the 2nd &amp;3rd Level Application Support. In any case approval is required by &lt;company&gt; before it is moved to production.</t>
  </si>
  <si>
    <t>(10) Example:
     ▪ Parameters
          - minimum volume: 5.000 declarations / year
          - actually processed volume: 8.500 declarations / year
     ▪ Invoicing
          - in advance: 5.000 declarations * 9,63 €
          - in addition: 2.500 declarations * 9,63 € + 1.000 declarations * 6,70 €</t>
  </si>
  <si>
    <t>MIC_CCS_CTC_Per_Country</t>
  </si>
  <si>
    <t>MIC_CUST_Import_DE</t>
  </si>
  <si>
    <t>MIC-CUST® Import DE - Customs Filing Germany</t>
  </si>
  <si>
    <t>MIC_CUST_Stocks_per_Proc__Ctry</t>
  </si>
  <si>
    <t>Basic Setup for MIC-INTRA - Instrastat Filing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</si>
</sst>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10"/>
      <name val="Gotham Narrow Book"/>
      <family val="3"/>
    </font>
    <font>
      <vertAlign val="superscript"/>
      <sz val="10"/>
      <name val="Gotham Narrow Book"/>
      <family val="3"/>
    </font>
    <font>
      <sz val="9"/>
      <name val="Gotham Narrow Book"/>
      <family val="3"/>
    </font>
    <font>
      <b/>
      <sz val="9"/>
      <name val="Gotham Narrow Book"/>
      <family val="3"/>
    </font>
    <font>
      <sz val="8"/>
      <name val="Gotham Narrow Book"/>
      <family val="3"/>
    </font>
    <font>
      <sz val="10"/>
      <color rgb="FFFF0000"/>
      <name val="Gotham Narrow Book"/>
      <family val="3"/>
    </font>
    <font>
      <sz val="8"/>
      <color rgb="FFFF0000"/>
      <name val="Gotham Narrow Book"/>
      <family val="3"/>
    </font>
  </fonts>
  <fills count="7">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rgb="FF92D050"/>
        <bgColor indexed="64"/>
      </patternFill>
    </fill>
    <fill>
      <patternFill patternType="solid">
        <fgColor rgb="FF0070C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22">
    <xf numFmtId="0" fontId="0" fillId="0" borderId="0" xfId="0"/>
    <xf numFmtId="44" fontId="0" fillId="0" borderId="0" xfId="1" applyFont="1"/>
    <xf numFmtId="0" fontId="2" fillId="2" borderId="0" xfId="0" applyFont="1" applyFill="1"/>
    <xf numFmtId="44" fontId="2" fillId="2" borderId="0" xfId="1" applyFont="1" applyFill="1"/>
    <xf numFmtId="0" fontId="2" fillId="3" borderId="0" xfId="0" applyFont="1" applyFill="1"/>
    <xf numFmtId="4" fontId="2" fillId="3" borderId="0" xfId="0" applyNumberFormat="1" applyFont="1" applyFill="1"/>
    <xf numFmtId="4" fontId="0" fillId="0" borderId="0" xfId="0" applyNumberFormat="1"/>
    <xf numFmtId="0" fontId="2" fillId="0" borderId="0" xfId="0" applyFont="1" applyAlignment="1">
      <alignment horizontal="center"/>
    </xf>
    <xf numFmtId="0" fontId="2" fillId="3" borderId="0" xfId="0" applyFont="1" applyFill="1" applyAlignment="1">
      <alignment horizontal="center"/>
    </xf>
    <xf numFmtId="0" fontId="2" fillId="3" borderId="0" xfId="0" applyFont="1" applyFill="1" applyAlignment="1">
      <alignment horizontal="center" wrapText="1"/>
    </xf>
    <xf numFmtId="0" fontId="3" fillId="3" borderId="0" xfId="0" applyFont="1" applyFill="1" applyAlignment="1">
      <alignment horizontal="center"/>
    </xf>
    <xf numFmtId="44" fontId="2" fillId="3" borderId="0" xfId="1" applyFont="1" applyFill="1" applyAlignment="1">
      <alignment horizontal="center"/>
    </xf>
    <xf numFmtId="0" fontId="2" fillId="4"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4" borderId="2" xfId="0" applyFont="1" applyFill="1" applyBorder="1" applyAlignment="1">
      <alignment horizontal="center" vertical="center"/>
    </xf>
    <xf numFmtId="0" fontId="4" fillId="0" borderId="0" xfId="0" applyFont="1" applyBorder="1" applyAlignment="1">
      <alignment horizontal="left" vertical="center" wrapText="1" indent="2"/>
    </xf>
    <xf numFmtId="0" fontId="4" fillId="0" borderId="0" xfId="0" applyFont="1" applyFill="1" applyBorder="1" applyAlignment="1">
      <alignment horizontal="left" vertical="center" wrapText="1" indent="2"/>
    </xf>
    <xf numFmtId="0" fontId="2" fillId="5" borderId="0" xfId="0" applyFont="1" applyFill="1" applyAlignment="1">
      <alignment horizontal="center" vertical="center"/>
    </xf>
    <xf numFmtId="0" fontId="2" fillId="5" borderId="0" xfId="0" applyFont="1" applyFill="1" applyAlignment="1">
      <alignment horizontal="center" vertical="center" wrapText="1"/>
    </xf>
    <xf numFmtId="0" fontId="0" fillId="0" borderId="0" xfId="0" applyAlignment="1">
      <alignment wrapText="1"/>
    </xf>
    <xf numFmtId="0" fontId="0" fillId="6" borderId="0" xfId="0" applyFill="1" applyAlignment="1">
      <alignment horizontal="center" vertical="center"/>
    </xf>
  </cellXfs>
  <cellStyles count="2">
    <cellStyle name="Standard" xfId="0" builtinId="0"/>
    <cellStyle name="Währung"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9D9FB-2D6C-497B-9586-172E158CF533}">
  <sheetPr codeName="Tabelle1"/>
  <dimension ref="A1:S629"/>
  <sheetViews>
    <sheetView tabSelected="1" zoomScaleNormal="85" workbookViewId="0">
      <pane ySplit="1" topLeftCell="A341" activePane="bottomLeft" state="frozenSplit"/>
      <selection pane="bottomLeft" activeCell="B311" sqref="B311"/>
    </sheetView>
  </sheetViews>
  <sheetFormatPr baseColWidth="10" defaultColWidth="11.44140625" defaultRowHeight="14.4" x14ac:dyDescent="0.3"/>
  <cols>
    <col min="1" max="1" width="23.109375" customWidth="1"/>
    <col min="2" max="2" width="24.109375" customWidth="1"/>
    <col min="3" max="3" width="56.88671875" customWidth="1"/>
    <col min="4" max="4" width="45.6640625" customWidth="1"/>
    <col min="5" max="5" width="11.109375" customWidth="1"/>
    <col min="6" max="6" width="41.44140625" customWidth="1"/>
    <col min="8" max="8" width="12" style="1" customWidth="1"/>
    <col min="9" max="9" width="5.109375" customWidth="1"/>
    <col min="10" max="10" width="14.5546875" customWidth="1"/>
    <col min="11" max="11" width="10.88671875" customWidth="1"/>
    <col min="12" max="12" width="12.109375" customWidth="1"/>
    <col min="14" max="14" width="13" customWidth="1"/>
    <col min="15" max="19" width="7.5546875" customWidth="1"/>
  </cols>
  <sheetData>
    <row r="1" spans="1:19" s="7" customFormat="1" ht="28.8" x14ac:dyDescent="0.3">
      <c r="A1" s="8" t="s">
        <v>0</v>
      </c>
      <c r="B1" s="8" t="s">
        <v>1</v>
      </c>
      <c r="C1" s="8" t="s">
        <v>2</v>
      </c>
      <c r="D1" s="8" t="s">
        <v>3</v>
      </c>
      <c r="E1" s="10" t="s">
        <v>4</v>
      </c>
      <c r="F1" s="8" t="s">
        <v>5</v>
      </c>
      <c r="G1" s="8" t="s">
        <v>6</v>
      </c>
      <c r="H1" s="11" t="s">
        <v>7</v>
      </c>
      <c r="I1" s="8" t="s">
        <v>8</v>
      </c>
      <c r="J1" s="8" t="s">
        <v>9</v>
      </c>
      <c r="K1" s="8" t="s">
        <v>10</v>
      </c>
      <c r="L1" s="9" t="s">
        <v>11</v>
      </c>
      <c r="M1" s="8" t="s">
        <v>12</v>
      </c>
      <c r="N1" s="9" t="s">
        <v>13</v>
      </c>
      <c r="O1" s="8" t="s">
        <v>14</v>
      </c>
      <c r="P1" s="8" t="s">
        <v>15</v>
      </c>
      <c r="Q1" s="8" t="s">
        <v>16</v>
      </c>
      <c r="R1" s="8" t="s">
        <v>17</v>
      </c>
      <c r="S1" s="8" t="s">
        <v>18</v>
      </c>
    </row>
    <row r="2" spans="1:19" x14ac:dyDescent="0.3">
      <c r="A2" t="s">
        <v>19</v>
      </c>
      <c r="B2" t="s">
        <v>20</v>
      </c>
      <c r="C2" t="s">
        <v>21</v>
      </c>
      <c r="D2" t="s">
        <v>22</v>
      </c>
      <c r="F2" t="s">
        <v>23</v>
      </c>
      <c r="G2">
        <v>6</v>
      </c>
      <c r="H2" s="1">
        <f>G2*VLOOKUP(C2,Phases!$A$2:$D$15,4,FALSE)</f>
        <v>9120</v>
      </c>
      <c r="I2">
        <v>2</v>
      </c>
      <c r="J2" t="s">
        <v>24</v>
      </c>
      <c r="K2">
        <v>2</v>
      </c>
      <c r="L2" t="s">
        <v>25</v>
      </c>
      <c r="M2">
        <v>1</v>
      </c>
      <c r="N2" t="s">
        <v>26</v>
      </c>
      <c r="P2">
        <v>2</v>
      </c>
    </row>
    <row r="3" spans="1:19" x14ac:dyDescent="0.3">
      <c r="A3" t="s">
        <v>19</v>
      </c>
      <c r="B3" t="s">
        <v>20</v>
      </c>
      <c r="C3" t="s">
        <v>21</v>
      </c>
      <c r="D3" t="s">
        <v>27</v>
      </c>
      <c r="G3">
        <v>4</v>
      </c>
      <c r="H3" s="1">
        <f>G3*VLOOKUP(C3,Phases!$A$2:$D$15,4,FALSE)</f>
        <v>6080</v>
      </c>
    </row>
    <row r="4" spans="1:19" x14ac:dyDescent="0.3">
      <c r="A4" t="s">
        <v>19</v>
      </c>
      <c r="B4" t="s">
        <v>20</v>
      </c>
      <c r="C4" t="s">
        <v>21</v>
      </c>
      <c r="D4" t="s">
        <v>28</v>
      </c>
      <c r="G4">
        <v>3</v>
      </c>
      <c r="H4" s="1">
        <f>G4*VLOOKUP(C4,Phases!$A$2:$D$15,4,FALSE)</f>
        <v>4560</v>
      </c>
    </row>
    <row r="5" spans="1:19" x14ac:dyDescent="0.3">
      <c r="A5" t="s">
        <v>19</v>
      </c>
      <c r="B5" t="s">
        <v>20</v>
      </c>
      <c r="C5" t="s">
        <v>29</v>
      </c>
      <c r="D5" t="s">
        <v>30</v>
      </c>
      <c r="G5">
        <v>1</v>
      </c>
      <c r="H5" s="1">
        <f>G5*VLOOKUP(C5,Phases!$A$2:$D$15,4,FALSE)</f>
        <v>1360</v>
      </c>
    </row>
    <row r="6" spans="1:19" x14ac:dyDescent="0.3">
      <c r="A6" t="s">
        <v>19</v>
      </c>
      <c r="B6" t="s">
        <v>20</v>
      </c>
      <c r="C6" t="s">
        <v>29</v>
      </c>
      <c r="D6" t="s">
        <v>31</v>
      </c>
      <c r="G6">
        <v>0.5</v>
      </c>
      <c r="H6" s="1">
        <f>G6*VLOOKUP(C6,Phases!$A$2:$D$15,4,FALSE)</f>
        <v>680</v>
      </c>
    </row>
    <row r="7" spans="1:19" x14ac:dyDescent="0.3">
      <c r="A7" t="s">
        <v>19</v>
      </c>
      <c r="B7" t="s">
        <v>20</v>
      </c>
      <c r="C7" t="s">
        <v>29</v>
      </c>
      <c r="D7" t="s">
        <v>32</v>
      </c>
      <c r="F7" t="s">
        <v>33</v>
      </c>
      <c r="G7">
        <v>1</v>
      </c>
      <c r="H7" s="1">
        <f>G7*VLOOKUP(C7,Phases!$A$2:$D$15,4,FALSE)</f>
        <v>1360</v>
      </c>
    </row>
    <row r="8" spans="1:19" x14ac:dyDescent="0.3">
      <c r="A8" t="s">
        <v>19</v>
      </c>
      <c r="B8" t="s">
        <v>20</v>
      </c>
      <c r="C8" t="s">
        <v>29</v>
      </c>
      <c r="D8" t="s">
        <v>34</v>
      </c>
      <c r="F8" t="s">
        <v>33</v>
      </c>
      <c r="G8">
        <v>0.5</v>
      </c>
      <c r="H8" s="1">
        <f>G8*VLOOKUP(C8,Phases!$A$2:$D$15,4,FALSE)</f>
        <v>680</v>
      </c>
    </row>
    <row r="9" spans="1:19" x14ac:dyDescent="0.3">
      <c r="A9" t="s">
        <v>19</v>
      </c>
      <c r="B9" t="s">
        <v>20</v>
      </c>
      <c r="C9" t="s">
        <v>29</v>
      </c>
      <c r="D9" t="s">
        <v>35</v>
      </c>
      <c r="F9" t="s">
        <v>36</v>
      </c>
      <c r="G9">
        <v>0.5</v>
      </c>
      <c r="H9" s="1">
        <f>G9*VLOOKUP(C9,Phases!$A$2:$D$15,4,FALSE)</f>
        <v>680</v>
      </c>
    </row>
    <row r="10" spans="1:19" x14ac:dyDescent="0.3">
      <c r="A10" t="s">
        <v>19</v>
      </c>
      <c r="B10" t="s">
        <v>20</v>
      </c>
      <c r="C10" t="s">
        <v>29</v>
      </c>
      <c r="D10" t="s">
        <v>37</v>
      </c>
      <c r="F10" t="s">
        <v>36</v>
      </c>
      <c r="G10">
        <v>0.25</v>
      </c>
      <c r="H10" s="1">
        <f>G10*VLOOKUP(C10,Phases!$A$2:$D$15,4,FALSE)</f>
        <v>340</v>
      </c>
    </row>
    <row r="11" spans="1:19" x14ac:dyDescent="0.3">
      <c r="A11" t="s">
        <v>19</v>
      </c>
      <c r="B11" t="s">
        <v>20</v>
      </c>
      <c r="C11" t="s">
        <v>29</v>
      </c>
      <c r="D11" t="s">
        <v>38</v>
      </c>
      <c r="G11">
        <v>1</v>
      </c>
      <c r="H11" s="1">
        <f>G11*VLOOKUP(C11,Phases!$A$2:$D$15,4,FALSE)</f>
        <v>1360</v>
      </c>
    </row>
    <row r="12" spans="1:19" x14ac:dyDescent="0.3">
      <c r="A12" t="s">
        <v>19</v>
      </c>
      <c r="B12" t="s">
        <v>20</v>
      </c>
      <c r="C12" t="s">
        <v>39</v>
      </c>
      <c r="F12" t="s">
        <v>40</v>
      </c>
      <c r="G12">
        <v>0</v>
      </c>
      <c r="H12" s="1">
        <f>G12*VLOOKUP(C12,Phases!$A$2:$D$15,4,FALSE)</f>
        <v>0</v>
      </c>
    </row>
    <row r="13" spans="1:19" x14ac:dyDescent="0.3">
      <c r="A13" t="s">
        <v>19</v>
      </c>
      <c r="B13" t="s">
        <v>20</v>
      </c>
      <c r="C13" t="s">
        <v>41</v>
      </c>
      <c r="D13" t="s">
        <v>42</v>
      </c>
      <c r="G13">
        <v>1</v>
      </c>
      <c r="H13" s="1">
        <f>G13*VLOOKUP(C13,Phases!$A$2:$D$15,4,FALSE)</f>
        <v>1360</v>
      </c>
    </row>
    <row r="14" spans="1:19" x14ac:dyDescent="0.3">
      <c r="A14" t="s">
        <v>19</v>
      </c>
      <c r="B14" t="s">
        <v>20</v>
      </c>
      <c r="C14" t="s">
        <v>43</v>
      </c>
      <c r="D14" t="s">
        <v>44</v>
      </c>
      <c r="G14">
        <v>1</v>
      </c>
      <c r="H14" s="1">
        <f>G14*VLOOKUP(C14,Phases!$A$2:$D$15,4,FALSE)</f>
        <v>1360</v>
      </c>
    </row>
    <row r="15" spans="1:19" x14ac:dyDescent="0.3">
      <c r="A15" t="s">
        <v>19</v>
      </c>
      <c r="B15" t="s">
        <v>20</v>
      </c>
      <c r="C15" t="s">
        <v>43</v>
      </c>
      <c r="D15" t="s">
        <v>45</v>
      </c>
      <c r="G15">
        <v>2</v>
      </c>
      <c r="H15" s="1">
        <f>G15*VLOOKUP(C15,Phases!$A$2:$D$15,4,FALSE)</f>
        <v>2720</v>
      </c>
    </row>
    <row r="16" spans="1:19" x14ac:dyDescent="0.3">
      <c r="A16" t="s">
        <v>19</v>
      </c>
      <c r="B16" t="s">
        <v>20</v>
      </c>
      <c r="C16" t="s">
        <v>46</v>
      </c>
      <c r="D16" t="s">
        <v>47</v>
      </c>
      <c r="F16" t="s">
        <v>48</v>
      </c>
      <c r="G16">
        <v>1.5</v>
      </c>
      <c r="H16" s="1">
        <f>G16*VLOOKUP(C16,Phases!$A$2:$D$15,4,FALSE)</f>
        <v>2040</v>
      </c>
    </row>
    <row r="17" spans="1:15" x14ac:dyDescent="0.3">
      <c r="A17" t="s">
        <v>19</v>
      </c>
      <c r="B17" t="s">
        <v>20</v>
      </c>
      <c r="C17" t="s">
        <v>49</v>
      </c>
      <c r="D17" t="s">
        <v>50</v>
      </c>
      <c r="F17" t="s">
        <v>51</v>
      </c>
      <c r="G17">
        <v>0</v>
      </c>
      <c r="H17" s="1">
        <f>G17*VLOOKUP(C17,Phases!$A$2:$D$15,4,FALSE)</f>
        <v>0</v>
      </c>
    </row>
    <row r="18" spans="1:15" x14ac:dyDescent="0.3">
      <c r="A18" t="s">
        <v>19</v>
      </c>
      <c r="B18" t="s">
        <v>20</v>
      </c>
      <c r="C18" t="s">
        <v>49</v>
      </c>
      <c r="D18" t="s">
        <v>52</v>
      </c>
      <c r="F18" t="s">
        <v>53</v>
      </c>
      <c r="G18">
        <v>1.5</v>
      </c>
      <c r="H18" s="1">
        <f>G18*VLOOKUP(C18,Phases!$A$2:$D$15,4,FALSE)</f>
        <v>1920</v>
      </c>
      <c r="K18">
        <v>1.5</v>
      </c>
      <c r="L18" t="s">
        <v>25</v>
      </c>
      <c r="O18">
        <v>1</v>
      </c>
    </row>
    <row r="19" spans="1:15" x14ac:dyDescent="0.3">
      <c r="A19" t="s">
        <v>19</v>
      </c>
      <c r="B19" t="s">
        <v>20</v>
      </c>
      <c r="C19" t="s">
        <v>49</v>
      </c>
      <c r="D19" t="s">
        <v>54</v>
      </c>
      <c r="F19" t="s">
        <v>55</v>
      </c>
      <c r="G19">
        <v>2</v>
      </c>
      <c r="H19" s="1">
        <f>G19*VLOOKUP(C19,Phases!$A$2:$D$15,4,FALSE)</f>
        <v>2560</v>
      </c>
      <c r="K19">
        <v>2</v>
      </c>
      <c r="L19" t="s">
        <v>56</v>
      </c>
      <c r="M19">
        <v>1</v>
      </c>
      <c r="N19" t="s">
        <v>57</v>
      </c>
    </row>
    <row r="20" spans="1:15" x14ac:dyDescent="0.3">
      <c r="A20" t="s">
        <v>19</v>
      </c>
      <c r="B20" t="s">
        <v>20</v>
      </c>
      <c r="C20" t="s">
        <v>49</v>
      </c>
      <c r="D20" t="s">
        <v>58</v>
      </c>
      <c r="F20" t="s">
        <v>59</v>
      </c>
      <c r="G20">
        <v>1</v>
      </c>
      <c r="H20" s="1">
        <f>G20*VLOOKUP(C20,Phases!$A$2:$D$15,4,FALSE)</f>
        <v>1280</v>
      </c>
    </row>
    <row r="21" spans="1:15" x14ac:dyDescent="0.3">
      <c r="A21" t="s">
        <v>19</v>
      </c>
      <c r="B21" t="s">
        <v>20</v>
      </c>
      <c r="C21" t="s">
        <v>49</v>
      </c>
      <c r="D21" t="s">
        <v>60</v>
      </c>
      <c r="G21">
        <v>0</v>
      </c>
      <c r="H21" s="1">
        <f>G21*VLOOKUP(C21,Phases!$A$2:$D$15,4,FALSE)</f>
        <v>0</v>
      </c>
    </row>
    <row r="22" spans="1:15" x14ac:dyDescent="0.3">
      <c r="A22" t="s">
        <v>19</v>
      </c>
      <c r="B22" t="s">
        <v>61</v>
      </c>
      <c r="C22" t="s">
        <v>21</v>
      </c>
      <c r="D22" t="s">
        <v>62</v>
      </c>
      <c r="F22" t="s">
        <v>63</v>
      </c>
      <c r="G22">
        <v>0</v>
      </c>
      <c r="H22" s="1">
        <f>G22*VLOOKUP(C22,Phases!$A$2:$D$15,4,FALSE)</f>
        <v>0</v>
      </c>
    </row>
    <row r="23" spans="1:15" x14ac:dyDescent="0.3">
      <c r="A23" t="s">
        <v>19</v>
      </c>
      <c r="B23" t="s">
        <v>61</v>
      </c>
      <c r="C23" t="s">
        <v>21</v>
      </c>
      <c r="D23" t="s">
        <v>64</v>
      </c>
      <c r="G23">
        <v>2</v>
      </c>
      <c r="H23" s="1">
        <f>G23*VLOOKUP(C23,Phases!$A$2:$D$15,4,FALSE)</f>
        <v>3040</v>
      </c>
    </row>
    <row r="24" spans="1:15" x14ac:dyDescent="0.3">
      <c r="A24" t="s">
        <v>19</v>
      </c>
      <c r="B24" t="s">
        <v>61</v>
      </c>
      <c r="C24" t="s">
        <v>29</v>
      </c>
      <c r="D24" t="s">
        <v>65</v>
      </c>
      <c r="G24">
        <v>1</v>
      </c>
      <c r="H24" s="1">
        <f>G24*VLOOKUP(C24,Phases!$A$2:$D$15,4,FALSE)</f>
        <v>1360</v>
      </c>
    </row>
    <row r="25" spans="1:15" x14ac:dyDescent="0.3">
      <c r="A25" t="s">
        <v>19</v>
      </c>
      <c r="B25" t="s">
        <v>61</v>
      </c>
      <c r="C25" t="s">
        <v>29</v>
      </c>
      <c r="D25" t="s">
        <v>66</v>
      </c>
      <c r="F25" t="s">
        <v>33</v>
      </c>
      <c r="G25">
        <v>1</v>
      </c>
      <c r="H25" s="1">
        <f>G25*VLOOKUP(C25,Phases!$A$2:$D$15,4,FALSE)</f>
        <v>1360</v>
      </c>
    </row>
    <row r="26" spans="1:15" x14ac:dyDescent="0.3">
      <c r="A26" t="s">
        <v>19</v>
      </c>
      <c r="B26" t="s">
        <v>61</v>
      </c>
      <c r="C26" t="s">
        <v>29</v>
      </c>
      <c r="D26" t="s">
        <v>67</v>
      </c>
      <c r="F26" t="s">
        <v>36</v>
      </c>
      <c r="G26">
        <v>0.5</v>
      </c>
      <c r="H26" s="1">
        <f>G26*VLOOKUP(C26,Phases!$A$2:$D$15,4,FALSE)</f>
        <v>680</v>
      </c>
    </row>
    <row r="27" spans="1:15" x14ac:dyDescent="0.3">
      <c r="A27" t="s">
        <v>19</v>
      </c>
      <c r="B27" t="s">
        <v>61</v>
      </c>
      <c r="C27" t="s">
        <v>29</v>
      </c>
      <c r="D27" t="s">
        <v>38</v>
      </c>
      <c r="G27">
        <v>1</v>
      </c>
      <c r="H27" s="1">
        <f>G27*VLOOKUP(C27,Phases!$A$2:$D$15,4,FALSE)</f>
        <v>1360</v>
      </c>
    </row>
    <row r="28" spans="1:15" x14ac:dyDescent="0.3">
      <c r="A28" t="s">
        <v>19</v>
      </c>
      <c r="B28" t="s">
        <v>61</v>
      </c>
      <c r="C28" t="s">
        <v>39</v>
      </c>
      <c r="F28" t="s">
        <v>68</v>
      </c>
      <c r="G28">
        <v>0</v>
      </c>
      <c r="H28" s="1">
        <f>G28*VLOOKUP(C28,Phases!$A$2:$D$15,4,FALSE)</f>
        <v>0</v>
      </c>
    </row>
    <row r="29" spans="1:15" x14ac:dyDescent="0.3">
      <c r="A29" t="s">
        <v>19</v>
      </c>
      <c r="B29" t="s">
        <v>61</v>
      </c>
      <c r="C29" t="s">
        <v>41</v>
      </c>
      <c r="D29" t="s">
        <v>42</v>
      </c>
      <c r="F29" t="s">
        <v>69</v>
      </c>
      <c r="G29">
        <v>0</v>
      </c>
      <c r="H29" s="1">
        <f>G29*VLOOKUP(C29,Phases!$A$2:$D$15,4,FALSE)</f>
        <v>0</v>
      </c>
    </row>
    <row r="30" spans="1:15" x14ac:dyDescent="0.3">
      <c r="A30" t="s">
        <v>19</v>
      </c>
      <c r="B30" t="s">
        <v>61</v>
      </c>
      <c r="C30" t="s">
        <v>43</v>
      </c>
      <c r="D30" t="s">
        <v>70</v>
      </c>
      <c r="G30">
        <v>0.5</v>
      </c>
      <c r="H30" s="1">
        <f>G30*VLOOKUP(C30,Phases!$A$2:$D$15,4,FALSE)</f>
        <v>680</v>
      </c>
    </row>
    <row r="31" spans="1:15" x14ac:dyDescent="0.3">
      <c r="A31" t="s">
        <v>19</v>
      </c>
      <c r="B31" t="s">
        <v>61</v>
      </c>
      <c r="C31" t="s">
        <v>43</v>
      </c>
      <c r="D31" t="s">
        <v>71</v>
      </c>
      <c r="G31">
        <v>1</v>
      </c>
      <c r="H31" s="1">
        <f>G31*VLOOKUP(C31,Phases!$A$2:$D$15,4,FALSE)</f>
        <v>1360</v>
      </c>
    </row>
    <row r="32" spans="1:15" x14ac:dyDescent="0.3">
      <c r="A32" t="s">
        <v>19</v>
      </c>
      <c r="B32" t="s">
        <v>61</v>
      </c>
      <c r="C32" t="s">
        <v>46</v>
      </c>
      <c r="D32" t="s">
        <v>47</v>
      </c>
      <c r="F32" t="s">
        <v>48</v>
      </c>
      <c r="G32">
        <v>1.5</v>
      </c>
      <c r="H32" s="1">
        <f>G32*VLOOKUP(C32,Phases!$A$2:$D$15,4,FALSE)</f>
        <v>2040</v>
      </c>
    </row>
    <row r="33" spans="1:14" x14ac:dyDescent="0.3">
      <c r="A33" t="s">
        <v>19</v>
      </c>
      <c r="B33" t="s">
        <v>61</v>
      </c>
      <c r="C33" t="s">
        <v>49</v>
      </c>
      <c r="D33" t="s">
        <v>50</v>
      </c>
      <c r="F33" t="s">
        <v>51</v>
      </c>
      <c r="G33">
        <v>0</v>
      </c>
      <c r="H33" s="1">
        <f>G33*VLOOKUP(C33,Phases!$A$2:$D$15,4,FALSE)</f>
        <v>0</v>
      </c>
    </row>
    <row r="34" spans="1:14" x14ac:dyDescent="0.3">
      <c r="A34" t="s">
        <v>19</v>
      </c>
      <c r="B34" t="s">
        <v>61</v>
      </c>
      <c r="C34" t="s">
        <v>49</v>
      </c>
      <c r="D34" t="s">
        <v>52</v>
      </c>
      <c r="F34" t="s">
        <v>72</v>
      </c>
      <c r="G34">
        <v>1.5</v>
      </c>
      <c r="H34" s="1">
        <f>G34*VLOOKUP(C34,Phases!$A$2:$D$15,4,FALSE)</f>
        <v>1920</v>
      </c>
      <c r="K34">
        <v>1.5</v>
      </c>
      <c r="L34" t="s">
        <v>25</v>
      </c>
    </row>
    <row r="35" spans="1:14" x14ac:dyDescent="0.3">
      <c r="A35" t="s">
        <v>19</v>
      </c>
      <c r="B35" t="s">
        <v>61</v>
      </c>
      <c r="C35" t="s">
        <v>49</v>
      </c>
      <c r="D35" t="s">
        <v>54</v>
      </c>
      <c r="F35" t="s">
        <v>55</v>
      </c>
      <c r="G35">
        <v>2</v>
      </c>
      <c r="H35" s="1">
        <f>G35*VLOOKUP(C35,Phases!$A$2:$D$15,4,FALSE)</f>
        <v>2560</v>
      </c>
      <c r="K35">
        <v>2</v>
      </c>
      <c r="L35" t="s">
        <v>56</v>
      </c>
      <c r="M35">
        <v>1</v>
      </c>
      <c r="N35" t="s">
        <v>57</v>
      </c>
    </row>
    <row r="36" spans="1:14" x14ac:dyDescent="0.3">
      <c r="A36" t="s">
        <v>19</v>
      </c>
      <c r="B36" t="s">
        <v>61</v>
      </c>
      <c r="C36" t="s">
        <v>49</v>
      </c>
      <c r="D36" t="s">
        <v>58</v>
      </c>
      <c r="F36" t="s">
        <v>59</v>
      </c>
      <c r="G36">
        <v>1</v>
      </c>
      <c r="H36" s="1">
        <f>G36*VLOOKUP(C36,Phases!$A$2:$D$15,4,FALSE)</f>
        <v>1280</v>
      </c>
    </row>
    <row r="37" spans="1:14" x14ac:dyDescent="0.3">
      <c r="A37" t="s">
        <v>19</v>
      </c>
      <c r="B37" t="s">
        <v>61</v>
      </c>
      <c r="C37" t="s">
        <v>49</v>
      </c>
      <c r="D37" t="s">
        <v>60</v>
      </c>
      <c r="G37">
        <v>0</v>
      </c>
      <c r="H37" s="1">
        <f>G37*VLOOKUP(C37,Phases!$A$2:$D$15,4,FALSE)</f>
        <v>0</v>
      </c>
    </row>
    <row r="38" spans="1:14" x14ac:dyDescent="0.3">
      <c r="A38" t="s">
        <v>73</v>
      </c>
      <c r="B38" t="s">
        <v>379</v>
      </c>
      <c r="C38" t="s">
        <v>29</v>
      </c>
      <c r="D38" t="s">
        <v>74</v>
      </c>
      <c r="F38" t="s">
        <v>33</v>
      </c>
      <c r="G38">
        <v>0.5</v>
      </c>
      <c r="H38" s="1">
        <f>G38*VLOOKUP(C38,Phases!$A$2:$D$15,4,FALSE)</f>
        <v>680</v>
      </c>
    </row>
    <row r="39" spans="1:14" x14ac:dyDescent="0.3">
      <c r="A39" t="s">
        <v>73</v>
      </c>
      <c r="B39" t="s">
        <v>379</v>
      </c>
      <c r="C39" t="s">
        <v>29</v>
      </c>
      <c r="D39" t="s">
        <v>75</v>
      </c>
      <c r="F39" t="s">
        <v>36</v>
      </c>
      <c r="G39">
        <v>0.5</v>
      </c>
      <c r="H39" s="1">
        <f>G39*VLOOKUP(C39,Phases!$A$2:$D$15,4,FALSE)</f>
        <v>680</v>
      </c>
    </row>
    <row r="40" spans="1:14" x14ac:dyDescent="0.3">
      <c r="A40" t="s">
        <v>73</v>
      </c>
      <c r="B40" t="s">
        <v>379</v>
      </c>
      <c r="C40" t="s">
        <v>29</v>
      </c>
      <c r="D40" t="s">
        <v>76</v>
      </c>
      <c r="G40">
        <v>0.5</v>
      </c>
      <c r="H40" s="1">
        <f>G40*VLOOKUP(C40,Phases!$A$2:$D$15,4,FALSE)</f>
        <v>680</v>
      </c>
    </row>
    <row r="41" spans="1:14" x14ac:dyDescent="0.3">
      <c r="A41" t="s">
        <v>73</v>
      </c>
      <c r="B41" t="s">
        <v>379</v>
      </c>
      <c r="C41" t="s">
        <v>77</v>
      </c>
      <c r="D41" t="s">
        <v>78</v>
      </c>
      <c r="G41">
        <v>0.5</v>
      </c>
      <c r="H41" s="1">
        <f>G41*VLOOKUP(C41,Phases!$A$2:$D$15,4,FALSE)</f>
        <v>680</v>
      </c>
    </row>
    <row r="42" spans="1:14" x14ac:dyDescent="0.3">
      <c r="A42" t="s">
        <v>73</v>
      </c>
      <c r="B42" t="s">
        <v>379</v>
      </c>
      <c r="C42" t="s">
        <v>39</v>
      </c>
      <c r="F42" t="s">
        <v>40</v>
      </c>
      <c r="G42">
        <v>0</v>
      </c>
      <c r="H42" s="1">
        <f>G42*VLOOKUP(C42,Phases!$A$2:$D$15,4,FALSE)</f>
        <v>0</v>
      </c>
    </row>
    <row r="43" spans="1:14" x14ac:dyDescent="0.3">
      <c r="A43" t="s">
        <v>73</v>
      </c>
      <c r="B43" t="s">
        <v>379</v>
      </c>
      <c r="C43" t="s">
        <v>79</v>
      </c>
      <c r="F43" t="s">
        <v>80</v>
      </c>
      <c r="G43">
        <v>0</v>
      </c>
      <c r="H43" s="1">
        <f>G43*VLOOKUP(C43,Phases!$A$2:$D$15,4,FALSE)</f>
        <v>0</v>
      </c>
    </row>
    <row r="44" spans="1:14" x14ac:dyDescent="0.3">
      <c r="A44" t="s">
        <v>73</v>
      </c>
      <c r="B44" t="s">
        <v>379</v>
      </c>
      <c r="C44" t="s">
        <v>43</v>
      </c>
      <c r="D44" t="s">
        <v>81</v>
      </c>
      <c r="G44">
        <v>0.5</v>
      </c>
      <c r="H44" s="1">
        <f>G44*VLOOKUP(C44,Phases!$A$2:$D$15,4,FALSE)</f>
        <v>680</v>
      </c>
    </row>
    <row r="45" spans="1:14" x14ac:dyDescent="0.3">
      <c r="A45" t="s">
        <v>73</v>
      </c>
      <c r="B45" t="s">
        <v>379</v>
      </c>
      <c r="C45" t="s">
        <v>43</v>
      </c>
      <c r="D45" t="s">
        <v>82</v>
      </c>
      <c r="G45">
        <v>2</v>
      </c>
      <c r="H45" s="1">
        <f>G45*VLOOKUP(C45,Phases!$A$2:$D$15,4,FALSE)</f>
        <v>2720</v>
      </c>
    </row>
    <row r="46" spans="1:14" x14ac:dyDescent="0.3">
      <c r="A46" t="s">
        <v>73</v>
      </c>
      <c r="B46" t="s">
        <v>379</v>
      </c>
      <c r="C46" t="s">
        <v>49</v>
      </c>
      <c r="D46" t="s">
        <v>50</v>
      </c>
      <c r="F46" t="s">
        <v>51</v>
      </c>
      <c r="G46">
        <v>0</v>
      </c>
      <c r="H46" s="1">
        <f>G46*VLOOKUP(C46,Phases!$A$2:$D$15,4,FALSE)</f>
        <v>0</v>
      </c>
    </row>
    <row r="47" spans="1:14" x14ac:dyDescent="0.3">
      <c r="A47" t="s">
        <v>73</v>
      </c>
      <c r="B47" t="s">
        <v>379</v>
      </c>
      <c r="C47" t="s">
        <v>49</v>
      </c>
      <c r="D47" t="s">
        <v>83</v>
      </c>
      <c r="F47" t="s">
        <v>84</v>
      </c>
      <c r="G47">
        <v>0</v>
      </c>
      <c r="H47" s="1">
        <f>G47*VLOOKUP(C47,Phases!$A$2:$D$15,4,FALSE)</f>
        <v>0</v>
      </c>
    </row>
    <row r="48" spans="1:14" x14ac:dyDescent="0.3">
      <c r="A48" t="s">
        <v>73</v>
      </c>
      <c r="B48" t="s">
        <v>379</v>
      </c>
      <c r="C48" t="s">
        <v>49</v>
      </c>
      <c r="D48" t="s">
        <v>54</v>
      </c>
      <c r="F48" t="s">
        <v>85</v>
      </c>
      <c r="G48">
        <v>0</v>
      </c>
      <c r="H48" s="1">
        <f>G48*VLOOKUP(C48,Phases!$A$2:$D$15,4,FALSE)</f>
        <v>0</v>
      </c>
    </row>
    <row r="49" spans="1:15" x14ac:dyDescent="0.3">
      <c r="A49" t="s">
        <v>73</v>
      </c>
      <c r="B49" t="s">
        <v>379</v>
      </c>
      <c r="C49" t="s">
        <v>49</v>
      </c>
      <c r="D49" t="s">
        <v>86</v>
      </c>
      <c r="F49" t="s">
        <v>87</v>
      </c>
      <c r="G49">
        <v>0.5</v>
      </c>
      <c r="H49" s="1">
        <f>G49*VLOOKUP(C49,Phases!$A$2:$D$15,4,FALSE)</f>
        <v>640</v>
      </c>
    </row>
    <row r="50" spans="1:15" x14ac:dyDescent="0.3">
      <c r="A50" t="s">
        <v>73</v>
      </c>
      <c r="B50" t="s">
        <v>379</v>
      </c>
      <c r="C50" t="s">
        <v>49</v>
      </c>
      <c r="D50" t="s">
        <v>60</v>
      </c>
      <c r="H50" s="1">
        <f>G50*VLOOKUP(C50,Phases!$A$2:$D$15,4,FALSE)</f>
        <v>0</v>
      </c>
    </row>
    <row r="51" spans="1:15" x14ac:dyDescent="0.3">
      <c r="A51" t="s">
        <v>88</v>
      </c>
      <c r="B51" t="s">
        <v>89</v>
      </c>
      <c r="C51" t="s">
        <v>21</v>
      </c>
      <c r="D51" t="s">
        <v>90</v>
      </c>
      <c r="F51" t="s">
        <v>91</v>
      </c>
      <c r="G51">
        <v>1.5</v>
      </c>
      <c r="H51" s="1">
        <f>G51*VLOOKUP(C51,Phases!$A$2:$D$15,4,FALSE)</f>
        <v>2280</v>
      </c>
      <c r="I51">
        <v>1</v>
      </c>
      <c r="J51" t="s">
        <v>92</v>
      </c>
      <c r="K51">
        <v>1</v>
      </c>
      <c r="L51" t="s">
        <v>93</v>
      </c>
      <c r="O51">
        <v>1</v>
      </c>
    </row>
    <row r="52" spans="1:15" x14ac:dyDescent="0.3">
      <c r="A52" t="s">
        <v>88</v>
      </c>
      <c r="B52" t="s">
        <v>89</v>
      </c>
      <c r="C52" t="s">
        <v>21</v>
      </c>
      <c r="D52" t="s">
        <v>27</v>
      </c>
      <c r="G52">
        <v>1</v>
      </c>
      <c r="H52" s="1">
        <f>G52*VLOOKUP(C52,Phases!$A$2:$D$15,4,FALSE)</f>
        <v>1520</v>
      </c>
    </row>
    <row r="53" spans="1:15" x14ac:dyDescent="0.3">
      <c r="A53" t="s">
        <v>88</v>
      </c>
      <c r="B53" t="s">
        <v>89</v>
      </c>
      <c r="C53" t="s">
        <v>21</v>
      </c>
      <c r="D53" t="s">
        <v>28</v>
      </c>
      <c r="G53">
        <v>0.5</v>
      </c>
      <c r="H53" s="1">
        <f>G53*VLOOKUP(C53,Phases!$A$2:$D$15,4,FALSE)</f>
        <v>760</v>
      </c>
    </row>
    <row r="54" spans="1:15" x14ac:dyDescent="0.3">
      <c r="A54" t="s">
        <v>88</v>
      </c>
      <c r="B54" t="s">
        <v>89</v>
      </c>
      <c r="C54" t="s">
        <v>29</v>
      </c>
      <c r="D54" t="s">
        <v>94</v>
      </c>
      <c r="G54">
        <v>1</v>
      </c>
      <c r="H54" s="1">
        <f>G54*VLOOKUP(C54,Phases!$A$2:$D$15,4,FALSE)</f>
        <v>1360</v>
      </c>
    </row>
    <row r="55" spans="1:15" x14ac:dyDescent="0.3">
      <c r="A55" t="s">
        <v>88</v>
      </c>
      <c r="B55" t="s">
        <v>89</v>
      </c>
      <c r="C55" t="s">
        <v>29</v>
      </c>
      <c r="D55" t="s">
        <v>95</v>
      </c>
      <c r="G55">
        <v>0.5</v>
      </c>
      <c r="H55" s="1">
        <f>G55*VLOOKUP(C55,Phases!$A$2:$D$15,4,FALSE)</f>
        <v>680</v>
      </c>
    </row>
    <row r="56" spans="1:15" x14ac:dyDescent="0.3">
      <c r="A56" t="s">
        <v>88</v>
      </c>
      <c r="B56" t="s">
        <v>89</v>
      </c>
      <c r="C56" t="s">
        <v>29</v>
      </c>
      <c r="D56" t="s">
        <v>32</v>
      </c>
      <c r="F56" t="s">
        <v>33</v>
      </c>
      <c r="G56">
        <v>1</v>
      </c>
      <c r="H56" s="1">
        <f>G56*VLOOKUP(C56,Phases!$A$2:$D$15,4,FALSE)</f>
        <v>1360</v>
      </c>
    </row>
    <row r="57" spans="1:15" x14ac:dyDescent="0.3">
      <c r="A57" t="s">
        <v>88</v>
      </c>
      <c r="B57" t="s">
        <v>89</v>
      </c>
      <c r="C57" t="s">
        <v>29</v>
      </c>
      <c r="D57" t="s">
        <v>34</v>
      </c>
      <c r="F57" t="s">
        <v>33</v>
      </c>
      <c r="G57">
        <v>0.5</v>
      </c>
      <c r="H57" s="1">
        <f>G57*VLOOKUP(C57,Phases!$A$2:$D$15,4,FALSE)</f>
        <v>680</v>
      </c>
    </row>
    <row r="58" spans="1:15" x14ac:dyDescent="0.3">
      <c r="A58" t="s">
        <v>88</v>
      </c>
      <c r="B58" t="s">
        <v>89</v>
      </c>
      <c r="C58" t="s">
        <v>29</v>
      </c>
      <c r="D58" t="s">
        <v>96</v>
      </c>
      <c r="F58" t="s">
        <v>36</v>
      </c>
      <c r="G58">
        <v>0.5</v>
      </c>
      <c r="H58" s="1">
        <f>G58*VLOOKUP(C58,Phases!$A$2:$D$15,4,FALSE)</f>
        <v>680</v>
      </c>
    </row>
    <row r="59" spans="1:15" x14ac:dyDescent="0.3">
      <c r="A59" t="s">
        <v>88</v>
      </c>
      <c r="B59" t="s">
        <v>89</v>
      </c>
      <c r="C59" t="s">
        <v>29</v>
      </c>
      <c r="D59" t="s">
        <v>97</v>
      </c>
      <c r="F59" t="s">
        <v>36</v>
      </c>
      <c r="G59">
        <v>0.25</v>
      </c>
      <c r="H59" s="1">
        <f>G59*VLOOKUP(C59,Phases!$A$2:$D$15,4,FALSE)</f>
        <v>340</v>
      </c>
    </row>
    <row r="60" spans="1:15" x14ac:dyDescent="0.3">
      <c r="A60" t="s">
        <v>88</v>
      </c>
      <c r="B60" t="s">
        <v>89</v>
      </c>
      <c r="C60" t="s">
        <v>39</v>
      </c>
      <c r="F60" t="s">
        <v>40</v>
      </c>
      <c r="G60">
        <v>0</v>
      </c>
      <c r="H60" s="1">
        <f>G60*VLOOKUP(C60,Phases!$A$2:$D$15,4,FALSE)</f>
        <v>0</v>
      </c>
    </row>
    <row r="61" spans="1:15" x14ac:dyDescent="0.3">
      <c r="A61" t="s">
        <v>88</v>
      </c>
      <c r="B61" t="s">
        <v>89</v>
      </c>
      <c r="C61" t="s">
        <v>41</v>
      </c>
      <c r="D61" t="s">
        <v>42</v>
      </c>
      <c r="G61">
        <v>2</v>
      </c>
      <c r="H61" s="1">
        <f>G61*VLOOKUP(C61,Phases!$A$2:$D$15,4,FALSE)</f>
        <v>2720</v>
      </c>
    </row>
    <row r="62" spans="1:15" x14ac:dyDescent="0.3">
      <c r="A62" t="s">
        <v>88</v>
      </c>
      <c r="B62" t="s">
        <v>89</v>
      </c>
      <c r="C62" t="s">
        <v>43</v>
      </c>
      <c r="D62" t="s">
        <v>98</v>
      </c>
      <c r="G62">
        <v>0.5</v>
      </c>
      <c r="H62" s="1">
        <f>G62*VLOOKUP(C62,Phases!$A$2:$D$15,4,FALSE)</f>
        <v>680</v>
      </c>
    </row>
    <row r="63" spans="1:15" x14ac:dyDescent="0.3">
      <c r="A63" t="s">
        <v>88</v>
      </c>
      <c r="B63" t="s">
        <v>89</v>
      </c>
      <c r="C63" t="s">
        <v>43</v>
      </c>
      <c r="D63" t="s">
        <v>45</v>
      </c>
      <c r="G63">
        <v>1</v>
      </c>
      <c r="H63" s="1">
        <f>G63*VLOOKUP(C63,Phases!$A$2:$D$15,4,FALSE)</f>
        <v>1360</v>
      </c>
    </row>
    <row r="64" spans="1:15" x14ac:dyDescent="0.3">
      <c r="A64" t="s">
        <v>88</v>
      </c>
      <c r="B64" t="s">
        <v>89</v>
      </c>
      <c r="C64" t="s">
        <v>49</v>
      </c>
      <c r="D64" t="s">
        <v>99</v>
      </c>
      <c r="F64" t="s">
        <v>51</v>
      </c>
      <c r="G64">
        <v>0</v>
      </c>
      <c r="H64" s="1">
        <f>G64*VLOOKUP(C64,Phases!$A$2:$D$15,4,FALSE)</f>
        <v>0</v>
      </c>
    </row>
    <row r="65" spans="1:16" x14ac:dyDescent="0.3">
      <c r="A65" t="s">
        <v>88</v>
      </c>
      <c r="B65" t="s">
        <v>89</v>
      </c>
      <c r="C65" t="s">
        <v>49</v>
      </c>
      <c r="D65" t="s">
        <v>100</v>
      </c>
      <c r="F65" t="s">
        <v>101</v>
      </c>
      <c r="G65">
        <v>1</v>
      </c>
      <c r="H65" s="1">
        <f>G65*VLOOKUP(C65,Phases!$A$2:$D$15,4,FALSE)</f>
        <v>1280</v>
      </c>
      <c r="K65">
        <v>1</v>
      </c>
      <c r="L65" t="s">
        <v>93</v>
      </c>
    </row>
    <row r="66" spans="1:16" x14ac:dyDescent="0.3">
      <c r="A66" t="s">
        <v>88</v>
      </c>
      <c r="B66" t="s">
        <v>89</v>
      </c>
      <c r="C66" t="s">
        <v>49</v>
      </c>
      <c r="D66" t="s">
        <v>102</v>
      </c>
      <c r="F66" t="s">
        <v>103</v>
      </c>
      <c r="G66">
        <v>0.5</v>
      </c>
      <c r="H66" s="1">
        <f>G66*VLOOKUP(C66,Phases!$A$2:$D$15,4,FALSE)</f>
        <v>640</v>
      </c>
      <c r="K66">
        <v>1</v>
      </c>
      <c r="L66" t="s">
        <v>104</v>
      </c>
      <c r="M66">
        <v>0.5</v>
      </c>
      <c r="N66" t="s">
        <v>105</v>
      </c>
    </row>
    <row r="67" spans="1:16" x14ac:dyDescent="0.3">
      <c r="A67" t="s">
        <v>88</v>
      </c>
      <c r="B67" t="s">
        <v>89</v>
      </c>
      <c r="C67" t="s">
        <v>49</v>
      </c>
      <c r="D67" t="s">
        <v>106</v>
      </c>
      <c r="F67" t="s">
        <v>87</v>
      </c>
      <c r="G67">
        <v>0.5</v>
      </c>
      <c r="H67" s="1">
        <f>G67*VLOOKUP(C67,Phases!$A$2:$D$15,4,FALSE)</f>
        <v>640</v>
      </c>
    </row>
    <row r="68" spans="1:16" x14ac:dyDescent="0.3">
      <c r="A68" t="s">
        <v>88</v>
      </c>
      <c r="B68" t="s">
        <v>89</v>
      </c>
      <c r="C68" t="s">
        <v>49</v>
      </c>
      <c r="D68" t="s">
        <v>60</v>
      </c>
      <c r="G68">
        <v>0</v>
      </c>
      <c r="H68" s="1">
        <f>G68*VLOOKUP(C68,Phases!$A$2:$D$15,4,FALSE)</f>
        <v>0</v>
      </c>
    </row>
    <row r="69" spans="1:16" x14ac:dyDescent="0.3">
      <c r="A69" t="s">
        <v>107</v>
      </c>
      <c r="B69" t="s">
        <v>20</v>
      </c>
      <c r="C69" t="s">
        <v>21</v>
      </c>
      <c r="D69" t="s">
        <v>108</v>
      </c>
      <c r="F69" t="s">
        <v>109</v>
      </c>
      <c r="G69">
        <v>6</v>
      </c>
      <c r="H69" s="1">
        <f>G69*VLOOKUP(C69,Phases!$A$2:$D$15,4,FALSE)</f>
        <v>9120</v>
      </c>
      <c r="I69">
        <v>2</v>
      </c>
      <c r="J69" t="s">
        <v>24</v>
      </c>
      <c r="K69">
        <v>2</v>
      </c>
      <c r="L69" t="s">
        <v>25</v>
      </c>
      <c r="P69">
        <v>2</v>
      </c>
    </row>
    <row r="70" spans="1:16" x14ac:dyDescent="0.3">
      <c r="A70" t="s">
        <v>107</v>
      </c>
      <c r="B70" t="s">
        <v>20</v>
      </c>
      <c r="C70" t="s">
        <v>21</v>
      </c>
      <c r="D70" t="s">
        <v>27</v>
      </c>
      <c r="G70">
        <v>4</v>
      </c>
      <c r="H70" s="1">
        <f>G70*VLOOKUP(C70,Phases!$A$2:$D$15,4,FALSE)</f>
        <v>6080</v>
      </c>
    </row>
    <row r="71" spans="1:16" x14ac:dyDescent="0.3">
      <c r="A71" t="s">
        <v>107</v>
      </c>
      <c r="B71" t="s">
        <v>20</v>
      </c>
      <c r="C71" t="s">
        <v>21</v>
      </c>
      <c r="D71" t="s">
        <v>28</v>
      </c>
      <c r="G71">
        <v>3</v>
      </c>
      <c r="H71" s="1">
        <f>G71*VLOOKUP(C71,Phases!$A$2:$D$15,4,FALSE)</f>
        <v>4560</v>
      </c>
    </row>
    <row r="72" spans="1:16" x14ac:dyDescent="0.3">
      <c r="A72" t="s">
        <v>107</v>
      </c>
      <c r="B72" t="s">
        <v>20</v>
      </c>
      <c r="C72" t="s">
        <v>29</v>
      </c>
      <c r="D72" t="s">
        <v>110</v>
      </c>
      <c r="G72">
        <v>1</v>
      </c>
      <c r="H72" s="1">
        <f>G72*VLOOKUP(C72,Phases!$A$2:$D$15,4,FALSE)</f>
        <v>1360</v>
      </c>
    </row>
    <row r="73" spans="1:16" x14ac:dyDescent="0.3">
      <c r="A73" t="s">
        <v>107</v>
      </c>
      <c r="B73" t="s">
        <v>20</v>
      </c>
      <c r="C73" t="s">
        <v>29</v>
      </c>
      <c r="D73" t="s">
        <v>111</v>
      </c>
      <c r="G73">
        <v>0.5</v>
      </c>
      <c r="H73" s="1">
        <f>G73*VLOOKUP(C73,Phases!$A$2:$D$15,4,FALSE)</f>
        <v>680</v>
      </c>
    </row>
    <row r="74" spans="1:16" x14ac:dyDescent="0.3">
      <c r="A74" t="s">
        <v>107</v>
      </c>
      <c r="B74" t="s">
        <v>20</v>
      </c>
      <c r="C74" t="s">
        <v>29</v>
      </c>
      <c r="D74" t="s">
        <v>32</v>
      </c>
      <c r="F74" t="s">
        <v>33</v>
      </c>
      <c r="G74">
        <v>1</v>
      </c>
      <c r="H74" s="1">
        <f>G74*VLOOKUP(C74,Phases!$A$2:$D$15,4,FALSE)</f>
        <v>1360</v>
      </c>
    </row>
    <row r="75" spans="1:16" x14ac:dyDescent="0.3">
      <c r="A75" t="s">
        <v>107</v>
      </c>
      <c r="B75" t="s">
        <v>20</v>
      </c>
      <c r="C75" t="s">
        <v>29</v>
      </c>
      <c r="D75" t="s">
        <v>34</v>
      </c>
      <c r="F75" t="s">
        <v>33</v>
      </c>
      <c r="G75">
        <v>0.5</v>
      </c>
      <c r="H75" s="1">
        <f>G75*VLOOKUP(C75,Phases!$A$2:$D$15,4,FALSE)</f>
        <v>680</v>
      </c>
    </row>
    <row r="76" spans="1:16" x14ac:dyDescent="0.3">
      <c r="A76" t="s">
        <v>107</v>
      </c>
      <c r="B76" t="s">
        <v>20</v>
      </c>
      <c r="C76" t="s">
        <v>29</v>
      </c>
      <c r="D76" t="s">
        <v>112</v>
      </c>
      <c r="F76" t="s">
        <v>36</v>
      </c>
      <c r="G76">
        <v>0.5</v>
      </c>
      <c r="H76" s="1">
        <f>G76*VLOOKUP(C76,Phases!$A$2:$D$15,4,FALSE)</f>
        <v>680</v>
      </c>
    </row>
    <row r="77" spans="1:16" x14ac:dyDescent="0.3">
      <c r="A77" t="s">
        <v>107</v>
      </c>
      <c r="B77" t="s">
        <v>20</v>
      </c>
      <c r="C77" t="s">
        <v>29</v>
      </c>
      <c r="D77" t="s">
        <v>37</v>
      </c>
      <c r="F77" t="s">
        <v>36</v>
      </c>
      <c r="G77">
        <v>0.25</v>
      </c>
      <c r="H77" s="1">
        <f>G77*VLOOKUP(C77,Phases!$A$2:$D$15,4,FALSE)</f>
        <v>340</v>
      </c>
    </row>
    <row r="78" spans="1:16" x14ac:dyDescent="0.3">
      <c r="A78" t="s">
        <v>107</v>
      </c>
      <c r="B78" t="s">
        <v>20</v>
      </c>
      <c r="C78" t="s">
        <v>39</v>
      </c>
      <c r="F78" t="s">
        <v>40</v>
      </c>
      <c r="G78">
        <v>0</v>
      </c>
      <c r="H78" s="1">
        <f>G78*VLOOKUP(C78,Phases!$A$2:$D$15,4,FALSE)</f>
        <v>0</v>
      </c>
    </row>
    <row r="79" spans="1:16" x14ac:dyDescent="0.3">
      <c r="A79" t="s">
        <v>107</v>
      </c>
      <c r="B79" t="s">
        <v>20</v>
      </c>
      <c r="C79" t="s">
        <v>41</v>
      </c>
      <c r="D79" t="s">
        <v>42</v>
      </c>
      <c r="G79">
        <v>3</v>
      </c>
      <c r="H79" s="1">
        <f>G79*VLOOKUP(C79,Phases!$A$2:$D$15,4,FALSE)</f>
        <v>4080</v>
      </c>
    </row>
    <row r="80" spans="1:16" x14ac:dyDescent="0.3">
      <c r="A80" t="s">
        <v>107</v>
      </c>
      <c r="B80" t="s">
        <v>20</v>
      </c>
      <c r="C80" t="s">
        <v>43</v>
      </c>
      <c r="D80" t="s">
        <v>98</v>
      </c>
      <c r="G80">
        <v>2</v>
      </c>
      <c r="H80" s="1">
        <f>G80*VLOOKUP(C80,Phases!$A$2:$D$15,4,FALSE)</f>
        <v>2720</v>
      </c>
    </row>
    <row r="81" spans="1:16" x14ac:dyDescent="0.3">
      <c r="A81" t="s">
        <v>107</v>
      </c>
      <c r="B81" t="s">
        <v>20</v>
      </c>
      <c r="C81" t="s">
        <v>43</v>
      </c>
      <c r="D81" t="s">
        <v>45</v>
      </c>
      <c r="G81">
        <v>4</v>
      </c>
      <c r="H81" s="1">
        <f>G81*VLOOKUP(C81,Phases!$A$2:$D$15,4,FALSE)</f>
        <v>5440</v>
      </c>
    </row>
    <row r="82" spans="1:16" x14ac:dyDescent="0.3">
      <c r="A82" t="s">
        <v>107</v>
      </c>
      <c r="B82" t="s">
        <v>20</v>
      </c>
      <c r="C82" t="s">
        <v>49</v>
      </c>
      <c r="D82" t="s">
        <v>113</v>
      </c>
      <c r="F82" t="s">
        <v>51</v>
      </c>
      <c r="G82">
        <v>0</v>
      </c>
      <c r="H82" s="1">
        <f>G82*VLOOKUP(C82,Phases!$A$2:$D$15,4,FALSE)</f>
        <v>0</v>
      </c>
    </row>
    <row r="83" spans="1:16" x14ac:dyDescent="0.3">
      <c r="A83" t="s">
        <v>107</v>
      </c>
      <c r="B83" t="s">
        <v>20</v>
      </c>
      <c r="C83" t="s">
        <v>49</v>
      </c>
      <c r="D83" t="s">
        <v>114</v>
      </c>
      <c r="F83" t="s">
        <v>115</v>
      </c>
      <c r="G83">
        <v>2.5</v>
      </c>
      <c r="H83" s="1">
        <f>G83*VLOOKUP(C83,Phases!$A$2:$D$15,4,FALSE)</f>
        <v>3200</v>
      </c>
      <c r="K83">
        <v>2</v>
      </c>
      <c r="L83" t="s">
        <v>25</v>
      </c>
      <c r="P83">
        <v>1</v>
      </c>
    </row>
    <row r="84" spans="1:16" x14ac:dyDescent="0.3">
      <c r="A84" t="s">
        <v>107</v>
      </c>
      <c r="B84" t="s">
        <v>20</v>
      </c>
      <c r="C84" t="s">
        <v>49</v>
      </c>
      <c r="D84" t="s">
        <v>116</v>
      </c>
      <c r="F84" t="s">
        <v>55</v>
      </c>
      <c r="G84">
        <v>2</v>
      </c>
      <c r="H84" s="1">
        <f>G84*VLOOKUP(C84,Phases!$A$2:$D$15,4,FALSE)</f>
        <v>2560</v>
      </c>
      <c r="K84">
        <v>2</v>
      </c>
      <c r="L84" t="s">
        <v>56</v>
      </c>
      <c r="M84">
        <v>1</v>
      </c>
      <c r="N84" t="s">
        <v>57</v>
      </c>
    </row>
    <row r="85" spans="1:16" x14ac:dyDescent="0.3">
      <c r="A85" t="s">
        <v>107</v>
      </c>
      <c r="B85" t="s">
        <v>20</v>
      </c>
      <c r="C85" t="s">
        <v>49</v>
      </c>
      <c r="D85" t="s">
        <v>117</v>
      </c>
      <c r="F85" t="s">
        <v>118</v>
      </c>
      <c r="G85">
        <v>1</v>
      </c>
      <c r="H85" s="1">
        <f>G85*VLOOKUP(C85,Phases!$A$2:$D$15,4,FALSE)</f>
        <v>1280</v>
      </c>
    </row>
    <row r="86" spans="1:16" x14ac:dyDescent="0.3">
      <c r="A86" t="s">
        <v>107</v>
      </c>
      <c r="B86" t="s">
        <v>20</v>
      </c>
      <c r="C86" t="s">
        <v>49</v>
      </c>
      <c r="D86" t="s">
        <v>60</v>
      </c>
      <c r="G86">
        <v>0</v>
      </c>
      <c r="H86" s="1">
        <f>G86*VLOOKUP(C86,Phases!$A$2:$D$15,4,FALSE)</f>
        <v>0</v>
      </c>
    </row>
    <row r="87" spans="1:16" x14ac:dyDescent="0.3">
      <c r="A87" t="s">
        <v>119</v>
      </c>
      <c r="B87" t="s">
        <v>120</v>
      </c>
      <c r="C87" t="s">
        <v>21</v>
      </c>
      <c r="D87" t="s">
        <v>121</v>
      </c>
      <c r="G87">
        <v>1</v>
      </c>
      <c r="H87" s="1">
        <f>G87*VLOOKUP(C87,Phases!$A$2:$D$15,4,FALSE)</f>
        <v>1520</v>
      </c>
    </row>
    <row r="88" spans="1:16" x14ac:dyDescent="0.3">
      <c r="A88" t="s">
        <v>119</v>
      </c>
      <c r="B88" t="s">
        <v>120</v>
      </c>
      <c r="C88" t="s">
        <v>29</v>
      </c>
      <c r="D88" t="s">
        <v>122</v>
      </c>
      <c r="F88" t="s">
        <v>33</v>
      </c>
      <c r="G88">
        <v>0.5</v>
      </c>
      <c r="H88" s="1">
        <f>G88*VLOOKUP(C88,Phases!$A$2:$D$15,4,FALSE)</f>
        <v>680</v>
      </c>
    </row>
    <row r="89" spans="1:16" x14ac:dyDescent="0.3">
      <c r="A89" t="s">
        <v>119</v>
      </c>
      <c r="B89" t="s">
        <v>120</v>
      </c>
      <c r="C89" t="s">
        <v>29</v>
      </c>
      <c r="D89" t="s">
        <v>123</v>
      </c>
      <c r="F89" t="s">
        <v>33</v>
      </c>
      <c r="G89">
        <v>0.5</v>
      </c>
      <c r="H89" s="1">
        <f>G89*VLOOKUP(C89,Phases!$A$2:$D$15,4,FALSE)</f>
        <v>680</v>
      </c>
    </row>
    <row r="90" spans="1:16" x14ac:dyDescent="0.3">
      <c r="A90" t="s">
        <v>119</v>
      </c>
      <c r="B90" t="s">
        <v>120</v>
      </c>
      <c r="C90" t="s">
        <v>29</v>
      </c>
      <c r="D90" t="s">
        <v>75</v>
      </c>
      <c r="F90" t="s">
        <v>36</v>
      </c>
      <c r="G90">
        <v>0.5</v>
      </c>
      <c r="H90" s="1">
        <f>G90*VLOOKUP(C90,Phases!$A$2:$D$15,4,FALSE)</f>
        <v>680</v>
      </c>
    </row>
    <row r="91" spans="1:16" x14ac:dyDescent="0.3">
      <c r="A91" t="s">
        <v>119</v>
      </c>
      <c r="B91" t="s">
        <v>120</v>
      </c>
      <c r="C91" t="s">
        <v>77</v>
      </c>
      <c r="D91" t="s">
        <v>124</v>
      </c>
      <c r="F91" t="s">
        <v>125</v>
      </c>
      <c r="G91">
        <v>0.5</v>
      </c>
      <c r="H91" s="1">
        <f>G91*VLOOKUP(C91,Phases!$A$2:$D$15,4,FALSE)</f>
        <v>680</v>
      </c>
    </row>
    <row r="92" spans="1:16" x14ac:dyDescent="0.3">
      <c r="A92" t="s">
        <v>119</v>
      </c>
      <c r="B92" t="s">
        <v>120</v>
      </c>
      <c r="C92" t="s">
        <v>39</v>
      </c>
      <c r="F92" t="s">
        <v>40</v>
      </c>
      <c r="G92">
        <v>0</v>
      </c>
      <c r="H92" s="1">
        <f>G92*VLOOKUP(C92,Phases!$A$2:$D$15,4,FALSE)</f>
        <v>0</v>
      </c>
    </row>
    <row r="93" spans="1:16" x14ac:dyDescent="0.3">
      <c r="A93" t="s">
        <v>119</v>
      </c>
      <c r="B93" t="s">
        <v>120</v>
      </c>
      <c r="C93" t="s">
        <v>79</v>
      </c>
      <c r="F93" t="s">
        <v>80</v>
      </c>
      <c r="G93">
        <v>0</v>
      </c>
      <c r="H93" s="1">
        <f>G93*VLOOKUP(C93,Phases!$A$2:$D$15,4,FALSE)</f>
        <v>0</v>
      </c>
    </row>
    <row r="94" spans="1:16" x14ac:dyDescent="0.3">
      <c r="A94" t="s">
        <v>119</v>
      </c>
      <c r="B94" t="s">
        <v>120</v>
      </c>
      <c r="C94" t="s">
        <v>43</v>
      </c>
      <c r="D94" t="s">
        <v>44</v>
      </c>
      <c r="G94">
        <v>0.5</v>
      </c>
      <c r="H94" s="1">
        <f>G94*VLOOKUP(C94,Phases!$A$2:$D$15,4,FALSE)</f>
        <v>680</v>
      </c>
    </row>
    <row r="95" spans="1:16" x14ac:dyDescent="0.3">
      <c r="A95" t="s">
        <v>119</v>
      </c>
      <c r="B95" t="s">
        <v>120</v>
      </c>
      <c r="C95" t="s">
        <v>43</v>
      </c>
      <c r="D95" t="s">
        <v>45</v>
      </c>
      <c r="G95">
        <v>1</v>
      </c>
      <c r="H95" s="1">
        <f>G95*VLOOKUP(C95,Phases!$A$2:$D$15,4,FALSE)</f>
        <v>1360</v>
      </c>
    </row>
    <row r="96" spans="1:16" x14ac:dyDescent="0.3">
      <c r="A96" t="s">
        <v>119</v>
      </c>
      <c r="B96" t="s">
        <v>120</v>
      </c>
      <c r="C96" t="s">
        <v>49</v>
      </c>
      <c r="D96" t="s">
        <v>50</v>
      </c>
      <c r="F96" t="s">
        <v>51</v>
      </c>
      <c r="G96">
        <v>0</v>
      </c>
      <c r="H96" s="1">
        <f>G96*VLOOKUP(C96,Phases!$A$2:$D$15,4,FALSE)</f>
        <v>0</v>
      </c>
    </row>
    <row r="97" spans="1:8" x14ac:dyDescent="0.3">
      <c r="A97" t="s">
        <v>119</v>
      </c>
      <c r="B97" t="s">
        <v>120</v>
      </c>
      <c r="C97" t="s">
        <v>49</v>
      </c>
      <c r="D97" t="s">
        <v>83</v>
      </c>
      <c r="F97" t="s">
        <v>85</v>
      </c>
      <c r="G97">
        <v>0</v>
      </c>
      <c r="H97" s="1">
        <f>G97*VLOOKUP(C97,Phases!$A$2:$D$15,4,FALSE)</f>
        <v>0</v>
      </c>
    </row>
    <row r="98" spans="1:8" x14ac:dyDescent="0.3">
      <c r="A98" t="s">
        <v>119</v>
      </c>
      <c r="B98" t="s">
        <v>120</v>
      </c>
      <c r="C98" t="s">
        <v>49</v>
      </c>
      <c r="D98" t="s">
        <v>54</v>
      </c>
      <c r="F98" t="s">
        <v>85</v>
      </c>
      <c r="G98">
        <v>0</v>
      </c>
      <c r="H98" s="1">
        <f>G98*VLOOKUP(C98,Phases!$A$2:$D$15,4,FALSE)</f>
        <v>0</v>
      </c>
    </row>
    <row r="99" spans="1:8" x14ac:dyDescent="0.3">
      <c r="A99" t="s">
        <v>119</v>
      </c>
      <c r="B99" t="s">
        <v>120</v>
      </c>
      <c r="C99" t="s">
        <v>49</v>
      </c>
      <c r="D99" t="s">
        <v>126</v>
      </c>
      <c r="F99" t="s">
        <v>87</v>
      </c>
      <c r="G99">
        <v>0.5</v>
      </c>
      <c r="H99" s="1">
        <f>G99*VLOOKUP(C99,Phases!$A$2:$D$15,4,FALSE)</f>
        <v>640</v>
      </c>
    </row>
    <row r="100" spans="1:8" x14ac:dyDescent="0.3">
      <c r="A100" t="s">
        <v>119</v>
      </c>
      <c r="B100" t="s">
        <v>120</v>
      </c>
      <c r="C100" t="s">
        <v>49</v>
      </c>
      <c r="D100" t="s">
        <v>60</v>
      </c>
      <c r="G100">
        <v>0</v>
      </c>
      <c r="H100" s="1">
        <f>G100*VLOOKUP(C100,Phases!$A$2:$D$15,4,FALSE)</f>
        <v>0</v>
      </c>
    </row>
    <row r="101" spans="1:8" x14ac:dyDescent="0.3">
      <c r="A101" t="s">
        <v>107</v>
      </c>
      <c r="B101" t="s">
        <v>120</v>
      </c>
      <c r="C101" t="s">
        <v>21</v>
      </c>
      <c r="D101" t="s">
        <v>121</v>
      </c>
      <c r="G101">
        <v>1</v>
      </c>
      <c r="H101" s="1">
        <f>G101*VLOOKUP(C101,Phases!$A$2:$D$15,4,FALSE)</f>
        <v>1520</v>
      </c>
    </row>
    <row r="102" spans="1:8" x14ac:dyDescent="0.3">
      <c r="A102" t="s">
        <v>107</v>
      </c>
      <c r="B102" t="s">
        <v>120</v>
      </c>
      <c r="C102" t="s">
        <v>29</v>
      </c>
      <c r="D102" t="s">
        <v>127</v>
      </c>
      <c r="F102" t="s">
        <v>33</v>
      </c>
      <c r="G102">
        <v>0.5</v>
      </c>
      <c r="H102" s="1">
        <f>G102*VLOOKUP(C102,Phases!$A$2:$D$15,4,FALSE)</f>
        <v>680</v>
      </c>
    </row>
    <row r="103" spans="1:8" x14ac:dyDescent="0.3">
      <c r="A103" t="s">
        <v>107</v>
      </c>
      <c r="B103" t="s">
        <v>120</v>
      </c>
      <c r="C103" t="s">
        <v>29</v>
      </c>
      <c r="D103" t="s">
        <v>128</v>
      </c>
      <c r="F103" t="s">
        <v>33</v>
      </c>
      <c r="G103">
        <v>0.25</v>
      </c>
      <c r="H103" s="1">
        <f>G103*VLOOKUP(C103,Phases!$A$2:$D$15,4,FALSE)</f>
        <v>340</v>
      </c>
    </row>
    <row r="104" spans="1:8" x14ac:dyDescent="0.3">
      <c r="A104" t="s">
        <v>107</v>
      </c>
      <c r="B104" t="s">
        <v>120</v>
      </c>
      <c r="C104" t="s">
        <v>29</v>
      </c>
      <c r="D104" t="s">
        <v>129</v>
      </c>
      <c r="F104" t="s">
        <v>36</v>
      </c>
      <c r="G104">
        <v>0.5</v>
      </c>
      <c r="H104" s="1">
        <f>G104*VLOOKUP(C104,Phases!$A$2:$D$15,4,FALSE)</f>
        <v>680</v>
      </c>
    </row>
    <row r="105" spans="1:8" x14ac:dyDescent="0.3">
      <c r="A105" t="s">
        <v>107</v>
      </c>
      <c r="B105" t="s">
        <v>120</v>
      </c>
      <c r="C105" t="s">
        <v>29</v>
      </c>
      <c r="D105" t="s">
        <v>130</v>
      </c>
      <c r="F105" t="s">
        <v>36</v>
      </c>
      <c r="G105">
        <v>0.25</v>
      </c>
      <c r="H105" s="1">
        <f>G105*VLOOKUP(C105,Phases!$A$2:$D$15,4,FALSE)</f>
        <v>340</v>
      </c>
    </row>
    <row r="106" spans="1:8" x14ac:dyDescent="0.3">
      <c r="A106" t="s">
        <v>107</v>
      </c>
      <c r="B106" t="s">
        <v>120</v>
      </c>
      <c r="C106" t="s">
        <v>77</v>
      </c>
      <c r="D106" t="s">
        <v>124</v>
      </c>
      <c r="G106">
        <v>0.5</v>
      </c>
      <c r="H106" s="1">
        <f>G106*VLOOKUP(C106,Phases!$A$2:$D$15,4,FALSE)</f>
        <v>680</v>
      </c>
    </row>
    <row r="107" spans="1:8" x14ac:dyDescent="0.3">
      <c r="A107" t="s">
        <v>107</v>
      </c>
      <c r="B107" t="s">
        <v>120</v>
      </c>
      <c r="C107" t="s">
        <v>39</v>
      </c>
      <c r="F107" t="s">
        <v>40</v>
      </c>
      <c r="G107">
        <v>0</v>
      </c>
      <c r="H107" s="1">
        <f>G107*VLOOKUP(C107,Phases!$A$2:$D$15,4,FALSE)</f>
        <v>0</v>
      </c>
    </row>
    <row r="108" spans="1:8" x14ac:dyDescent="0.3">
      <c r="A108" t="s">
        <v>107</v>
      </c>
      <c r="B108" t="s">
        <v>120</v>
      </c>
      <c r="C108" t="s">
        <v>79</v>
      </c>
      <c r="D108" t="s">
        <v>131</v>
      </c>
      <c r="G108">
        <v>1.5</v>
      </c>
      <c r="H108" s="1">
        <f>G108*VLOOKUP(C108,Phases!$A$2:$D$15,4,FALSE)</f>
        <v>2040</v>
      </c>
    </row>
    <row r="109" spans="1:8" x14ac:dyDescent="0.3">
      <c r="A109" t="s">
        <v>107</v>
      </c>
      <c r="B109" t="s">
        <v>120</v>
      </c>
      <c r="C109" t="s">
        <v>43</v>
      </c>
      <c r="D109" t="s">
        <v>44</v>
      </c>
      <c r="G109">
        <v>0.5</v>
      </c>
      <c r="H109" s="1">
        <f>G109*VLOOKUP(C109,Phases!$A$2:$D$15,4,FALSE)</f>
        <v>680</v>
      </c>
    </row>
    <row r="110" spans="1:8" x14ac:dyDescent="0.3">
      <c r="A110" t="s">
        <v>107</v>
      </c>
      <c r="B110" t="s">
        <v>120</v>
      </c>
      <c r="C110" t="s">
        <v>43</v>
      </c>
      <c r="D110" t="s">
        <v>45</v>
      </c>
      <c r="G110">
        <v>1</v>
      </c>
      <c r="H110" s="1">
        <f>G110*VLOOKUP(C110,Phases!$A$2:$D$15,4,FALSE)</f>
        <v>1360</v>
      </c>
    </row>
    <row r="111" spans="1:8" x14ac:dyDescent="0.3">
      <c r="A111" t="s">
        <v>107</v>
      </c>
      <c r="B111" t="s">
        <v>120</v>
      </c>
      <c r="C111" t="s">
        <v>49</v>
      </c>
      <c r="D111" t="s">
        <v>113</v>
      </c>
      <c r="F111" t="s">
        <v>51</v>
      </c>
      <c r="G111">
        <v>0</v>
      </c>
      <c r="H111" s="1">
        <f>G111*VLOOKUP(C111,Phases!$A$2:$D$15,4,FALSE)</f>
        <v>0</v>
      </c>
    </row>
    <row r="112" spans="1:8" x14ac:dyDescent="0.3">
      <c r="A112" t="s">
        <v>107</v>
      </c>
      <c r="B112" t="s">
        <v>120</v>
      </c>
      <c r="C112" t="s">
        <v>49</v>
      </c>
      <c r="D112" t="s">
        <v>114</v>
      </c>
      <c r="F112" t="s">
        <v>132</v>
      </c>
      <c r="G112">
        <v>0</v>
      </c>
      <c r="H112" s="1">
        <f>G112*VLOOKUP(C112,Phases!$A$2:$D$15,4,FALSE)</f>
        <v>0</v>
      </c>
    </row>
    <row r="113" spans="1:15" x14ac:dyDescent="0.3">
      <c r="A113" t="s">
        <v>107</v>
      </c>
      <c r="B113" t="s">
        <v>120</v>
      </c>
      <c r="C113" t="s">
        <v>49</v>
      </c>
      <c r="D113" t="s">
        <v>133</v>
      </c>
      <c r="F113" t="s">
        <v>85</v>
      </c>
      <c r="G113">
        <v>0</v>
      </c>
      <c r="H113" s="1">
        <f>G113*VLOOKUP(C113,Phases!$A$2:$D$15,4,FALSE)</f>
        <v>0</v>
      </c>
    </row>
    <row r="114" spans="1:15" x14ac:dyDescent="0.3">
      <c r="A114" t="s">
        <v>107</v>
      </c>
      <c r="B114" t="s">
        <v>120</v>
      </c>
      <c r="C114" t="s">
        <v>49</v>
      </c>
      <c r="D114" t="s">
        <v>117</v>
      </c>
      <c r="F114" t="s">
        <v>87</v>
      </c>
      <c r="G114">
        <v>1</v>
      </c>
      <c r="H114" s="1">
        <f>G114*VLOOKUP(C114,Phases!$A$2:$D$15,4,FALSE)</f>
        <v>1280</v>
      </c>
    </row>
    <row r="115" spans="1:15" x14ac:dyDescent="0.3">
      <c r="A115" t="s">
        <v>107</v>
      </c>
      <c r="B115" t="s">
        <v>120</v>
      </c>
      <c r="C115" t="s">
        <v>49</v>
      </c>
      <c r="D115" t="s">
        <v>60</v>
      </c>
      <c r="G115">
        <v>0</v>
      </c>
      <c r="H115" s="1">
        <f>G115*VLOOKUP(C115,Phases!$A$2:$D$15,4,FALSE)</f>
        <v>0</v>
      </c>
    </row>
    <row r="116" spans="1:15" x14ac:dyDescent="0.3">
      <c r="A116" t="s">
        <v>107</v>
      </c>
      <c r="B116" t="s">
        <v>134</v>
      </c>
      <c r="C116" t="s">
        <v>21</v>
      </c>
      <c r="D116" t="s">
        <v>90</v>
      </c>
      <c r="F116" t="s">
        <v>135</v>
      </c>
      <c r="G116">
        <v>1</v>
      </c>
      <c r="H116" s="1">
        <f>G116*VLOOKUP(C116,Phases!$A$2:$D$15,4,FALSE)</f>
        <v>1520</v>
      </c>
      <c r="I116">
        <v>1</v>
      </c>
      <c r="J116" t="s">
        <v>92</v>
      </c>
      <c r="K116">
        <v>1</v>
      </c>
      <c r="L116" t="s">
        <v>93</v>
      </c>
      <c r="O116">
        <v>1</v>
      </c>
    </row>
    <row r="117" spans="1:15" x14ac:dyDescent="0.3">
      <c r="A117" t="s">
        <v>107</v>
      </c>
      <c r="B117" t="s">
        <v>134</v>
      </c>
      <c r="C117" t="s">
        <v>21</v>
      </c>
      <c r="D117" t="s">
        <v>136</v>
      </c>
      <c r="G117">
        <v>0.5</v>
      </c>
      <c r="H117" s="1">
        <f>G117*VLOOKUP(C117,Phases!$A$2:$D$15,4,FALSE)</f>
        <v>760</v>
      </c>
    </row>
    <row r="118" spans="1:15" x14ac:dyDescent="0.3">
      <c r="A118" t="s">
        <v>107</v>
      </c>
      <c r="B118" t="s">
        <v>134</v>
      </c>
      <c r="C118" t="s">
        <v>29</v>
      </c>
      <c r="D118" t="s">
        <v>96</v>
      </c>
      <c r="F118" t="s">
        <v>36</v>
      </c>
      <c r="G118">
        <v>0.25</v>
      </c>
      <c r="H118" s="1">
        <f>G118*VLOOKUP(C118,Phases!$A$2:$D$15,4,FALSE)</f>
        <v>340</v>
      </c>
    </row>
    <row r="119" spans="1:15" x14ac:dyDescent="0.3">
      <c r="A119" t="s">
        <v>107</v>
      </c>
      <c r="B119" t="s">
        <v>134</v>
      </c>
      <c r="C119" t="s">
        <v>29</v>
      </c>
      <c r="D119" t="s">
        <v>97</v>
      </c>
      <c r="F119" t="s">
        <v>36</v>
      </c>
      <c r="G119">
        <v>0.25</v>
      </c>
      <c r="H119" s="1">
        <f>G119*VLOOKUP(C119,Phases!$A$2:$D$15,4,FALSE)</f>
        <v>340</v>
      </c>
    </row>
    <row r="120" spans="1:15" x14ac:dyDescent="0.3">
      <c r="A120" t="s">
        <v>107</v>
      </c>
      <c r="B120" t="s">
        <v>134</v>
      </c>
      <c r="C120" t="s">
        <v>77</v>
      </c>
      <c r="D120" t="s">
        <v>137</v>
      </c>
      <c r="F120" t="s">
        <v>138</v>
      </c>
      <c r="G120">
        <v>1</v>
      </c>
      <c r="H120" s="1">
        <f>G120*VLOOKUP(C120,Phases!$A$2:$D$15,4,FALSE)</f>
        <v>1360</v>
      </c>
    </row>
    <row r="121" spans="1:15" x14ac:dyDescent="0.3">
      <c r="A121" t="s">
        <v>107</v>
      </c>
      <c r="B121" t="s">
        <v>134</v>
      </c>
      <c r="C121" t="s">
        <v>77</v>
      </c>
      <c r="D121" t="s">
        <v>139</v>
      </c>
      <c r="F121" t="s">
        <v>138</v>
      </c>
      <c r="G121">
        <v>1</v>
      </c>
      <c r="H121" s="1">
        <f>G121*VLOOKUP(C121,Phases!$A$2:$D$15,4,FALSE)</f>
        <v>1360</v>
      </c>
    </row>
    <row r="122" spans="1:15" x14ac:dyDescent="0.3">
      <c r="A122" t="s">
        <v>107</v>
      </c>
      <c r="B122" t="s">
        <v>134</v>
      </c>
      <c r="C122" t="s">
        <v>77</v>
      </c>
      <c r="D122" t="s">
        <v>140</v>
      </c>
      <c r="F122" t="s">
        <v>138</v>
      </c>
      <c r="G122">
        <v>1</v>
      </c>
      <c r="H122" s="1">
        <f>G122*VLOOKUP(C122,Phases!$A$2:$D$15,4,FALSE)</f>
        <v>1360</v>
      </c>
    </row>
    <row r="123" spans="1:15" x14ac:dyDescent="0.3">
      <c r="A123" t="s">
        <v>107</v>
      </c>
      <c r="B123" t="s">
        <v>134</v>
      </c>
      <c r="C123" t="s">
        <v>39</v>
      </c>
      <c r="F123" t="s">
        <v>40</v>
      </c>
      <c r="G123">
        <v>0</v>
      </c>
      <c r="H123" s="1">
        <f>G123*VLOOKUP(C123,Phases!$A$2:$D$15,4,FALSE)</f>
        <v>0</v>
      </c>
    </row>
    <row r="124" spans="1:15" x14ac:dyDescent="0.3">
      <c r="A124" t="s">
        <v>107</v>
      </c>
      <c r="B124" t="s">
        <v>134</v>
      </c>
      <c r="C124" t="s">
        <v>79</v>
      </c>
      <c r="F124" t="s">
        <v>141</v>
      </c>
      <c r="G124">
        <v>0</v>
      </c>
      <c r="H124" s="1">
        <f>G124*VLOOKUP(C124,Phases!$A$2:$D$15,4,FALSE)</f>
        <v>0</v>
      </c>
    </row>
    <row r="125" spans="1:15" x14ac:dyDescent="0.3">
      <c r="A125" t="s">
        <v>107</v>
      </c>
      <c r="B125" t="s">
        <v>134</v>
      </c>
      <c r="C125" t="s">
        <v>43</v>
      </c>
      <c r="D125" t="s">
        <v>98</v>
      </c>
      <c r="G125">
        <v>0.5</v>
      </c>
      <c r="H125" s="1">
        <f>G125*VLOOKUP(C125,Phases!$A$2:$D$15,4,FALSE)</f>
        <v>680</v>
      </c>
    </row>
    <row r="126" spans="1:15" x14ac:dyDescent="0.3">
      <c r="A126" t="s">
        <v>107</v>
      </c>
      <c r="B126" t="s">
        <v>134</v>
      </c>
      <c r="C126" t="s">
        <v>43</v>
      </c>
      <c r="D126" t="s">
        <v>45</v>
      </c>
      <c r="G126">
        <v>1</v>
      </c>
      <c r="H126" s="1">
        <f>G126*VLOOKUP(C126,Phases!$A$2:$D$15,4,FALSE)</f>
        <v>1360</v>
      </c>
    </row>
    <row r="127" spans="1:15" x14ac:dyDescent="0.3">
      <c r="A127" t="s">
        <v>107</v>
      </c>
      <c r="B127" t="s">
        <v>134</v>
      </c>
      <c r="C127" t="s">
        <v>49</v>
      </c>
      <c r="D127" t="s">
        <v>142</v>
      </c>
      <c r="F127" t="s">
        <v>101</v>
      </c>
      <c r="G127">
        <v>1</v>
      </c>
      <c r="H127" s="1">
        <f>G127*VLOOKUP(C127,Phases!$A$2:$D$15,4,FALSE)</f>
        <v>1280</v>
      </c>
      <c r="K127">
        <v>1</v>
      </c>
      <c r="L127" t="s">
        <v>93</v>
      </c>
    </row>
    <row r="128" spans="1:15" x14ac:dyDescent="0.3">
      <c r="A128" t="s">
        <v>107</v>
      </c>
      <c r="B128" t="s">
        <v>134</v>
      </c>
      <c r="C128" t="s">
        <v>49</v>
      </c>
      <c r="D128" t="s">
        <v>143</v>
      </c>
      <c r="G128">
        <v>1</v>
      </c>
      <c r="H128" s="1">
        <f>G128*VLOOKUP(C128,Phases!$A$2:$D$15,4,FALSE)</f>
        <v>1280</v>
      </c>
    </row>
    <row r="129" spans="1:14" x14ac:dyDescent="0.3">
      <c r="A129" t="s">
        <v>107</v>
      </c>
      <c r="B129" t="s">
        <v>134</v>
      </c>
      <c r="C129" t="s">
        <v>49</v>
      </c>
      <c r="D129" t="s">
        <v>60</v>
      </c>
      <c r="G129">
        <v>0</v>
      </c>
      <c r="H129" s="1">
        <f>G129*VLOOKUP(C129,Phases!$A$2:$D$15,4,FALSE)</f>
        <v>0</v>
      </c>
    </row>
    <row r="130" spans="1:14" x14ac:dyDescent="0.3">
      <c r="A130" t="s">
        <v>144</v>
      </c>
      <c r="B130" t="s">
        <v>20</v>
      </c>
      <c r="C130" t="s">
        <v>21</v>
      </c>
      <c r="D130" t="s">
        <v>145</v>
      </c>
      <c r="F130" t="s">
        <v>146</v>
      </c>
      <c r="G130">
        <v>6</v>
      </c>
      <c r="H130" s="1">
        <f>G130*VLOOKUP(C130,Phases!$A$2:$D$15,4,FALSE)</f>
        <v>9120</v>
      </c>
      <c r="I130">
        <v>1</v>
      </c>
      <c r="J130" t="s">
        <v>92</v>
      </c>
      <c r="K130">
        <v>2</v>
      </c>
      <c r="L130" t="s">
        <v>25</v>
      </c>
      <c r="M130">
        <v>2</v>
      </c>
      <c r="N130" t="s">
        <v>26</v>
      </c>
    </row>
    <row r="131" spans="1:14" x14ac:dyDescent="0.3">
      <c r="A131" t="s">
        <v>144</v>
      </c>
      <c r="B131" t="s">
        <v>20</v>
      </c>
      <c r="C131" t="s">
        <v>21</v>
      </c>
      <c r="D131" t="s">
        <v>62</v>
      </c>
      <c r="F131" t="s">
        <v>147</v>
      </c>
      <c r="G131">
        <v>2</v>
      </c>
      <c r="H131" s="1">
        <f>G131*VLOOKUP(C131,Phases!$A$2:$D$15,4,FALSE)</f>
        <v>3040</v>
      </c>
    </row>
    <row r="132" spans="1:14" x14ac:dyDescent="0.3">
      <c r="A132" t="s">
        <v>144</v>
      </c>
      <c r="B132" t="s">
        <v>20</v>
      </c>
      <c r="C132" t="s">
        <v>21</v>
      </c>
      <c r="D132" t="s">
        <v>64</v>
      </c>
      <c r="F132" t="s">
        <v>148</v>
      </c>
      <c r="G132">
        <v>2</v>
      </c>
      <c r="H132" s="1">
        <f>G132*VLOOKUP(C132,Phases!$A$2:$D$15,4,FALSE)</f>
        <v>3040</v>
      </c>
    </row>
    <row r="133" spans="1:14" x14ac:dyDescent="0.3">
      <c r="A133" t="s">
        <v>144</v>
      </c>
      <c r="B133" t="s">
        <v>20</v>
      </c>
      <c r="C133" t="s">
        <v>21</v>
      </c>
      <c r="D133" t="s">
        <v>28</v>
      </c>
      <c r="F133" t="s">
        <v>149</v>
      </c>
      <c r="G133">
        <v>1</v>
      </c>
      <c r="H133" s="1">
        <f>G133*VLOOKUP(C133,Phases!$A$2:$D$15,4,FALSE)</f>
        <v>1520</v>
      </c>
    </row>
    <row r="134" spans="1:14" x14ac:dyDescent="0.3">
      <c r="A134" t="s">
        <v>144</v>
      </c>
      <c r="B134" t="s">
        <v>20</v>
      </c>
      <c r="C134" t="s">
        <v>29</v>
      </c>
      <c r="D134" t="s">
        <v>150</v>
      </c>
      <c r="G134">
        <v>1</v>
      </c>
      <c r="H134" s="1">
        <f>G134*VLOOKUP(C134,Phases!$A$2:$D$15,4,FALSE)</f>
        <v>1360</v>
      </c>
    </row>
    <row r="135" spans="1:14" x14ac:dyDescent="0.3">
      <c r="A135" t="s">
        <v>144</v>
      </c>
      <c r="B135" t="s">
        <v>20</v>
      </c>
      <c r="C135" t="s">
        <v>29</v>
      </c>
      <c r="D135" t="s">
        <v>151</v>
      </c>
      <c r="F135" t="s">
        <v>152</v>
      </c>
      <c r="G135">
        <v>1.5</v>
      </c>
      <c r="H135" s="1">
        <f>G135*VLOOKUP(C135,Phases!$A$2:$D$15,4,FALSE)</f>
        <v>2040</v>
      </c>
    </row>
    <row r="136" spans="1:14" x14ac:dyDescent="0.3">
      <c r="A136" t="s">
        <v>144</v>
      </c>
      <c r="B136" t="s">
        <v>20</v>
      </c>
      <c r="C136" t="s">
        <v>29</v>
      </c>
      <c r="D136" t="s">
        <v>67</v>
      </c>
      <c r="F136" t="s">
        <v>36</v>
      </c>
      <c r="G136">
        <v>1</v>
      </c>
      <c r="H136" s="1">
        <f>G136*VLOOKUP(C136,Phases!$A$2:$D$15,4,FALSE)</f>
        <v>1360</v>
      </c>
    </row>
    <row r="137" spans="1:14" x14ac:dyDescent="0.3">
      <c r="A137" t="s">
        <v>144</v>
      </c>
      <c r="B137" t="s">
        <v>20</v>
      </c>
      <c r="C137" t="s">
        <v>29</v>
      </c>
      <c r="D137" t="s">
        <v>153</v>
      </c>
      <c r="F137" t="s">
        <v>154</v>
      </c>
      <c r="G137">
        <v>0</v>
      </c>
      <c r="H137" s="1">
        <f>G137*VLOOKUP(C137,Phases!$A$2:$D$15,4,FALSE)</f>
        <v>0</v>
      </c>
    </row>
    <row r="138" spans="1:14" x14ac:dyDescent="0.3">
      <c r="A138" t="s">
        <v>144</v>
      </c>
      <c r="B138" t="s">
        <v>20</v>
      </c>
      <c r="C138" t="s">
        <v>39</v>
      </c>
      <c r="F138" t="s">
        <v>40</v>
      </c>
      <c r="G138">
        <v>0</v>
      </c>
      <c r="H138" s="1">
        <f>G138*VLOOKUP(C138,Phases!$A$2:$D$15,4,FALSE)</f>
        <v>0</v>
      </c>
    </row>
    <row r="139" spans="1:14" x14ac:dyDescent="0.3">
      <c r="A139" t="s">
        <v>144</v>
      </c>
      <c r="B139" t="s">
        <v>20</v>
      </c>
      <c r="C139" t="s">
        <v>41</v>
      </c>
      <c r="F139" t="s">
        <v>155</v>
      </c>
      <c r="G139">
        <v>0</v>
      </c>
      <c r="H139" s="1">
        <f>G139*VLOOKUP(C139,Phases!$A$2:$D$15,4,FALSE)</f>
        <v>0</v>
      </c>
    </row>
    <row r="140" spans="1:14" x14ac:dyDescent="0.3">
      <c r="A140" t="s">
        <v>144</v>
      </c>
      <c r="B140" t="s">
        <v>20</v>
      </c>
      <c r="C140" t="s">
        <v>43</v>
      </c>
      <c r="F140" t="s">
        <v>156</v>
      </c>
      <c r="G140">
        <v>0</v>
      </c>
      <c r="H140" s="1">
        <f>G140*VLOOKUP(C140,Phases!$A$2:$D$15,4,FALSE)</f>
        <v>0</v>
      </c>
    </row>
    <row r="141" spans="1:14" x14ac:dyDescent="0.3">
      <c r="A141" t="s">
        <v>144</v>
      </c>
      <c r="B141" t="s">
        <v>20</v>
      </c>
      <c r="C141" t="s">
        <v>46</v>
      </c>
      <c r="D141" t="s">
        <v>47</v>
      </c>
      <c r="F141" t="s">
        <v>154</v>
      </c>
      <c r="G141">
        <v>0</v>
      </c>
      <c r="H141" s="1">
        <f>G141*VLOOKUP(C141,Phases!$A$2:$D$15,4,FALSE)</f>
        <v>0</v>
      </c>
    </row>
    <row r="142" spans="1:14" x14ac:dyDescent="0.3">
      <c r="A142" t="s">
        <v>144</v>
      </c>
      <c r="B142" t="s">
        <v>20</v>
      </c>
      <c r="C142" t="s">
        <v>46</v>
      </c>
      <c r="D142" t="s">
        <v>157</v>
      </c>
      <c r="F142" t="s">
        <v>48</v>
      </c>
      <c r="G142">
        <v>1.5</v>
      </c>
      <c r="H142" s="1">
        <f>G142*VLOOKUP(C142,Phases!$A$2:$D$15,4,FALSE)</f>
        <v>2040</v>
      </c>
    </row>
    <row r="143" spans="1:14" x14ac:dyDescent="0.3">
      <c r="A143" t="s">
        <v>158</v>
      </c>
      <c r="B143" t="s">
        <v>159</v>
      </c>
      <c r="C143" t="s">
        <v>21</v>
      </c>
      <c r="D143" t="s">
        <v>62</v>
      </c>
      <c r="F143" t="s">
        <v>146</v>
      </c>
      <c r="G143">
        <v>6</v>
      </c>
      <c r="H143" s="1">
        <f>G143*VLOOKUP(C143,Phases!$A$2:$D$15,4,FALSE)</f>
        <v>9120</v>
      </c>
      <c r="I143">
        <v>1</v>
      </c>
      <c r="J143" t="s">
        <v>92</v>
      </c>
      <c r="K143">
        <v>2</v>
      </c>
      <c r="L143" t="s">
        <v>25</v>
      </c>
      <c r="M143">
        <v>2</v>
      </c>
      <c r="N143" t="s">
        <v>26</v>
      </c>
    </row>
    <row r="144" spans="1:14" x14ac:dyDescent="0.3">
      <c r="A144" t="s">
        <v>158</v>
      </c>
      <c r="B144" t="s">
        <v>159</v>
      </c>
      <c r="C144" t="s">
        <v>21</v>
      </c>
      <c r="D144" t="s">
        <v>64</v>
      </c>
      <c r="F144" t="s">
        <v>160</v>
      </c>
      <c r="G144">
        <v>4</v>
      </c>
      <c r="H144" s="1">
        <f>G144*VLOOKUP(C144,Phases!$A$2:$D$15,4,FALSE)</f>
        <v>6080</v>
      </c>
    </row>
    <row r="145" spans="1:15" x14ac:dyDescent="0.3">
      <c r="A145" t="s">
        <v>158</v>
      </c>
      <c r="B145" t="s">
        <v>159</v>
      </c>
      <c r="C145" t="s">
        <v>21</v>
      </c>
      <c r="D145" t="s">
        <v>28</v>
      </c>
      <c r="F145" t="s">
        <v>161</v>
      </c>
      <c r="G145">
        <v>2</v>
      </c>
      <c r="H145" s="1">
        <f>G145*VLOOKUP(C145,Phases!$A$2:$D$15,4,FALSE)</f>
        <v>3040</v>
      </c>
    </row>
    <row r="146" spans="1:15" x14ac:dyDescent="0.3">
      <c r="A146" t="s">
        <v>158</v>
      </c>
      <c r="B146" t="s">
        <v>159</v>
      </c>
      <c r="C146" t="s">
        <v>29</v>
      </c>
      <c r="D146" t="s">
        <v>162</v>
      </c>
      <c r="G146">
        <v>2.5</v>
      </c>
      <c r="H146" s="1">
        <f>G146*VLOOKUP(C146,Phases!$A$2:$D$15,4,FALSE)</f>
        <v>3400</v>
      </c>
    </row>
    <row r="147" spans="1:15" x14ac:dyDescent="0.3">
      <c r="A147" t="s">
        <v>158</v>
      </c>
      <c r="B147" t="s">
        <v>159</v>
      </c>
      <c r="C147" t="s">
        <v>29</v>
      </c>
      <c r="D147" t="s">
        <v>66</v>
      </c>
      <c r="F147" t="s">
        <v>33</v>
      </c>
      <c r="G147">
        <v>3</v>
      </c>
      <c r="H147" s="1">
        <f>G147*VLOOKUP(C147,Phases!$A$2:$D$15,4,FALSE)</f>
        <v>4080</v>
      </c>
    </row>
    <row r="148" spans="1:15" x14ac:dyDescent="0.3">
      <c r="A148" t="s">
        <v>158</v>
      </c>
      <c r="B148" t="s">
        <v>159</v>
      </c>
      <c r="C148" t="s">
        <v>29</v>
      </c>
      <c r="D148" t="s">
        <v>67</v>
      </c>
      <c r="F148" t="s">
        <v>36</v>
      </c>
      <c r="G148">
        <v>1.5</v>
      </c>
      <c r="H148" s="1">
        <f>G148*VLOOKUP(C148,Phases!$A$2:$D$15,4,FALSE)</f>
        <v>2040</v>
      </c>
    </row>
    <row r="149" spans="1:15" x14ac:dyDescent="0.3">
      <c r="A149" t="s">
        <v>158</v>
      </c>
      <c r="B149" t="s">
        <v>159</v>
      </c>
      <c r="C149" t="s">
        <v>39</v>
      </c>
      <c r="F149" t="s">
        <v>40</v>
      </c>
      <c r="G149">
        <v>0</v>
      </c>
      <c r="H149" s="1">
        <f>G149*VLOOKUP(C149,Phases!$A$2:$D$15,4,FALSE)</f>
        <v>0</v>
      </c>
    </row>
    <row r="150" spans="1:15" x14ac:dyDescent="0.3">
      <c r="A150" t="s">
        <v>158</v>
      </c>
      <c r="B150" t="s">
        <v>159</v>
      </c>
      <c r="C150" t="s">
        <v>79</v>
      </c>
      <c r="D150" t="s">
        <v>163</v>
      </c>
      <c r="G150">
        <v>1</v>
      </c>
      <c r="H150" s="1">
        <f>G150*VLOOKUP(C150,Phases!$A$2:$D$15,4,FALSE)</f>
        <v>1360</v>
      </c>
    </row>
    <row r="151" spans="1:15" x14ac:dyDescent="0.3">
      <c r="A151" t="s">
        <v>158</v>
      </c>
      <c r="B151" t="s">
        <v>159</v>
      </c>
      <c r="C151" t="s">
        <v>79</v>
      </c>
      <c r="D151" t="s">
        <v>164</v>
      </c>
      <c r="G151">
        <v>1</v>
      </c>
      <c r="H151" s="1">
        <f>G151*VLOOKUP(C151,Phases!$A$2:$D$15,4,FALSE)</f>
        <v>1360</v>
      </c>
    </row>
    <row r="152" spans="1:15" x14ac:dyDescent="0.3">
      <c r="A152" t="s">
        <v>158</v>
      </c>
      <c r="B152" t="s">
        <v>159</v>
      </c>
      <c r="C152" t="s">
        <v>79</v>
      </c>
      <c r="D152" t="s">
        <v>165</v>
      </c>
      <c r="G152">
        <v>2</v>
      </c>
      <c r="H152" s="1">
        <f>G152*VLOOKUP(C152,Phases!$A$2:$D$15,4,FALSE)</f>
        <v>2720</v>
      </c>
    </row>
    <row r="153" spans="1:15" x14ac:dyDescent="0.3">
      <c r="A153" t="s">
        <v>158</v>
      </c>
      <c r="B153" t="s">
        <v>159</v>
      </c>
      <c r="C153" t="s">
        <v>79</v>
      </c>
      <c r="D153" t="s">
        <v>166</v>
      </c>
      <c r="F153" t="s">
        <v>167</v>
      </c>
      <c r="G153">
        <v>0</v>
      </c>
      <c r="H153" s="1">
        <f>G153*VLOOKUP(C153,Phases!$A$2:$D$15,4,FALSE)</f>
        <v>0</v>
      </c>
    </row>
    <row r="154" spans="1:15" x14ac:dyDescent="0.3">
      <c r="A154" t="s">
        <v>158</v>
      </c>
      <c r="B154" t="s">
        <v>159</v>
      </c>
      <c r="C154" t="s">
        <v>43</v>
      </c>
      <c r="D154" t="s">
        <v>168</v>
      </c>
      <c r="F154" t="s">
        <v>169</v>
      </c>
      <c r="G154">
        <v>2</v>
      </c>
      <c r="H154" s="1">
        <f>G154*VLOOKUP(C154,Phases!$A$2:$D$15,4,FALSE)</f>
        <v>2720</v>
      </c>
    </row>
    <row r="155" spans="1:15" x14ac:dyDescent="0.3">
      <c r="A155" t="s">
        <v>158</v>
      </c>
      <c r="B155" t="s">
        <v>159</v>
      </c>
      <c r="C155" t="s">
        <v>43</v>
      </c>
      <c r="D155" t="s">
        <v>170</v>
      </c>
      <c r="G155">
        <v>3</v>
      </c>
      <c r="H155" s="1">
        <f>G155*VLOOKUP(C155,Phases!$A$2:$D$15,4,FALSE)</f>
        <v>4080</v>
      </c>
    </row>
    <row r="156" spans="1:15" x14ac:dyDescent="0.3">
      <c r="A156" t="s">
        <v>158</v>
      </c>
      <c r="B156" t="s">
        <v>159</v>
      </c>
      <c r="C156" t="s">
        <v>49</v>
      </c>
      <c r="D156" t="s">
        <v>171</v>
      </c>
      <c r="F156" t="s">
        <v>172</v>
      </c>
      <c r="G156">
        <v>1</v>
      </c>
      <c r="H156" s="1">
        <f>G156*VLOOKUP(C156,Phases!$A$2:$D$15,4,FALSE)</f>
        <v>1280</v>
      </c>
      <c r="K156">
        <v>1</v>
      </c>
      <c r="L156" t="s">
        <v>93</v>
      </c>
    </row>
    <row r="157" spans="1:15" x14ac:dyDescent="0.3">
      <c r="A157" t="s">
        <v>158</v>
      </c>
      <c r="B157" t="s">
        <v>159</v>
      </c>
      <c r="C157" t="s">
        <v>49</v>
      </c>
      <c r="D157" t="s">
        <v>173</v>
      </c>
      <c r="F157" t="s">
        <v>174</v>
      </c>
      <c r="G157">
        <v>1.5</v>
      </c>
      <c r="H157" s="1">
        <f>G157*VLOOKUP(C157,Phases!$A$2:$D$15,4,FALSE)</f>
        <v>1920</v>
      </c>
      <c r="K157">
        <v>1.5</v>
      </c>
      <c r="L157" t="s">
        <v>25</v>
      </c>
      <c r="O157">
        <v>1</v>
      </c>
    </row>
    <row r="158" spans="1:15" x14ac:dyDescent="0.3">
      <c r="A158" t="s">
        <v>158</v>
      </c>
      <c r="B158" t="s">
        <v>159</v>
      </c>
      <c r="C158" t="s">
        <v>49</v>
      </c>
      <c r="D158" t="s">
        <v>175</v>
      </c>
      <c r="F158" t="s">
        <v>55</v>
      </c>
      <c r="G158">
        <v>2</v>
      </c>
      <c r="H158" s="1">
        <f>G158*VLOOKUP(C158,Phases!$A$2:$D$15,4,FALSE)</f>
        <v>2560</v>
      </c>
      <c r="K158">
        <v>2</v>
      </c>
      <c r="L158" t="s">
        <v>56</v>
      </c>
      <c r="M158">
        <v>1</v>
      </c>
      <c r="N158" t="s">
        <v>57</v>
      </c>
    </row>
    <row r="159" spans="1:15" x14ac:dyDescent="0.3">
      <c r="A159" t="s">
        <v>158</v>
      </c>
      <c r="B159" t="s">
        <v>159</v>
      </c>
      <c r="C159" t="s">
        <v>49</v>
      </c>
      <c r="D159" t="s">
        <v>176</v>
      </c>
      <c r="F159" t="s">
        <v>87</v>
      </c>
      <c r="G159">
        <v>2</v>
      </c>
      <c r="H159" s="1">
        <f>G159*VLOOKUP(C159,Phases!$A$2:$D$15,4,FALSE)</f>
        <v>2560</v>
      </c>
    </row>
    <row r="160" spans="1:15" x14ac:dyDescent="0.3">
      <c r="A160" t="s">
        <v>158</v>
      </c>
      <c r="B160" t="s">
        <v>159</v>
      </c>
      <c r="C160" t="s">
        <v>49</v>
      </c>
      <c r="D160" t="s">
        <v>60</v>
      </c>
      <c r="G160">
        <v>0</v>
      </c>
      <c r="H160" s="1">
        <f>G160*VLOOKUP(C160,Phases!$A$2:$D$15,4,FALSE)</f>
        <v>0</v>
      </c>
    </row>
    <row r="161" spans="1:12" x14ac:dyDescent="0.3">
      <c r="A161" t="s">
        <v>144</v>
      </c>
      <c r="B161" t="s">
        <v>177</v>
      </c>
      <c r="C161" t="s">
        <v>21</v>
      </c>
      <c r="D161" t="s">
        <v>178</v>
      </c>
      <c r="F161" t="s">
        <v>179</v>
      </c>
      <c r="G161">
        <v>3</v>
      </c>
      <c r="H161" s="1">
        <f>G161*VLOOKUP(C161,Phases!$A$2:$D$15,4,FALSE)</f>
        <v>4560</v>
      </c>
    </row>
    <row r="162" spans="1:12" x14ac:dyDescent="0.3">
      <c r="A162" t="s">
        <v>144</v>
      </c>
      <c r="B162" t="s">
        <v>177</v>
      </c>
      <c r="C162" t="s">
        <v>21</v>
      </c>
      <c r="D162" t="s">
        <v>64</v>
      </c>
      <c r="F162" t="s">
        <v>180</v>
      </c>
      <c r="G162">
        <v>2</v>
      </c>
      <c r="H162" s="1">
        <f>G162*VLOOKUP(C162,Phases!$A$2:$D$15,4,FALSE)</f>
        <v>3040</v>
      </c>
    </row>
    <row r="163" spans="1:12" x14ac:dyDescent="0.3">
      <c r="A163" t="s">
        <v>144</v>
      </c>
      <c r="B163" t="s">
        <v>177</v>
      </c>
      <c r="C163" t="s">
        <v>21</v>
      </c>
      <c r="D163" t="s">
        <v>28</v>
      </c>
      <c r="F163" t="s">
        <v>181</v>
      </c>
      <c r="G163">
        <v>1</v>
      </c>
      <c r="H163" s="1">
        <f>G163*VLOOKUP(C163,Phases!$A$2:$D$15,4,FALSE)</f>
        <v>1520</v>
      </c>
    </row>
    <row r="164" spans="1:12" x14ac:dyDescent="0.3">
      <c r="A164" t="s">
        <v>144</v>
      </c>
      <c r="B164" t="s">
        <v>177</v>
      </c>
      <c r="C164" t="s">
        <v>29</v>
      </c>
      <c r="D164" t="s">
        <v>182</v>
      </c>
      <c r="F164" t="s">
        <v>183</v>
      </c>
      <c r="G164">
        <v>9</v>
      </c>
      <c r="H164" s="1">
        <f>G164*VLOOKUP(C164,Phases!$A$2:$D$15,4,FALSE)</f>
        <v>12240</v>
      </c>
      <c r="K164">
        <v>9</v>
      </c>
      <c r="L164" t="s">
        <v>25</v>
      </c>
    </row>
    <row r="165" spans="1:12" x14ac:dyDescent="0.3">
      <c r="A165" t="s">
        <v>144</v>
      </c>
      <c r="B165" t="s">
        <v>177</v>
      </c>
      <c r="C165" t="s">
        <v>29</v>
      </c>
      <c r="D165" t="s">
        <v>184</v>
      </c>
      <c r="F165" t="s">
        <v>185</v>
      </c>
      <c r="G165">
        <v>12.5</v>
      </c>
      <c r="H165" s="1">
        <f>G165*VLOOKUP(C165,Phases!$A$2:$D$15,4,FALSE)</f>
        <v>17000</v>
      </c>
      <c r="K165">
        <v>12.5</v>
      </c>
      <c r="L165" t="s">
        <v>25</v>
      </c>
    </row>
    <row r="166" spans="1:12" x14ac:dyDescent="0.3">
      <c r="A166" t="s">
        <v>144</v>
      </c>
      <c r="B166" t="s">
        <v>177</v>
      </c>
      <c r="C166" t="s">
        <v>29</v>
      </c>
      <c r="D166" t="s">
        <v>186</v>
      </c>
      <c r="F166" t="s">
        <v>187</v>
      </c>
      <c r="G166">
        <v>0.5</v>
      </c>
      <c r="H166" s="1">
        <f>G166*VLOOKUP(C166,Phases!$A$2:$D$15,4,FALSE)</f>
        <v>680</v>
      </c>
    </row>
    <row r="167" spans="1:12" x14ac:dyDescent="0.3">
      <c r="A167" t="s">
        <v>144</v>
      </c>
      <c r="B167" t="s">
        <v>177</v>
      </c>
      <c r="C167" t="s">
        <v>77</v>
      </c>
      <c r="D167" t="s">
        <v>188</v>
      </c>
      <c r="G167">
        <v>1</v>
      </c>
      <c r="H167" s="1">
        <f>G167*VLOOKUP(C167,Phases!$A$2:$D$15,4,FALSE)</f>
        <v>1360</v>
      </c>
    </row>
    <row r="168" spans="1:12" x14ac:dyDescent="0.3">
      <c r="A168" t="s">
        <v>144</v>
      </c>
      <c r="B168" t="s">
        <v>177</v>
      </c>
      <c r="C168" t="s">
        <v>39</v>
      </c>
      <c r="F168" t="s">
        <v>40</v>
      </c>
      <c r="G168">
        <v>0</v>
      </c>
      <c r="H168" s="1">
        <f>G168*VLOOKUP(C168,Phases!$A$2:$D$15,4,FALSE)</f>
        <v>0</v>
      </c>
    </row>
    <row r="169" spans="1:12" x14ac:dyDescent="0.3">
      <c r="A169" t="s">
        <v>144</v>
      </c>
      <c r="B169" t="s">
        <v>177</v>
      </c>
      <c r="C169" t="s">
        <v>79</v>
      </c>
      <c r="F169" t="s">
        <v>189</v>
      </c>
      <c r="G169">
        <v>0</v>
      </c>
      <c r="H169" s="1">
        <f>G169*VLOOKUP(C169,Phases!$A$2:$D$15,4,FALSE)</f>
        <v>0</v>
      </c>
    </row>
    <row r="170" spans="1:12" x14ac:dyDescent="0.3">
      <c r="A170" t="s">
        <v>144</v>
      </c>
      <c r="B170" t="s">
        <v>177</v>
      </c>
      <c r="C170" t="s">
        <v>43</v>
      </c>
      <c r="D170" t="s">
        <v>190</v>
      </c>
      <c r="F170" t="s">
        <v>191</v>
      </c>
      <c r="G170">
        <v>1</v>
      </c>
      <c r="H170" s="1">
        <f>G170*VLOOKUP(C170,Phases!$A$2:$D$15,4,FALSE)</f>
        <v>1360</v>
      </c>
    </row>
    <row r="171" spans="1:12" x14ac:dyDescent="0.3">
      <c r="A171" t="s">
        <v>144</v>
      </c>
      <c r="B171" t="s">
        <v>177</v>
      </c>
      <c r="C171" t="s">
        <v>43</v>
      </c>
      <c r="D171" t="s">
        <v>192</v>
      </c>
      <c r="G171">
        <v>1.5</v>
      </c>
      <c r="H171" s="1">
        <f>G171*VLOOKUP(C171,Phases!$A$2:$D$15,4,FALSE)</f>
        <v>2040</v>
      </c>
    </row>
    <row r="172" spans="1:12" x14ac:dyDescent="0.3">
      <c r="A172" t="s">
        <v>144</v>
      </c>
      <c r="B172" t="s">
        <v>177</v>
      </c>
      <c r="C172" t="s">
        <v>49</v>
      </c>
      <c r="D172" t="s">
        <v>193</v>
      </c>
      <c r="F172" t="s">
        <v>194</v>
      </c>
      <c r="G172">
        <v>1</v>
      </c>
      <c r="H172" s="1">
        <f>G172*VLOOKUP(C172,Phases!$A$2:$D$15,4,FALSE)</f>
        <v>1280</v>
      </c>
      <c r="K172">
        <v>1</v>
      </c>
      <c r="L172" t="s">
        <v>93</v>
      </c>
    </row>
    <row r="173" spans="1:12" x14ac:dyDescent="0.3">
      <c r="A173" t="s">
        <v>144</v>
      </c>
      <c r="B173" t="s">
        <v>177</v>
      </c>
      <c r="C173" t="s">
        <v>49</v>
      </c>
      <c r="D173" t="s">
        <v>195</v>
      </c>
      <c r="F173" t="s">
        <v>196</v>
      </c>
      <c r="G173">
        <v>0</v>
      </c>
      <c r="H173" s="1">
        <f>G173*VLOOKUP(C173,Phases!$A$2:$D$15,4,FALSE)</f>
        <v>0</v>
      </c>
    </row>
    <row r="174" spans="1:12" x14ac:dyDescent="0.3">
      <c r="A174" t="s">
        <v>144</v>
      </c>
      <c r="B174" t="s">
        <v>177</v>
      </c>
      <c r="C174" t="s">
        <v>49</v>
      </c>
      <c r="D174" t="s">
        <v>197</v>
      </c>
      <c r="F174" t="s">
        <v>198</v>
      </c>
      <c r="G174">
        <v>2</v>
      </c>
      <c r="H174" s="1">
        <f>G174*VLOOKUP(C174,Phases!$A$2:$D$15,4,FALSE)</f>
        <v>2560</v>
      </c>
      <c r="K174">
        <v>2</v>
      </c>
      <c r="L174" t="s">
        <v>25</v>
      </c>
    </row>
    <row r="175" spans="1:12" x14ac:dyDescent="0.3">
      <c r="A175" t="s">
        <v>144</v>
      </c>
      <c r="B175" t="s">
        <v>177</v>
      </c>
      <c r="C175" t="s">
        <v>49</v>
      </c>
      <c r="D175" t="s">
        <v>199</v>
      </c>
      <c r="F175" t="s">
        <v>200</v>
      </c>
      <c r="G175">
        <v>2</v>
      </c>
      <c r="H175" s="1">
        <f>G175*VLOOKUP(C175,Phases!$A$2:$D$15,4,FALSE)</f>
        <v>2560</v>
      </c>
      <c r="K175">
        <v>2</v>
      </c>
      <c r="L175" t="s">
        <v>25</v>
      </c>
    </row>
    <row r="176" spans="1:12" x14ac:dyDescent="0.3">
      <c r="A176" t="s">
        <v>144</v>
      </c>
      <c r="B176" t="s">
        <v>177</v>
      </c>
      <c r="C176" t="s">
        <v>49</v>
      </c>
      <c r="D176" t="s">
        <v>60</v>
      </c>
      <c r="G176">
        <v>0</v>
      </c>
      <c r="H176" s="1">
        <f>G176*VLOOKUP(C176,Phases!$A$2:$D$15,4,FALSE)</f>
        <v>0</v>
      </c>
    </row>
    <row r="177" spans="1:12" x14ac:dyDescent="0.3">
      <c r="A177" t="s">
        <v>144</v>
      </c>
      <c r="B177" t="s">
        <v>201</v>
      </c>
      <c r="C177" t="s">
        <v>21</v>
      </c>
      <c r="D177" t="s">
        <v>202</v>
      </c>
      <c r="F177" t="s">
        <v>179</v>
      </c>
      <c r="G177">
        <v>1.5</v>
      </c>
      <c r="H177" s="1">
        <f>G177*VLOOKUP(C177,Phases!$A$2:$D$15,4,FALSE)</f>
        <v>2280</v>
      </c>
    </row>
    <row r="178" spans="1:12" x14ac:dyDescent="0.3">
      <c r="A178" t="s">
        <v>144</v>
      </c>
      <c r="B178" t="s">
        <v>201</v>
      </c>
      <c r="C178" t="s">
        <v>21</v>
      </c>
      <c r="D178" t="s">
        <v>64</v>
      </c>
      <c r="F178" t="s">
        <v>203</v>
      </c>
      <c r="G178">
        <v>1</v>
      </c>
      <c r="H178" s="1">
        <f>G178*VLOOKUP(C178,Phases!$A$2:$D$15,4,FALSE)</f>
        <v>1520</v>
      </c>
    </row>
    <row r="179" spans="1:12" x14ac:dyDescent="0.3">
      <c r="A179" t="s">
        <v>144</v>
      </c>
      <c r="B179" t="s">
        <v>201</v>
      </c>
      <c r="C179" t="s">
        <v>21</v>
      </c>
      <c r="D179" t="s">
        <v>28</v>
      </c>
      <c r="F179" t="s">
        <v>204</v>
      </c>
      <c r="G179">
        <v>1</v>
      </c>
      <c r="H179" s="1">
        <f>G179*VLOOKUP(C179,Phases!$A$2:$D$15,4,FALSE)</f>
        <v>1520</v>
      </c>
    </row>
    <row r="180" spans="1:12" x14ac:dyDescent="0.3">
      <c r="A180" t="s">
        <v>144</v>
      </c>
      <c r="B180" t="s">
        <v>201</v>
      </c>
      <c r="C180" t="s">
        <v>29</v>
      </c>
      <c r="D180" t="s">
        <v>205</v>
      </c>
      <c r="F180" t="s">
        <v>206</v>
      </c>
      <c r="G180">
        <v>1.5</v>
      </c>
      <c r="H180" s="1">
        <f>G180*VLOOKUP(C180,Phases!$A$2:$D$15,4,FALSE)</f>
        <v>2040</v>
      </c>
      <c r="K180">
        <v>1.5</v>
      </c>
      <c r="L180" t="s">
        <v>25</v>
      </c>
    </row>
    <row r="181" spans="1:12" x14ac:dyDescent="0.3">
      <c r="A181" t="s">
        <v>144</v>
      </c>
      <c r="B181" t="s">
        <v>201</v>
      </c>
      <c r="C181" t="s">
        <v>29</v>
      </c>
      <c r="D181" t="s">
        <v>184</v>
      </c>
      <c r="F181" t="s">
        <v>207</v>
      </c>
      <c r="G181">
        <v>1.5</v>
      </c>
      <c r="H181" s="1">
        <f>G181*VLOOKUP(C181,Phases!$A$2:$D$15,4,FALSE)</f>
        <v>2040</v>
      </c>
    </row>
    <row r="182" spans="1:12" x14ac:dyDescent="0.3">
      <c r="A182" t="s">
        <v>144</v>
      </c>
      <c r="B182" t="s">
        <v>201</v>
      </c>
      <c r="C182" t="s">
        <v>29</v>
      </c>
      <c r="D182" t="s">
        <v>186</v>
      </c>
      <c r="F182" t="s">
        <v>187</v>
      </c>
      <c r="G182">
        <v>0.5</v>
      </c>
      <c r="H182" s="1">
        <f>G182*VLOOKUP(C182,Phases!$A$2:$D$15,4,FALSE)</f>
        <v>680</v>
      </c>
    </row>
    <row r="183" spans="1:12" x14ac:dyDescent="0.3">
      <c r="A183" t="s">
        <v>144</v>
      </c>
      <c r="B183" t="s">
        <v>201</v>
      </c>
      <c r="C183" t="s">
        <v>77</v>
      </c>
      <c r="D183" t="s">
        <v>188</v>
      </c>
      <c r="F183" t="s">
        <v>208</v>
      </c>
      <c r="G183">
        <v>0</v>
      </c>
      <c r="H183" s="1">
        <f>G183*VLOOKUP(C183,Phases!$A$2:$D$15,4,FALSE)</f>
        <v>0</v>
      </c>
    </row>
    <row r="184" spans="1:12" x14ac:dyDescent="0.3">
      <c r="A184" t="s">
        <v>144</v>
      </c>
      <c r="B184" t="s">
        <v>201</v>
      </c>
      <c r="C184" t="s">
        <v>39</v>
      </c>
      <c r="F184" t="s">
        <v>40</v>
      </c>
      <c r="G184">
        <v>0</v>
      </c>
      <c r="H184" s="1">
        <f>G184*VLOOKUP(C184,Phases!$A$2:$D$15,4,FALSE)</f>
        <v>0</v>
      </c>
    </row>
    <row r="185" spans="1:12" x14ac:dyDescent="0.3">
      <c r="A185" t="s">
        <v>144</v>
      </c>
      <c r="B185" t="s">
        <v>201</v>
      </c>
      <c r="C185" t="s">
        <v>79</v>
      </c>
      <c r="F185" t="s">
        <v>189</v>
      </c>
      <c r="G185">
        <v>0</v>
      </c>
      <c r="H185" s="1">
        <f>G185*VLOOKUP(C185,Phases!$A$2:$D$15,4,FALSE)</f>
        <v>0</v>
      </c>
    </row>
    <row r="186" spans="1:12" x14ac:dyDescent="0.3">
      <c r="A186" t="s">
        <v>144</v>
      </c>
      <c r="B186" t="s">
        <v>201</v>
      </c>
      <c r="C186" t="s">
        <v>43</v>
      </c>
      <c r="D186" t="s">
        <v>209</v>
      </c>
      <c r="F186" t="s">
        <v>210</v>
      </c>
      <c r="G186">
        <v>0.5</v>
      </c>
      <c r="H186" s="1">
        <f>G186*VLOOKUP(C186,Phases!$A$2:$D$15,4,FALSE)</f>
        <v>680</v>
      </c>
    </row>
    <row r="187" spans="1:12" x14ac:dyDescent="0.3">
      <c r="A187" t="s">
        <v>144</v>
      </c>
      <c r="B187" t="s">
        <v>201</v>
      </c>
      <c r="C187" t="s">
        <v>43</v>
      </c>
      <c r="D187" t="s">
        <v>45</v>
      </c>
      <c r="G187">
        <v>1</v>
      </c>
      <c r="H187" s="1">
        <f>G187*VLOOKUP(C187,Phases!$A$2:$D$15,4,FALSE)</f>
        <v>1360</v>
      </c>
    </row>
    <row r="188" spans="1:12" x14ac:dyDescent="0.3">
      <c r="A188" t="s">
        <v>144</v>
      </c>
      <c r="B188" t="s">
        <v>201</v>
      </c>
      <c r="C188" t="s">
        <v>49</v>
      </c>
      <c r="D188" t="s">
        <v>211</v>
      </c>
      <c r="F188" t="s">
        <v>212</v>
      </c>
      <c r="G188">
        <v>1</v>
      </c>
      <c r="H188" s="1">
        <f>G188*VLOOKUP(C188,Phases!$A$2:$D$15,4,FALSE)</f>
        <v>1280</v>
      </c>
      <c r="K188">
        <v>1</v>
      </c>
      <c r="L188" t="s">
        <v>93</v>
      </c>
    </row>
    <row r="189" spans="1:12" x14ac:dyDescent="0.3">
      <c r="A189" t="s">
        <v>144</v>
      </c>
      <c r="B189" t="s">
        <v>201</v>
      </c>
      <c r="C189" t="s">
        <v>49</v>
      </c>
      <c r="D189" t="s">
        <v>195</v>
      </c>
      <c r="F189" t="s">
        <v>213</v>
      </c>
      <c r="G189">
        <v>0</v>
      </c>
      <c r="H189" s="1">
        <f>G189*VLOOKUP(C189,Phases!$A$2:$D$15,4,FALSE)</f>
        <v>0</v>
      </c>
    </row>
    <row r="190" spans="1:12" x14ac:dyDescent="0.3">
      <c r="A190" t="s">
        <v>144</v>
      </c>
      <c r="B190" t="s">
        <v>201</v>
      </c>
      <c r="C190" t="s">
        <v>49</v>
      </c>
      <c r="D190" t="s">
        <v>197</v>
      </c>
      <c r="F190" t="s">
        <v>214</v>
      </c>
      <c r="G190">
        <v>1</v>
      </c>
      <c r="H190" s="1">
        <f>G190*VLOOKUP(C190,Phases!$A$2:$D$15,4,FALSE)</f>
        <v>1280</v>
      </c>
      <c r="K190">
        <v>1</v>
      </c>
      <c r="L190" t="s">
        <v>93</v>
      </c>
    </row>
    <row r="191" spans="1:12" x14ac:dyDescent="0.3">
      <c r="A191" t="s">
        <v>144</v>
      </c>
      <c r="B191" t="s">
        <v>201</v>
      </c>
      <c r="C191" t="s">
        <v>49</v>
      </c>
      <c r="D191" t="s">
        <v>199</v>
      </c>
      <c r="F191" t="s">
        <v>215</v>
      </c>
      <c r="G191">
        <v>1</v>
      </c>
      <c r="H191" s="1">
        <f>G191*VLOOKUP(C191,Phases!$A$2:$D$15,4,FALSE)</f>
        <v>1280</v>
      </c>
      <c r="K191">
        <v>1</v>
      </c>
      <c r="L191" t="s">
        <v>93</v>
      </c>
    </row>
    <row r="192" spans="1:12" x14ac:dyDescent="0.3">
      <c r="A192" t="s">
        <v>144</v>
      </c>
      <c r="B192" t="s">
        <v>201</v>
      </c>
      <c r="C192" t="s">
        <v>49</v>
      </c>
      <c r="D192" t="s">
        <v>60</v>
      </c>
      <c r="G192">
        <v>0</v>
      </c>
      <c r="H192" s="1">
        <f>G192*VLOOKUP(C192,Phases!$A$2:$D$15,4,FALSE)</f>
        <v>0</v>
      </c>
    </row>
    <row r="193" spans="1:14" x14ac:dyDescent="0.3">
      <c r="A193" t="s">
        <v>144</v>
      </c>
      <c r="B193" t="s">
        <v>216</v>
      </c>
      <c r="C193" t="s">
        <v>21</v>
      </c>
      <c r="D193" t="s">
        <v>62</v>
      </c>
      <c r="F193" t="s">
        <v>217</v>
      </c>
      <c r="G193">
        <v>12</v>
      </c>
      <c r="H193" s="1">
        <f>G193*VLOOKUP(C193,Phases!$A$2:$D$15,4,FALSE)</f>
        <v>18240</v>
      </c>
      <c r="I193">
        <v>1</v>
      </c>
      <c r="J193" t="s">
        <v>92</v>
      </c>
      <c r="K193">
        <v>2</v>
      </c>
      <c r="L193" t="s">
        <v>25</v>
      </c>
      <c r="M193">
        <v>2</v>
      </c>
      <c r="N193" t="s">
        <v>26</v>
      </c>
    </row>
    <row r="194" spans="1:14" x14ac:dyDescent="0.3">
      <c r="A194" t="s">
        <v>144</v>
      </c>
      <c r="B194" t="s">
        <v>216</v>
      </c>
      <c r="C194" t="s">
        <v>21</v>
      </c>
      <c r="D194" t="s">
        <v>64</v>
      </c>
      <c r="F194" t="s">
        <v>218</v>
      </c>
      <c r="G194">
        <v>5</v>
      </c>
      <c r="H194" s="1">
        <f>G194*VLOOKUP(C194,Phases!$A$2:$D$15,4,FALSE)</f>
        <v>7600</v>
      </c>
    </row>
    <row r="195" spans="1:14" x14ac:dyDescent="0.3">
      <c r="A195" t="s">
        <v>144</v>
      </c>
      <c r="B195" t="s">
        <v>216</v>
      </c>
      <c r="C195" t="s">
        <v>21</v>
      </c>
      <c r="D195" t="s">
        <v>28</v>
      </c>
      <c r="F195" t="s">
        <v>219</v>
      </c>
      <c r="G195">
        <v>3</v>
      </c>
      <c r="H195" s="1">
        <f>G195*VLOOKUP(C195,Phases!$A$2:$D$15,4,FALSE)</f>
        <v>4560</v>
      </c>
    </row>
    <row r="196" spans="1:14" x14ac:dyDescent="0.3">
      <c r="A196" t="s">
        <v>144</v>
      </c>
      <c r="B196" t="s">
        <v>216</v>
      </c>
      <c r="C196" t="s">
        <v>29</v>
      </c>
      <c r="D196" t="s">
        <v>220</v>
      </c>
      <c r="G196">
        <v>1.5</v>
      </c>
      <c r="H196" s="1">
        <f>G196*VLOOKUP(C196,Phases!$A$2:$D$15,4,FALSE)</f>
        <v>2040</v>
      </c>
    </row>
    <row r="197" spans="1:14" x14ac:dyDescent="0.3">
      <c r="A197" t="s">
        <v>144</v>
      </c>
      <c r="B197" t="s">
        <v>216</v>
      </c>
      <c r="C197" t="s">
        <v>29</v>
      </c>
      <c r="D197" t="s">
        <v>66</v>
      </c>
      <c r="F197" t="s">
        <v>33</v>
      </c>
      <c r="G197">
        <v>3</v>
      </c>
      <c r="H197" s="1">
        <f>G197*VLOOKUP(C197,Phases!$A$2:$D$15,4,FALSE)</f>
        <v>4080</v>
      </c>
    </row>
    <row r="198" spans="1:14" x14ac:dyDescent="0.3">
      <c r="A198" t="s">
        <v>144</v>
      </c>
      <c r="B198" t="s">
        <v>216</v>
      </c>
      <c r="C198" t="s">
        <v>29</v>
      </c>
      <c r="D198" t="s">
        <v>67</v>
      </c>
      <c r="F198" t="s">
        <v>36</v>
      </c>
      <c r="G198">
        <v>1.5</v>
      </c>
      <c r="H198" s="1">
        <f>G198*VLOOKUP(C198,Phases!$A$2:$D$15,4,FALSE)</f>
        <v>2040</v>
      </c>
    </row>
    <row r="199" spans="1:14" x14ac:dyDescent="0.3">
      <c r="A199" t="s">
        <v>144</v>
      </c>
      <c r="B199" t="s">
        <v>216</v>
      </c>
      <c r="C199" t="s">
        <v>221</v>
      </c>
      <c r="D199" t="s">
        <v>222</v>
      </c>
      <c r="F199" t="s">
        <v>223</v>
      </c>
      <c r="G199">
        <v>1</v>
      </c>
      <c r="H199" s="1">
        <f>G199*VLOOKUP(C199,Phases!$A$2:$D$15,4,FALSE)</f>
        <v>1360</v>
      </c>
    </row>
    <row r="200" spans="1:14" x14ac:dyDescent="0.3">
      <c r="A200" t="s">
        <v>144</v>
      </c>
      <c r="B200" t="s">
        <v>216</v>
      </c>
      <c r="C200" t="s">
        <v>221</v>
      </c>
      <c r="D200" t="s">
        <v>224</v>
      </c>
      <c r="F200" t="s">
        <v>225</v>
      </c>
      <c r="G200">
        <v>1</v>
      </c>
      <c r="H200" s="1">
        <f>G200*VLOOKUP(C200,Phases!$A$2:$D$15,4,FALSE)</f>
        <v>1360</v>
      </c>
    </row>
    <row r="201" spans="1:14" x14ac:dyDescent="0.3">
      <c r="A201" t="s">
        <v>144</v>
      </c>
      <c r="B201" t="s">
        <v>216</v>
      </c>
      <c r="C201" t="s">
        <v>221</v>
      </c>
      <c r="D201" t="s">
        <v>226</v>
      </c>
      <c r="F201" t="s">
        <v>223</v>
      </c>
      <c r="G201">
        <v>1</v>
      </c>
      <c r="H201" s="1">
        <f>G201*VLOOKUP(C201,Phases!$A$2:$D$15,4,FALSE)</f>
        <v>1360</v>
      </c>
    </row>
    <row r="202" spans="1:14" x14ac:dyDescent="0.3">
      <c r="A202" t="s">
        <v>144</v>
      </c>
      <c r="B202" t="s">
        <v>216</v>
      </c>
      <c r="C202" t="s">
        <v>221</v>
      </c>
      <c r="D202" t="s">
        <v>227</v>
      </c>
      <c r="F202" t="s">
        <v>223</v>
      </c>
      <c r="G202">
        <v>1</v>
      </c>
      <c r="H202" s="1">
        <f>G202*VLOOKUP(C202,Phases!$A$2:$D$15,4,FALSE)</f>
        <v>1360</v>
      </c>
    </row>
    <row r="203" spans="1:14" x14ac:dyDescent="0.3">
      <c r="A203" t="s">
        <v>144</v>
      </c>
      <c r="B203" t="s">
        <v>216</v>
      </c>
      <c r="C203" t="s">
        <v>221</v>
      </c>
      <c r="D203" t="s">
        <v>228</v>
      </c>
      <c r="F203" t="s">
        <v>223</v>
      </c>
      <c r="G203">
        <v>1</v>
      </c>
      <c r="H203" s="1">
        <f>G203*VLOOKUP(C203,Phases!$A$2:$D$15,4,FALSE)</f>
        <v>1360</v>
      </c>
    </row>
    <row r="204" spans="1:14" x14ac:dyDescent="0.3">
      <c r="A204" t="s">
        <v>144</v>
      </c>
      <c r="B204" t="s">
        <v>216</v>
      </c>
      <c r="C204" t="s">
        <v>221</v>
      </c>
      <c r="D204" t="s">
        <v>229</v>
      </c>
      <c r="F204" t="s">
        <v>223</v>
      </c>
      <c r="G204">
        <v>1</v>
      </c>
      <c r="H204" s="1">
        <f>G204*VLOOKUP(C204,Phases!$A$2:$D$15,4,FALSE)</f>
        <v>1360</v>
      </c>
    </row>
    <row r="205" spans="1:14" x14ac:dyDescent="0.3">
      <c r="A205" t="s">
        <v>144</v>
      </c>
      <c r="B205" t="s">
        <v>216</v>
      </c>
      <c r="C205" t="s">
        <v>221</v>
      </c>
      <c r="D205" t="s">
        <v>230</v>
      </c>
      <c r="F205" t="s">
        <v>223</v>
      </c>
      <c r="G205">
        <v>1</v>
      </c>
      <c r="H205" s="1">
        <f>G205*VLOOKUP(C205,Phases!$A$2:$D$15,4,FALSE)</f>
        <v>1360</v>
      </c>
    </row>
    <row r="206" spans="1:14" x14ac:dyDescent="0.3">
      <c r="A206" t="s">
        <v>144</v>
      </c>
      <c r="B206" t="s">
        <v>216</v>
      </c>
      <c r="C206" t="s">
        <v>221</v>
      </c>
      <c r="D206" t="s">
        <v>231</v>
      </c>
      <c r="F206" t="s">
        <v>223</v>
      </c>
      <c r="G206">
        <v>1</v>
      </c>
      <c r="H206" s="1">
        <f>G206*VLOOKUP(C206,Phases!$A$2:$D$15,4,FALSE)</f>
        <v>1360</v>
      </c>
    </row>
    <row r="207" spans="1:14" x14ac:dyDescent="0.3">
      <c r="A207" t="s">
        <v>144</v>
      </c>
      <c r="B207" t="s">
        <v>216</v>
      </c>
      <c r="C207" t="s">
        <v>39</v>
      </c>
      <c r="F207" t="s">
        <v>40</v>
      </c>
      <c r="G207">
        <v>0</v>
      </c>
      <c r="H207" s="1">
        <f>G207*VLOOKUP(C207,Phases!$A$2:$D$15,4,FALSE)</f>
        <v>0</v>
      </c>
    </row>
    <row r="208" spans="1:14" x14ac:dyDescent="0.3">
      <c r="A208" t="s">
        <v>144</v>
      </c>
      <c r="B208" t="s">
        <v>216</v>
      </c>
      <c r="C208" t="s">
        <v>79</v>
      </c>
      <c r="D208" t="s">
        <v>163</v>
      </c>
      <c r="G208">
        <v>1</v>
      </c>
      <c r="H208" s="1">
        <f>G208*VLOOKUP(C208,Phases!$A$2:$D$15,4,FALSE)</f>
        <v>1360</v>
      </c>
    </row>
    <row r="209" spans="1:16" x14ac:dyDescent="0.3">
      <c r="A209" t="s">
        <v>144</v>
      </c>
      <c r="B209" t="s">
        <v>216</v>
      </c>
      <c r="C209" t="s">
        <v>79</v>
      </c>
      <c r="D209" t="s">
        <v>164</v>
      </c>
      <c r="G209">
        <v>1</v>
      </c>
      <c r="H209" s="1">
        <f>G209*VLOOKUP(C209,Phases!$A$2:$D$15,4,FALSE)</f>
        <v>1360</v>
      </c>
    </row>
    <row r="210" spans="1:16" x14ac:dyDescent="0.3">
      <c r="A210" t="s">
        <v>144</v>
      </c>
      <c r="B210" t="s">
        <v>216</v>
      </c>
      <c r="C210" t="s">
        <v>79</v>
      </c>
      <c r="D210" t="s">
        <v>165</v>
      </c>
      <c r="G210">
        <v>2</v>
      </c>
      <c r="H210" s="1">
        <f>G210*VLOOKUP(C210,Phases!$A$2:$D$15,4,FALSE)</f>
        <v>2720</v>
      </c>
    </row>
    <row r="211" spans="1:16" x14ac:dyDescent="0.3">
      <c r="A211" t="s">
        <v>144</v>
      </c>
      <c r="B211" t="s">
        <v>216</v>
      </c>
      <c r="C211" t="s">
        <v>79</v>
      </c>
      <c r="D211" t="s">
        <v>166</v>
      </c>
      <c r="F211" t="s">
        <v>232</v>
      </c>
      <c r="G211">
        <v>1</v>
      </c>
      <c r="H211" s="1">
        <f>G211*VLOOKUP(C211,Phases!$A$2:$D$15,4,FALSE)</f>
        <v>1360</v>
      </c>
    </row>
    <row r="212" spans="1:16" x14ac:dyDescent="0.3">
      <c r="A212" t="s">
        <v>144</v>
      </c>
      <c r="B212" t="s">
        <v>216</v>
      </c>
      <c r="C212" t="s">
        <v>79</v>
      </c>
      <c r="D212" t="s">
        <v>233</v>
      </c>
      <c r="G212">
        <v>1</v>
      </c>
      <c r="H212" s="1">
        <f>G212*VLOOKUP(C212,Phases!$A$2:$D$15,4,FALSE)</f>
        <v>1360</v>
      </c>
    </row>
    <row r="213" spans="1:16" x14ac:dyDescent="0.3">
      <c r="A213" t="s">
        <v>144</v>
      </c>
      <c r="B213" t="s">
        <v>216</v>
      </c>
      <c r="C213" t="s">
        <v>79</v>
      </c>
      <c r="D213" t="s">
        <v>234</v>
      </c>
      <c r="G213">
        <v>1</v>
      </c>
      <c r="H213" s="1">
        <f>G213*VLOOKUP(C213,Phases!$A$2:$D$15,4,FALSE)</f>
        <v>1360</v>
      </c>
    </row>
    <row r="214" spans="1:16" x14ac:dyDescent="0.3">
      <c r="A214" t="s">
        <v>144</v>
      </c>
      <c r="B214" t="s">
        <v>216</v>
      </c>
      <c r="C214" t="s">
        <v>79</v>
      </c>
      <c r="D214" t="s">
        <v>235</v>
      </c>
      <c r="F214" t="s">
        <v>232</v>
      </c>
      <c r="G214">
        <v>1</v>
      </c>
      <c r="H214" s="1">
        <f>G214*VLOOKUP(C214,Phases!$A$2:$D$15,4,FALSE)</f>
        <v>1360</v>
      </c>
    </row>
    <row r="215" spans="1:16" x14ac:dyDescent="0.3">
      <c r="A215" t="s">
        <v>144</v>
      </c>
      <c r="B215" t="s">
        <v>216</v>
      </c>
      <c r="C215" t="s">
        <v>43</v>
      </c>
      <c r="D215" t="s">
        <v>168</v>
      </c>
      <c r="F215" t="s">
        <v>169</v>
      </c>
      <c r="G215">
        <v>3</v>
      </c>
      <c r="H215" s="1">
        <f>G215*VLOOKUP(C215,Phases!$A$2:$D$15,4,FALSE)</f>
        <v>4080</v>
      </c>
    </row>
    <row r="216" spans="1:16" x14ac:dyDescent="0.3">
      <c r="A216" t="s">
        <v>144</v>
      </c>
      <c r="B216" t="s">
        <v>216</v>
      </c>
      <c r="C216" t="s">
        <v>43</v>
      </c>
      <c r="D216" t="s">
        <v>170</v>
      </c>
      <c r="G216">
        <v>4</v>
      </c>
      <c r="H216" s="1">
        <f>G216*VLOOKUP(C216,Phases!$A$2:$D$15,4,FALSE)</f>
        <v>5440</v>
      </c>
    </row>
    <row r="217" spans="1:16" x14ac:dyDescent="0.3">
      <c r="A217" t="s">
        <v>144</v>
      </c>
      <c r="B217" t="s">
        <v>216</v>
      </c>
      <c r="C217" t="s">
        <v>49</v>
      </c>
      <c r="D217" t="s">
        <v>193</v>
      </c>
      <c r="F217" t="s">
        <v>172</v>
      </c>
      <c r="G217">
        <v>1</v>
      </c>
      <c r="H217" s="1">
        <f>G217*VLOOKUP(C217,Phases!$A$2:$D$15,4,FALSE)</f>
        <v>1280</v>
      </c>
      <c r="K217">
        <v>1</v>
      </c>
      <c r="L217" t="s">
        <v>93</v>
      </c>
    </row>
    <row r="218" spans="1:16" x14ac:dyDescent="0.3">
      <c r="A218" t="s">
        <v>144</v>
      </c>
      <c r="B218" t="s">
        <v>216</v>
      </c>
      <c r="C218" t="s">
        <v>49</v>
      </c>
      <c r="D218" t="s">
        <v>195</v>
      </c>
      <c r="F218" t="s">
        <v>236</v>
      </c>
      <c r="G218">
        <v>2</v>
      </c>
      <c r="H218" s="1">
        <f>G218*VLOOKUP(C218,Phases!$A$2:$D$15,4,FALSE)</f>
        <v>2560</v>
      </c>
      <c r="K218">
        <v>2</v>
      </c>
      <c r="L218" t="s">
        <v>25</v>
      </c>
      <c r="P218">
        <v>1</v>
      </c>
    </row>
    <row r="219" spans="1:16" x14ac:dyDescent="0.3">
      <c r="A219" t="s">
        <v>144</v>
      </c>
      <c r="B219" t="s">
        <v>216</v>
      </c>
      <c r="C219" t="s">
        <v>49</v>
      </c>
      <c r="D219" t="s">
        <v>237</v>
      </c>
      <c r="F219" t="s">
        <v>238</v>
      </c>
      <c r="G219">
        <v>3</v>
      </c>
      <c r="H219" s="1">
        <f>G219*VLOOKUP(C219,Phases!$A$2:$D$15,4,FALSE)</f>
        <v>3840</v>
      </c>
      <c r="K219">
        <v>2</v>
      </c>
      <c r="L219" t="s">
        <v>56</v>
      </c>
      <c r="M219">
        <v>1.5</v>
      </c>
      <c r="N219" t="s">
        <v>105</v>
      </c>
    </row>
    <row r="220" spans="1:16" x14ac:dyDescent="0.3">
      <c r="A220" t="s">
        <v>144</v>
      </c>
      <c r="B220" t="s">
        <v>216</v>
      </c>
      <c r="C220" t="s">
        <v>49</v>
      </c>
      <c r="D220" t="s">
        <v>239</v>
      </c>
      <c r="F220" t="s">
        <v>87</v>
      </c>
      <c r="G220">
        <v>4</v>
      </c>
      <c r="H220" s="1">
        <f>G220*VLOOKUP(C220,Phases!$A$2:$D$15,4,FALSE)</f>
        <v>5120</v>
      </c>
    </row>
    <row r="221" spans="1:16" x14ac:dyDescent="0.3">
      <c r="A221" t="s">
        <v>144</v>
      </c>
      <c r="B221" t="s">
        <v>216</v>
      </c>
      <c r="C221" t="s">
        <v>49</v>
      </c>
      <c r="D221" t="s">
        <v>60</v>
      </c>
      <c r="G221">
        <v>0</v>
      </c>
      <c r="H221" s="1">
        <f>G221*VLOOKUP(C221,Phases!$A$2:$D$15,4,FALSE)</f>
        <v>0</v>
      </c>
    </row>
    <row r="222" spans="1:16" x14ac:dyDescent="0.3">
      <c r="A222" t="s">
        <v>240</v>
      </c>
      <c r="B222" t="s">
        <v>241</v>
      </c>
      <c r="C222" t="s">
        <v>21</v>
      </c>
      <c r="D222" t="s">
        <v>62</v>
      </c>
      <c r="F222" t="s">
        <v>146</v>
      </c>
      <c r="G222">
        <v>6</v>
      </c>
      <c r="H222" s="1">
        <f>G222*VLOOKUP(C222,Phases!$A$2:$D$15,4,FALSE)</f>
        <v>9120</v>
      </c>
      <c r="I222">
        <v>1</v>
      </c>
      <c r="J222" t="s">
        <v>92</v>
      </c>
      <c r="K222">
        <v>2</v>
      </c>
      <c r="L222" t="s">
        <v>25</v>
      </c>
      <c r="M222">
        <v>2</v>
      </c>
      <c r="N222" t="s">
        <v>26</v>
      </c>
    </row>
    <row r="223" spans="1:16" x14ac:dyDescent="0.3">
      <c r="A223" t="s">
        <v>240</v>
      </c>
      <c r="B223" t="s">
        <v>241</v>
      </c>
      <c r="C223" t="s">
        <v>21</v>
      </c>
      <c r="D223" t="s">
        <v>64</v>
      </c>
      <c r="F223" t="s">
        <v>242</v>
      </c>
      <c r="G223">
        <v>4</v>
      </c>
      <c r="H223" s="1">
        <f>G223*VLOOKUP(C223,Phases!$A$2:$D$15,4,FALSE)</f>
        <v>6080</v>
      </c>
    </row>
    <row r="224" spans="1:16" x14ac:dyDescent="0.3">
      <c r="A224" t="s">
        <v>240</v>
      </c>
      <c r="B224" t="s">
        <v>241</v>
      </c>
      <c r="C224" t="s">
        <v>21</v>
      </c>
      <c r="D224" t="s">
        <v>28</v>
      </c>
      <c r="F224" t="s">
        <v>243</v>
      </c>
      <c r="G224">
        <v>1</v>
      </c>
      <c r="H224" s="1">
        <f>G224*VLOOKUP(C224,Phases!$A$2:$D$15,4,FALSE)</f>
        <v>1520</v>
      </c>
    </row>
    <row r="225" spans="1:15" x14ac:dyDescent="0.3">
      <c r="A225" t="s">
        <v>240</v>
      </c>
      <c r="B225" t="s">
        <v>241</v>
      </c>
      <c r="C225" t="s">
        <v>29</v>
      </c>
      <c r="D225" t="s">
        <v>244</v>
      </c>
      <c r="G225">
        <v>2.5</v>
      </c>
      <c r="H225" s="1">
        <f>G225*VLOOKUP(C225,Phases!$A$2:$D$15,4,FALSE)</f>
        <v>3400</v>
      </c>
    </row>
    <row r="226" spans="1:15" x14ac:dyDescent="0.3">
      <c r="A226" t="s">
        <v>240</v>
      </c>
      <c r="B226" t="s">
        <v>241</v>
      </c>
      <c r="C226" t="s">
        <v>29</v>
      </c>
      <c r="D226" t="s">
        <v>66</v>
      </c>
      <c r="F226" t="s">
        <v>33</v>
      </c>
      <c r="G226">
        <v>3</v>
      </c>
      <c r="H226" s="1">
        <f>G226*VLOOKUP(C226,Phases!$A$2:$D$15,4,FALSE)</f>
        <v>4080</v>
      </c>
    </row>
    <row r="227" spans="1:15" x14ac:dyDescent="0.3">
      <c r="A227" t="s">
        <v>240</v>
      </c>
      <c r="B227" t="s">
        <v>241</v>
      </c>
      <c r="C227" t="s">
        <v>29</v>
      </c>
      <c r="D227" t="s">
        <v>67</v>
      </c>
      <c r="F227" t="s">
        <v>36</v>
      </c>
      <c r="G227">
        <v>1.5</v>
      </c>
      <c r="H227" s="1">
        <f>G227*VLOOKUP(C227,Phases!$A$2:$D$15,4,FALSE)</f>
        <v>2040</v>
      </c>
    </row>
    <row r="228" spans="1:15" x14ac:dyDescent="0.3">
      <c r="A228" t="s">
        <v>240</v>
      </c>
      <c r="B228" t="s">
        <v>241</v>
      </c>
      <c r="C228" t="s">
        <v>39</v>
      </c>
      <c r="F228" t="s">
        <v>40</v>
      </c>
      <c r="G228">
        <v>0</v>
      </c>
      <c r="H228" s="1">
        <f>G228*VLOOKUP(C228,Phases!$A$2:$D$15,4,FALSE)</f>
        <v>0</v>
      </c>
    </row>
    <row r="229" spans="1:15" x14ac:dyDescent="0.3">
      <c r="A229" t="s">
        <v>240</v>
      </c>
      <c r="B229" t="s">
        <v>241</v>
      </c>
      <c r="C229" t="s">
        <v>79</v>
      </c>
      <c r="D229" t="s">
        <v>233</v>
      </c>
      <c r="G229">
        <v>1</v>
      </c>
      <c r="H229" s="1">
        <f>G229*VLOOKUP(C229,Phases!$A$2:$D$15,4,FALSE)</f>
        <v>1360</v>
      </c>
    </row>
    <row r="230" spans="1:15" x14ac:dyDescent="0.3">
      <c r="A230" t="s">
        <v>240</v>
      </c>
      <c r="B230" t="s">
        <v>241</v>
      </c>
      <c r="C230" t="s">
        <v>79</v>
      </c>
      <c r="D230" t="s">
        <v>234</v>
      </c>
      <c r="G230">
        <v>1</v>
      </c>
      <c r="H230" s="1">
        <f>G230*VLOOKUP(C230,Phases!$A$2:$D$15,4,FALSE)</f>
        <v>1360</v>
      </c>
    </row>
    <row r="231" spans="1:15" x14ac:dyDescent="0.3">
      <c r="A231" t="s">
        <v>240</v>
      </c>
      <c r="B231" t="s">
        <v>241</v>
      </c>
      <c r="C231" t="s">
        <v>79</v>
      </c>
      <c r="D231" t="s">
        <v>235</v>
      </c>
      <c r="F231" t="s">
        <v>167</v>
      </c>
      <c r="G231">
        <v>0</v>
      </c>
      <c r="H231" s="1">
        <f>G231*VLOOKUP(C231,Phases!$A$2:$D$15,4,FALSE)</f>
        <v>0</v>
      </c>
    </row>
    <row r="232" spans="1:15" x14ac:dyDescent="0.3">
      <c r="A232" t="s">
        <v>240</v>
      </c>
      <c r="B232" t="s">
        <v>241</v>
      </c>
      <c r="C232" t="s">
        <v>43</v>
      </c>
      <c r="D232" t="s">
        <v>168</v>
      </c>
      <c r="F232" t="s">
        <v>169</v>
      </c>
      <c r="G232">
        <v>2</v>
      </c>
      <c r="H232" s="1">
        <f>G232*VLOOKUP(C232,Phases!$A$2:$D$15,4,FALSE)</f>
        <v>2720</v>
      </c>
    </row>
    <row r="233" spans="1:15" x14ac:dyDescent="0.3">
      <c r="A233" t="s">
        <v>240</v>
      </c>
      <c r="B233" t="s">
        <v>241</v>
      </c>
      <c r="C233" t="s">
        <v>43</v>
      </c>
      <c r="D233" t="s">
        <v>170</v>
      </c>
      <c r="G233">
        <v>3</v>
      </c>
      <c r="H233" s="1">
        <f>G233*VLOOKUP(C233,Phases!$A$2:$D$15,4,FALSE)</f>
        <v>4080</v>
      </c>
    </row>
    <row r="234" spans="1:15" x14ac:dyDescent="0.3">
      <c r="A234" t="s">
        <v>240</v>
      </c>
      <c r="B234" t="s">
        <v>241</v>
      </c>
      <c r="C234" t="s">
        <v>49</v>
      </c>
      <c r="D234" t="s">
        <v>245</v>
      </c>
      <c r="F234" t="s">
        <v>172</v>
      </c>
      <c r="G234">
        <v>1</v>
      </c>
      <c r="H234" s="1">
        <f>G234*VLOOKUP(C234,Phases!$A$2:$D$15,4,FALSE)</f>
        <v>1280</v>
      </c>
      <c r="K234">
        <v>1</v>
      </c>
      <c r="L234" t="s">
        <v>93</v>
      </c>
    </row>
    <row r="235" spans="1:15" x14ac:dyDescent="0.3">
      <c r="A235" t="s">
        <v>240</v>
      </c>
      <c r="B235" t="s">
        <v>241</v>
      </c>
      <c r="C235" t="s">
        <v>49</v>
      </c>
      <c r="D235" t="s">
        <v>246</v>
      </c>
      <c r="F235" t="s">
        <v>247</v>
      </c>
      <c r="G235">
        <v>1.5</v>
      </c>
      <c r="H235" s="1">
        <f>G235*VLOOKUP(C235,Phases!$A$2:$D$15,4,FALSE)</f>
        <v>1920</v>
      </c>
      <c r="K235">
        <v>1.5</v>
      </c>
      <c r="L235" t="s">
        <v>25</v>
      </c>
      <c r="O235">
        <v>1</v>
      </c>
    </row>
    <row r="236" spans="1:15" x14ac:dyDescent="0.3">
      <c r="A236" t="s">
        <v>240</v>
      </c>
      <c r="B236" t="s">
        <v>241</v>
      </c>
      <c r="C236" t="s">
        <v>49</v>
      </c>
      <c r="D236" t="s">
        <v>248</v>
      </c>
      <c r="F236" t="s">
        <v>55</v>
      </c>
      <c r="G236">
        <v>2</v>
      </c>
      <c r="H236" s="1">
        <f>G236*VLOOKUP(C236,Phases!$A$2:$D$15,4,FALSE)</f>
        <v>2560</v>
      </c>
      <c r="K236">
        <v>2</v>
      </c>
      <c r="L236" t="s">
        <v>56</v>
      </c>
      <c r="M236">
        <v>1</v>
      </c>
      <c r="N236" t="s">
        <v>57</v>
      </c>
    </row>
    <row r="237" spans="1:15" x14ac:dyDescent="0.3">
      <c r="A237" t="s">
        <v>240</v>
      </c>
      <c r="B237" t="s">
        <v>241</v>
      </c>
      <c r="C237" t="s">
        <v>49</v>
      </c>
      <c r="D237" t="s">
        <v>249</v>
      </c>
      <c r="F237" t="s">
        <v>87</v>
      </c>
      <c r="G237">
        <v>2</v>
      </c>
      <c r="H237" s="1">
        <f>G237*VLOOKUP(C237,Phases!$A$2:$D$15,4,FALSE)</f>
        <v>2560</v>
      </c>
    </row>
    <row r="238" spans="1:15" x14ac:dyDescent="0.3">
      <c r="A238" t="s">
        <v>240</v>
      </c>
      <c r="B238" t="s">
        <v>241</v>
      </c>
      <c r="C238" t="s">
        <v>49</v>
      </c>
      <c r="D238" t="s">
        <v>60</v>
      </c>
      <c r="G238">
        <v>0</v>
      </c>
      <c r="H238" s="1">
        <f>G238*VLOOKUP(C238,Phases!$A$2:$D$15,4,FALSE)</f>
        <v>0</v>
      </c>
    </row>
    <row r="239" spans="1:15" x14ac:dyDescent="0.3">
      <c r="A239" t="s">
        <v>144</v>
      </c>
      <c r="B239" t="s">
        <v>134</v>
      </c>
      <c r="C239" t="s">
        <v>21</v>
      </c>
      <c r="D239" t="s">
        <v>62</v>
      </c>
      <c r="F239" t="s">
        <v>250</v>
      </c>
      <c r="G239">
        <v>3</v>
      </c>
      <c r="H239" s="1">
        <f>G239*VLOOKUP(C239,Phases!$A$2:$D$15,4,FALSE)</f>
        <v>4560</v>
      </c>
      <c r="I239">
        <v>1</v>
      </c>
      <c r="J239" t="s">
        <v>92</v>
      </c>
      <c r="K239">
        <v>1</v>
      </c>
      <c r="L239" t="s">
        <v>93</v>
      </c>
      <c r="M239">
        <v>2</v>
      </c>
      <c r="N239" t="s">
        <v>26</v>
      </c>
    </row>
    <row r="240" spans="1:15" x14ac:dyDescent="0.3">
      <c r="A240" t="s">
        <v>144</v>
      </c>
      <c r="B240" t="s">
        <v>134</v>
      </c>
      <c r="C240" t="s">
        <v>21</v>
      </c>
      <c r="D240" t="s">
        <v>64</v>
      </c>
      <c r="F240" t="s">
        <v>251</v>
      </c>
      <c r="G240">
        <v>2</v>
      </c>
      <c r="H240" s="1">
        <f>G240*VLOOKUP(C240,Phases!$A$2:$D$15,4,FALSE)</f>
        <v>3040</v>
      </c>
    </row>
    <row r="241" spans="1:8" x14ac:dyDescent="0.3">
      <c r="A241" t="s">
        <v>144</v>
      </c>
      <c r="B241" t="s">
        <v>134</v>
      </c>
      <c r="C241" t="s">
        <v>21</v>
      </c>
      <c r="D241" t="s">
        <v>28</v>
      </c>
      <c r="F241" t="s">
        <v>252</v>
      </c>
      <c r="G241">
        <v>1</v>
      </c>
      <c r="H241" s="1">
        <f>G241*VLOOKUP(C241,Phases!$A$2:$D$15,4,FALSE)</f>
        <v>1520</v>
      </c>
    </row>
    <row r="242" spans="1:8" x14ac:dyDescent="0.3">
      <c r="A242" t="s">
        <v>144</v>
      </c>
      <c r="B242" t="s">
        <v>134</v>
      </c>
      <c r="C242" t="s">
        <v>29</v>
      </c>
      <c r="D242" t="s">
        <v>220</v>
      </c>
      <c r="G242">
        <v>1.5</v>
      </c>
      <c r="H242" s="1">
        <f>G242*VLOOKUP(C242,Phases!$A$2:$D$15,4,FALSE)</f>
        <v>2040</v>
      </c>
    </row>
    <row r="243" spans="1:8" x14ac:dyDescent="0.3">
      <c r="A243" t="s">
        <v>144</v>
      </c>
      <c r="B243" t="s">
        <v>134</v>
      </c>
      <c r="C243" t="s">
        <v>29</v>
      </c>
      <c r="D243" t="s">
        <v>66</v>
      </c>
      <c r="F243" t="s">
        <v>33</v>
      </c>
      <c r="G243">
        <v>3</v>
      </c>
      <c r="H243" s="1">
        <f>G243*VLOOKUP(C243,Phases!$A$2:$D$15,4,FALSE)</f>
        <v>4080</v>
      </c>
    </row>
    <row r="244" spans="1:8" x14ac:dyDescent="0.3">
      <c r="A244" t="s">
        <v>144</v>
      </c>
      <c r="B244" t="s">
        <v>134</v>
      </c>
      <c r="C244" t="s">
        <v>29</v>
      </c>
      <c r="D244" t="s">
        <v>67</v>
      </c>
      <c r="F244" t="s">
        <v>36</v>
      </c>
      <c r="G244">
        <v>1</v>
      </c>
      <c r="H244" s="1">
        <f>G244*VLOOKUP(C244,Phases!$A$2:$D$15,4,FALSE)</f>
        <v>1360</v>
      </c>
    </row>
    <row r="245" spans="1:8" x14ac:dyDescent="0.3">
      <c r="A245" t="s">
        <v>144</v>
      </c>
      <c r="B245" t="s">
        <v>134</v>
      </c>
      <c r="C245" t="s">
        <v>221</v>
      </c>
      <c r="D245" t="s">
        <v>253</v>
      </c>
      <c r="F245" t="s">
        <v>223</v>
      </c>
      <c r="G245">
        <v>1</v>
      </c>
      <c r="H245" s="1">
        <f>G245*VLOOKUP(C245,Phases!$A$2:$D$15,4,FALSE)</f>
        <v>1360</v>
      </c>
    </row>
    <row r="246" spans="1:8" x14ac:dyDescent="0.3">
      <c r="A246" t="s">
        <v>144</v>
      </c>
      <c r="B246" t="s">
        <v>134</v>
      </c>
      <c r="C246" t="s">
        <v>221</v>
      </c>
      <c r="D246" t="s">
        <v>226</v>
      </c>
      <c r="F246" t="s">
        <v>223</v>
      </c>
      <c r="G246">
        <v>1</v>
      </c>
      <c r="H246" s="1">
        <f>G246*VLOOKUP(C246,Phases!$A$2:$D$15,4,FALSE)</f>
        <v>1360</v>
      </c>
    </row>
    <row r="247" spans="1:8" x14ac:dyDescent="0.3">
      <c r="A247" t="s">
        <v>144</v>
      </c>
      <c r="B247" t="s">
        <v>134</v>
      </c>
      <c r="C247" t="s">
        <v>221</v>
      </c>
      <c r="D247" t="s">
        <v>227</v>
      </c>
      <c r="F247" t="s">
        <v>223</v>
      </c>
      <c r="G247">
        <v>1</v>
      </c>
      <c r="H247" s="1">
        <f>G247*VLOOKUP(C247,Phases!$A$2:$D$15,4,FALSE)</f>
        <v>1360</v>
      </c>
    </row>
    <row r="248" spans="1:8" x14ac:dyDescent="0.3">
      <c r="A248" t="s">
        <v>144</v>
      </c>
      <c r="B248" t="s">
        <v>134</v>
      </c>
      <c r="C248" t="s">
        <v>221</v>
      </c>
      <c r="D248" t="s">
        <v>228</v>
      </c>
      <c r="F248" t="s">
        <v>223</v>
      </c>
      <c r="G248">
        <v>1</v>
      </c>
      <c r="H248" s="1">
        <f>G248*VLOOKUP(C248,Phases!$A$2:$D$15,4,FALSE)</f>
        <v>1360</v>
      </c>
    </row>
    <row r="249" spans="1:8" x14ac:dyDescent="0.3">
      <c r="A249" t="s">
        <v>144</v>
      </c>
      <c r="B249" t="s">
        <v>134</v>
      </c>
      <c r="C249" t="s">
        <v>221</v>
      </c>
      <c r="D249" t="s">
        <v>222</v>
      </c>
      <c r="F249" t="s">
        <v>223</v>
      </c>
      <c r="G249">
        <v>1</v>
      </c>
      <c r="H249" s="1">
        <f>G249*VLOOKUP(C249,Phases!$A$2:$D$15,4,FALSE)</f>
        <v>1360</v>
      </c>
    </row>
    <row r="250" spans="1:8" x14ac:dyDescent="0.3">
      <c r="A250" t="s">
        <v>144</v>
      </c>
      <c r="B250" t="s">
        <v>134</v>
      </c>
      <c r="C250" t="s">
        <v>221</v>
      </c>
      <c r="D250" t="s">
        <v>229</v>
      </c>
      <c r="F250" t="s">
        <v>223</v>
      </c>
      <c r="G250">
        <v>1</v>
      </c>
      <c r="H250" s="1">
        <f>G250*VLOOKUP(C250,Phases!$A$2:$D$15,4,FALSE)</f>
        <v>1360</v>
      </c>
    </row>
    <row r="251" spans="1:8" x14ac:dyDescent="0.3">
      <c r="A251" t="s">
        <v>144</v>
      </c>
      <c r="B251" t="s">
        <v>134</v>
      </c>
      <c r="C251" t="s">
        <v>221</v>
      </c>
      <c r="D251" t="s">
        <v>230</v>
      </c>
      <c r="F251" t="s">
        <v>223</v>
      </c>
      <c r="G251">
        <v>1</v>
      </c>
      <c r="H251" s="1">
        <f>G251*VLOOKUP(C251,Phases!$A$2:$D$15,4,FALSE)</f>
        <v>1360</v>
      </c>
    </row>
    <row r="252" spans="1:8" x14ac:dyDescent="0.3">
      <c r="A252" t="s">
        <v>144</v>
      </c>
      <c r="B252" t="s">
        <v>134</v>
      </c>
      <c r="C252" t="s">
        <v>221</v>
      </c>
      <c r="D252" t="s">
        <v>231</v>
      </c>
      <c r="F252" t="s">
        <v>223</v>
      </c>
      <c r="G252">
        <v>1</v>
      </c>
      <c r="H252" s="1">
        <f>G252*VLOOKUP(C252,Phases!$A$2:$D$15,4,FALSE)</f>
        <v>1360</v>
      </c>
    </row>
    <row r="253" spans="1:8" x14ac:dyDescent="0.3">
      <c r="A253" t="s">
        <v>144</v>
      </c>
      <c r="B253" t="s">
        <v>134</v>
      </c>
      <c r="C253" t="s">
        <v>39</v>
      </c>
      <c r="F253" t="s">
        <v>40</v>
      </c>
      <c r="G253">
        <v>0</v>
      </c>
      <c r="H253" s="1">
        <f>G253*VLOOKUP(C253,Phases!$A$2:$D$15,4,FALSE)</f>
        <v>0</v>
      </c>
    </row>
    <row r="254" spans="1:8" x14ac:dyDescent="0.3">
      <c r="A254" t="s">
        <v>144</v>
      </c>
      <c r="B254" t="s">
        <v>134</v>
      </c>
      <c r="C254" t="s">
        <v>79</v>
      </c>
      <c r="D254" t="s">
        <v>163</v>
      </c>
      <c r="G254">
        <v>0.5</v>
      </c>
      <c r="H254" s="1">
        <f>G254*VLOOKUP(C254,Phases!$A$2:$D$15,4,FALSE)</f>
        <v>680</v>
      </c>
    </row>
    <row r="255" spans="1:8" x14ac:dyDescent="0.3">
      <c r="A255" t="s">
        <v>144</v>
      </c>
      <c r="B255" t="s">
        <v>134</v>
      </c>
      <c r="C255" t="s">
        <v>79</v>
      </c>
      <c r="D255" t="s">
        <v>164</v>
      </c>
      <c r="G255">
        <v>0.5</v>
      </c>
      <c r="H255" s="1">
        <f>G255*VLOOKUP(C255,Phases!$A$2:$D$15,4,FALSE)</f>
        <v>680</v>
      </c>
    </row>
    <row r="256" spans="1:8" x14ac:dyDescent="0.3">
      <c r="A256" t="s">
        <v>144</v>
      </c>
      <c r="B256" t="s">
        <v>134</v>
      </c>
      <c r="C256" t="s">
        <v>79</v>
      </c>
      <c r="D256" t="s">
        <v>165</v>
      </c>
      <c r="G256">
        <v>1</v>
      </c>
      <c r="H256" s="1">
        <f>G256*VLOOKUP(C256,Phases!$A$2:$D$15,4,FALSE)</f>
        <v>1360</v>
      </c>
    </row>
    <row r="257" spans="1:15" x14ac:dyDescent="0.3">
      <c r="A257" t="s">
        <v>144</v>
      </c>
      <c r="B257" t="s">
        <v>134</v>
      </c>
      <c r="C257" t="s">
        <v>79</v>
      </c>
      <c r="D257" t="s">
        <v>166</v>
      </c>
      <c r="F257" t="s">
        <v>232</v>
      </c>
      <c r="G257">
        <v>0.5</v>
      </c>
      <c r="H257" s="1">
        <f>G257*VLOOKUP(C257,Phases!$A$2:$D$15,4,FALSE)</f>
        <v>680</v>
      </c>
    </row>
    <row r="258" spans="1:15" x14ac:dyDescent="0.3">
      <c r="A258" t="s">
        <v>144</v>
      </c>
      <c r="B258" t="s">
        <v>134</v>
      </c>
      <c r="C258" t="s">
        <v>79</v>
      </c>
      <c r="D258" t="s">
        <v>233</v>
      </c>
      <c r="G258">
        <v>0.5</v>
      </c>
      <c r="H258" s="1">
        <f>G258*VLOOKUP(C258,Phases!$A$2:$D$15,4,FALSE)</f>
        <v>680</v>
      </c>
    </row>
    <row r="259" spans="1:15" x14ac:dyDescent="0.3">
      <c r="A259" t="s">
        <v>144</v>
      </c>
      <c r="B259" t="s">
        <v>134</v>
      </c>
      <c r="C259" t="s">
        <v>79</v>
      </c>
      <c r="D259" t="s">
        <v>234</v>
      </c>
      <c r="G259">
        <v>0.5</v>
      </c>
      <c r="H259" s="1">
        <f>G259*VLOOKUP(C259,Phases!$A$2:$D$15,4,FALSE)</f>
        <v>680</v>
      </c>
    </row>
    <row r="260" spans="1:15" x14ac:dyDescent="0.3">
      <c r="A260" t="s">
        <v>144</v>
      </c>
      <c r="B260" t="s">
        <v>134</v>
      </c>
      <c r="C260" t="s">
        <v>79</v>
      </c>
      <c r="D260" t="s">
        <v>235</v>
      </c>
      <c r="F260" t="s">
        <v>232</v>
      </c>
      <c r="G260">
        <v>0.5</v>
      </c>
      <c r="H260" s="1">
        <f>G260*VLOOKUP(C260,Phases!$A$2:$D$15,4,FALSE)</f>
        <v>680</v>
      </c>
    </row>
    <row r="261" spans="1:15" x14ac:dyDescent="0.3">
      <c r="A261" t="s">
        <v>144</v>
      </c>
      <c r="B261" t="s">
        <v>134</v>
      </c>
      <c r="C261" t="s">
        <v>43</v>
      </c>
      <c r="D261" t="s">
        <v>168</v>
      </c>
      <c r="F261" t="s">
        <v>169</v>
      </c>
      <c r="G261">
        <v>1</v>
      </c>
      <c r="H261" s="1">
        <f>G261*VLOOKUP(C261,Phases!$A$2:$D$15,4,FALSE)</f>
        <v>1360</v>
      </c>
    </row>
    <row r="262" spans="1:15" x14ac:dyDescent="0.3">
      <c r="A262" t="s">
        <v>144</v>
      </c>
      <c r="B262" t="s">
        <v>134</v>
      </c>
      <c r="C262" t="s">
        <v>43</v>
      </c>
      <c r="D262" t="s">
        <v>170</v>
      </c>
      <c r="G262">
        <v>2</v>
      </c>
      <c r="H262" s="1">
        <f>G262*VLOOKUP(C262,Phases!$A$2:$D$15,4,FALSE)</f>
        <v>2720</v>
      </c>
    </row>
    <row r="263" spans="1:15" x14ac:dyDescent="0.3">
      <c r="A263" t="s">
        <v>144</v>
      </c>
      <c r="B263" t="s">
        <v>134</v>
      </c>
      <c r="C263" t="s">
        <v>49</v>
      </c>
      <c r="D263" t="s">
        <v>193</v>
      </c>
      <c r="F263" t="s">
        <v>254</v>
      </c>
      <c r="G263">
        <v>1</v>
      </c>
      <c r="H263" s="1">
        <f>G263*VLOOKUP(C263,Phases!$A$2:$D$15,4,FALSE)</f>
        <v>1280</v>
      </c>
      <c r="K263">
        <v>1</v>
      </c>
      <c r="L263" t="s">
        <v>93</v>
      </c>
    </row>
    <row r="264" spans="1:15" x14ac:dyDescent="0.3">
      <c r="A264" t="s">
        <v>144</v>
      </c>
      <c r="B264" t="s">
        <v>134</v>
      </c>
      <c r="C264" t="s">
        <v>49</v>
      </c>
      <c r="D264" t="s">
        <v>195</v>
      </c>
      <c r="F264" t="s">
        <v>247</v>
      </c>
      <c r="G264">
        <v>1.5</v>
      </c>
      <c r="H264" s="1">
        <f>G264*VLOOKUP(C264,Phases!$A$2:$D$15,4,FALSE)</f>
        <v>1920</v>
      </c>
      <c r="K264">
        <v>1.5</v>
      </c>
      <c r="L264" t="s">
        <v>25</v>
      </c>
      <c r="O264">
        <v>1</v>
      </c>
    </row>
    <row r="265" spans="1:15" x14ac:dyDescent="0.3">
      <c r="A265" t="s">
        <v>144</v>
      </c>
      <c r="B265" t="s">
        <v>134</v>
      </c>
      <c r="C265" t="s">
        <v>49</v>
      </c>
      <c r="D265" t="s">
        <v>237</v>
      </c>
      <c r="F265" t="s">
        <v>255</v>
      </c>
      <c r="G265">
        <v>2</v>
      </c>
      <c r="H265" s="1">
        <f>G265*VLOOKUP(C265,Phases!$A$2:$D$15,4,FALSE)</f>
        <v>2560</v>
      </c>
      <c r="K265">
        <v>2</v>
      </c>
      <c r="L265" t="s">
        <v>56</v>
      </c>
      <c r="M265" t="s">
        <v>256</v>
      </c>
    </row>
    <row r="266" spans="1:15" x14ac:dyDescent="0.3">
      <c r="A266" t="s">
        <v>144</v>
      </c>
      <c r="B266" t="s">
        <v>134</v>
      </c>
      <c r="C266" t="s">
        <v>49</v>
      </c>
      <c r="D266" t="s">
        <v>239</v>
      </c>
      <c r="F266" t="s">
        <v>87</v>
      </c>
      <c r="G266">
        <v>2</v>
      </c>
      <c r="H266" s="1">
        <f>G266*VLOOKUP(C266,Phases!$A$2:$D$15,4,FALSE)</f>
        <v>2560</v>
      </c>
    </row>
    <row r="267" spans="1:15" x14ac:dyDescent="0.3">
      <c r="A267" t="s">
        <v>144</v>
      </c>
      <c r="B267" t="s">
        <v>134</v>
      </c>
      <c r="C267" t="s">
        <v>49</v>
      </c>
      <c r="D267" t="s">
        <v>60</v>
      </c>
      <c r="G267">
        <v>0</v>
      </c>
      <c r="H267" s="1">
        <f>G267*VLOOKUP(C267,Phases!$A$2:$D$15,4,FALSE)</f>
        <v>0</v>
      </c>
    </row>
    <row r="268" spans="1:15" x14ac:dyDescent="0.3">
      <c r="A268" t="s">
        <v>257</v>
      </c>
      <c r="B268" t="s">
        <v>20</v>
      </c>
      <c r="C268" t="s">
        <v>21</v>
      </c>
      <c r="D268" t="s">
        <v>145</v>
      </c>
      <c r="F268" t="s">
        <v>146</v>
      </c>
      <c r="G268">
        <v>6</v>
      </c>
      <c r="H268" s="1">
        <f>G268*VLOOKUP(C268,Phases!$A$2:$D$15,4,FALSE)</f>
        <v>9120</v>
      </c>
      <c r="I268">
        <v>1</v>
      </c>
      <c r="J268" t="s">
        <v>92</v>
      </c>
      <c r="K268">
        <v>2</v>
      </c>
      <c r="L268" t="s">
        <v>25</v>
      </c>
      <c r="M268">
        <v>2</v>
      </c>
      <c r="N268" t="s">
        <v>26</v>
      </c>
    </row>
    <row r="269" spans="1:15" x14ac:dyDescent="0.3">
      <c r="A269" t="s">
        <v>257</v>
      </c>
      <c r="B269" t="s">
        <v>20</v>
      </c>
      <c r="C269" t="s">
        <v>21</v>
      </c>
      <c r="D269" t="s">
        <v>62</v>
      </c>
      <c r="F269" t="s">
        <v>147</v>
      </c>
      <c r="G269">
        <v>2</v>
      </c>
      <c r="H269" s="1">
        <f>G269*VLOOKUP(C269,Phases!$A$2:$D$15,4,FALSE)</f>
        <v>3040</v>
      </c>
    </row>
    <row r="270" spans="1:15" x14ac:dyDescent="0.3">
      <c r="A270" t="s">
        <v>257</v>
      </c>
      <c r="B270" t="s">
        <v>20</v>
      </c>
      <c r="C270" t="s">
        <v>21</v>
      </c>
      <c r="D270" t="s">
        <v>64</v>
      </c>
      <c r="F270" t="s">
        <v>148</v>
      </c>
      <c r="G270">
        <v>2</v>
      </c>
      <c r="H270" s="1">
        <f>G270*VLOOKUP(C270,Phases!$A$2:$D$15,4,FALSE)</f>
        <v>3040</v>
      </c>
    </row>
    <row r="271" spans="1:15" x14ac:dyDescent="0.3">
      <c r="A271" t="s">
        <v>257</v>
      </c>
      <c r="B271" t="s">
        <v>20</v>
      </c>
      <c r="C271" t="s">
        <v>21</v>
      </c>
      <c r="D271" t="s">
        <v>28</v>
      </c>
      <c r="F271" t="s">
        <v>149</v>
      </c>
      <c r="G271">
        <v>1</v>
      </c>
      <c r="H271" s="1">
        <f>G271*VLOOKUP(C271,Phases!$A$2:$D$15,4,FALSE)</f>
        <v>1520</v>
      </c>
    </row>
    <row r="272" spans="1:15" x14ac:dyDescent="0.3">
      <c r="A272" t="s">
        <v>257</v>
      </c>
      <c r="B272" t="s">
        <v>20</v>
      </c>
      <c r="C272" t="s">
        <v>29</v>
      </c>
      <c r="D272" t="s">
        <v>258</v>
      </c>
      <c r="G272">
        <v>1</v>
      </c>
      <c r="H272" s="1">
        <f>G272*VLOOKUP(C272,Phases!$A$2:$D$15,4,FALSE)</f>
        <v>1360</v>
      </c>
    </row>
    <row r="273" spans="1:14" x14ac:dyDescent="0.3">
      <c r="A273" t="s">
        <v>257</v>
      </c>
      <c r="B273" t="s">
        <v>20</v>
      </c>
      <c r="C273" t="s">
        <v>29</v>
      </c>
      <c r="D273" t="s">
        <v>259</v>
      </c>
      <c r="F273" t="s">
        <v>152</v>
      </c>
      <c r="G273">
        <v>1.5</v>
      </c>
      <c r="H273" s="1">
        <f>G273*VLOOKUP(C273,Phases!$A$2:$D$15,4,FALSE)</f>
        <v>2040</v>
      </c>
    </row>
    <row r="274" spans="1:14" x14ac:dyDescent="0.3">
      <c r="A274" t="s">
        <v>257</v>
      </c>
      <c r="B274" t="s">
        <v>20</v>
      </c>
      <c r="C274" t="s">
        <v>29</v>
      </c>
      <c r="D274" t="s">
        <v>67</v>
      </c>
      <c r="F274" t="s">
        <v>36</v>
      </c>
      <c r="G274">
        <v>1</v>
      </c>
      <c r="H274" s="1">
        <f>G274*VLOOKUP(C274,Phases!$A$2:$D$15,4,FALSE)</f>
        <v>1360</v>
      </c>
    </row>
    <row r="275" spans="1:14" x14ac:dyDescent="0.3">
      <c r="A275" t="s">
        <v>257</v>
      </c>
      <c r="B275" t="s">
        <v>20</v>
      </c>
      <c r="C275" t="s">
        <v>29</v>
      </c>
      <c r="D275" t="s">
        <v>260</v>
      </c>
      <c r="F275" t="s">
        <v>261</v>
      </c>
      <c r="G275">
        <v>0.5</v>
      </c>
      <c r="H275" s="1">
        <f>G275*VLOOKUP(C275,Phases!$A$2:$D$15,4,FALSE)</f>
        <v>680</v>
      </c>
    </row>
    <row r="276" spans="1:14" x14ac:dyDescent="0.3">
      <c r="A276" t="s">
        <v>257</v>
      </c>
      <c r="B276" t="s">
        <v>20</v>
      </c>
      <c r="C276" t="s">
        <v>29</v>
      </c>
      <c r="D276" t="s">
        <v>153</v>
      </c>
      <c r="F276" t="s">
        <v>154</v>
      </c>
      <c r="G276">
        <v>0</v>
      </c>
      <c r="H276" s="1">
        <f>G276*VLOOKUP(C276,Phases!$A$2:$D$15,4,FALSE)</f>
        <v>0</v>
      </c>
    </row>
    <row r="277" spans="1:14" x14ac:dyDescent="0.3">
      <c r="A277" t="s">
        <v>257</v>
      </c>
      <c r="B277" t="s">
        <v>20</v>
      </c>
      <c r="C277" t="s">
        <v>39</v>
      </c>
      <c r="F277" t="s">
        <v>40</v>
      </c>
      <c r="G277">
        <v>0</v>
      </c>
      <c r="H277" s="1">
        <f>G277*VLOOKUP(C277,Phases!$A$2:$D$15,4,FALSE)</f>
        <v>0</v>
      </c>
    </row>
    <row r="278" spans="1:14" x14ac:dyDescent="0.3">
      <c r="A278" t="s">
        <v>257</v>
      </c>
      <c r="B278" t="s">
        <v>20</v>
      </c>
      <c r="C278" t="s">
        <v>41</v>
      </c>
      <c r="F278" t="s">
        <v>155</v>
      </c>
      <c r="G278">
        <v>0</v>
      </c>
      <c r="H278" s="1">
        <f>G278*VLOOKUP(C278,Phases!$A$2:$D$15,4,FALSE)</f>
        <v>0</v>
      </c>
    </row>
    <row r="279" spans="1:14" x14ac:dyDescent="0.3">
      <c r="A279" t="s">
        <v>257</v>
      </c>
      <c r="B279" t="s">
        <v>20</v>
      </c>
      <c r="C279" t="s">
        <v>43</v>
      </c>
      <c r="F279" t="s">
        <v>262</v>
      </c>
      <c r="G279">
        <v>0</v>
      </c>
      <c r="H279" s="1">
        <f>G279*VLOOKUP(C279,Phases!$A$2:$D$15,4,FALSE)</f>
        <v>0</v>
      </c>
    </row>
    <row r="280" spans="1:14" x14ac:dyDescent="0.3">
      <c r="A280" t="s">
        <v>257</v>
      </c>
      <c r="B280" t="s">
        <v>20</v>
      </c>
      <c r="C280" t="s">
        <v>46</v>
      </c>
      <c r="D280" t="s">
        <v>47</v>
      </c>
      <c r="F280" t="s">
        <v>154</v>
      </c>
      <c r="G280">
        <v>0</v>
      </c>
      <c r="H280" s="1">
        <f>G280*VLOOKUP(C280,Phases!$A$2:$D$15,4,FALSE)</f>
        <v>0</v>
      </c>
    </row>
    <row r="281" spans="1:14" x14ac:dyDescent="0.3">
      <c r="A281" t="s">
        <v>257</v>
      </c>
      <c r="B281" t="s">
        <v>20</v>
      </c>
      <c r="C281" t="s">
        <v>46</v>
      </c>
      <c r="D281" t="s">
        <v>157</v>
      </c>
      <c r="F281" t="s">
        <v>48</v>
      </c>
      <c r="G281">
        <v>1.5</v>
      </c>
      <c r="H281" s="1">
        <f>G281*VLOOKUP(C281,Phases!$A$2:$D$15,4,FALSE)</f>
        <v>2040</v>
      </c>
    </row>
    <row r="282" spans="1:14" x14ac:dyDescent="0.3">
      <c r="A282" t="s">
        <v>263</v>
      </c>
      <c r="B282" t="s">
        <v>264</v>
      </c>
      <c r="C282" t="s">
        <v>21</v>
      </c>
      <c r="D282" t="s">
        <v>62</v>
      </c>
      <c r="F282" t="s">
        <v>146</v>
      </c>
      <c r="G282">
        <v>6</v>
      </c>
      <c r="H282" s="1">
        <f>G282*VLOOKUP(C282,Phases!$A$2:$D$15,4,FALSE)</f>
        <v>9120</v>
      </c>
      <c r="I282">
        <v>1</v>
      </c>
      <c r="J282" t="s">
        <v>92</v>
      </c>
      <c r="K282">
        <v>2</v>
      </c>
      <c r="L282" t="s">
        <v>25</v>
      </c>
      <c r="M282">
        <v>2</v>
      </c>
      <c r="N282" t="s">
        <v>26</v>
      </c>
    </row>
    <row r="283" spans="1:14" x14ac:dyDescent="0.3">
      <c r="A283" t="s">
        <v>263</v>
      </c>
      <c r="B283" t="s">
        <v>264</v>
      </c>
      <c r="C283" t="s">
        <v>21</v>
      </c>
      <c r="D283" t="s">
        <v>265</v>
      </c>
      <c r="F283" t="s">
        <v>266</v>
      </c>
      <c r="G283">
        <v>3</v>
      </c>
      <c r="H283" s="1">
        <f>G283*VLOOKUP(C283,Phases!$A$2:$D$15,4,FALSE)</f>
        <v>4560</v>
      </c>
    </row>
    <row r="284" spans="1:14" x14ac:dyDescent="0.3">
      <c r="A284" t="s">
        <v>263</v>
      </c>
      <c r="B284" t="s">
        <v>264</v>
      </c>
      <c r="C284" t="s">
        <v>21</v>
      </c>
      <c r="D284" t="s">
        <v>267</v>
      </c>
      <c r="F284" t="s">
        <v>268</v>
      </c>
      <c r="G284">
        <v>2</v>
      </c>
      <c r="H284" s="1">
        <f>G284*VLOOKUP(C284,Phases!$A$2:$D$15,4,FALSE)</f>
        <v>3040</v>
      </c>
    </row>
    <row r="285" spans="1:14" x14ac:dyDescent="0.3">
      <c r="A285" t="s">
        <v>263</v>
      </c>
      <c r="B285" t="s">
        <v>264</v>
      </c>
      <c r="C285" t="s">
        <v>21</v>
      </c>
      <c r="D285" t="s">
        <v>269</v>
      </c>
      <c r="F285" t="s">
        <v>270</v>
      </c>
      <c r="G285">
        <v>1</v>
      </c>
      <c r="H285" s="1">
        <f>G285*VLOOKUP(C285,Phases!$A$2:$D$15,4,FALSE)</f>
        <v>1520</v>
      </c>
    </row>
    <row r="286" spans="1:14" x14ac:dyDescent="0.3">
      <c r="A286" t="s">
        <v>263</v>
      </c>
      <c r="B286" t="s">
        <v>264</v>
      </c>
      <c r="C286" t="s">
        <v>29</v>
      </c>
      <c r="D286" t="s">
        <v>271</v>
      </c>
      <c r="G286">
        <v>1</v>
      </c>
      <c r="H286" s="1">
        <f>G286*VLOOKUP(C286,Phases!$A$2:$D$15,4,FALSE)</f>
        <v>1360</v>
      </c>
    </row>
    <row r="287" spans="1:14" x14ac:dyDescent="0.3">
      <c r="A287" t="s">
        <v>263</v>
      </c>
      <c r="B287" t="s">
        <v>264</v>
      </c>
      <c r="C287" t="s">
        <v>29</v>
      </c>
      <c r="D287" t="s">
        <v>272</v>
      </c>
      <c r="F287" t="s">
        <v>273</v>
      </c>
      <c r="G287">
        <v>2</v>
      </c>
      <c r="H287" s="1">
        <f>G287*VLOOKUP(C287,Phases!$A$2:$D$15,4,FALSE)</f>
        <v>2720</v>
      </c>
    </row>
    <row r="288" spans="1:14" x14ac:dyDescent="0.3">
      <c r="A288" t="s">
        <v>263</v>
      </c>
      <c r="B288" t="s">
        <v>264</v>
      </c>
      <c r="C288" t="s">
        <v>29</v>
      </c>
      <c r="D288" t="s">
        <v>274</v>
      </c>
      <c r="F288" t="s">
        <v>273</v>
      </c>
      <c r="G288">
        <v>0.5</v>
      </c>
      <c r="H288" s="1">
        <f>G288*VLOOKUP(C288,Phases!$A$2:$D$15,4,FALSE)</f>
        <v>680</v>
      </c>
    </row>
    <row r="289" spans="1:8" x14ac:dyDescent="0.3">
      <c r="A289" t="s">
        <v>263</v>
      </c>
      <c r="B289" t="s">
        <v>264</v>
      </c>
      <c r="C289" t="s">
        <v>29</v>
      </c>
      <c r="D289" t="s">
        <v>75</v>
      </c>
      <c r="F289" t="s">
        <v>36</v>
      </c>
      <c r="G289">
        <v>1</v>
      </c>
      <c r="H289" s="1">
        <f>G289*VLOOKUP(C289,Phases!$A$2:$D$15,4,FALSE)</f>
        <v>1360</v>
      </c>
    </row>
    <row r="290" spans="1:8" x14ac:dyDescent="0.3">
      <c r="A290" t="s">
        <v>263</v>
      </c>
      <c r="B290" t="s">
        <v>264</v>
      </c>
      <c r="C290" t="s">
        <v>29</v>
      </c>
      <c r="D290" t="s">
        <v>260</v>
      </c>
      <c r="F290" t="s">
        <v>275</v>
      </c>
      <c r="G290">
        <v>0.5</v>
      </c>
      <c r="H290" s="1">
        <f>G290*VLOOKUP(C290,Phases!$A$2:$D$15,4,FALSE)</f>
        <v>680</v>
      </c>
    </row>
    <row r="291" spans="1:8" x14ac:dyDescent="0.3">
      <c r="A291" t="s">
        <v>263</v>
      </c>
      <c r="B291" t="s">
        <v>264</v>
      </c>
      <c r="C291" t="s">
        <v>221</v>
      </c>
      <c r="D291" t="s">
        <v>276</v>
      </c>
      <c r="G291">
        <v>0.5</v>
      </c>
      <c r="H291" s="1">
        <f>G291*VLOOKUP(C291,Phases!$A$2:$D$15,4,FALSE)</f>
        <v>680</v>
      </c>
    </row>
    <row r="292" spans="1:8" x14ac:dyDescent="0.3">
      <c r="A292" t="s">
        <v>263</v>
      </c>
      <c r="B292" t="s">
        <v>264</v>
      </c>
      <c r="C292" t="s">
        <v>221</v>
      </c>
      <c r="D292" t="s">
        <v>277</v>
      </c>
      <c r="G292">
        <v>1</v>
      </c>
      <c r="H292" s="1">
        <f>G292*VLOOKUP(C292,Phases!$A$2:$D$15,4,FALSE)</f>
        <v>1360</v>
      </c>
    </row>
    <row r="293" spans="1:8" x14ac:dyDescent="0.3">
      <c r="A293" t="s">
        <v>263</v>
      </c>
      <c r="B293" t="s">
        <v>264</v>
      </c>
      <c r="C293" t="s">
        <v>39</v>
      </c>
      <c r="F293" t="s">
        <v>40</v>
      </c>
      <c r="G293">
        <v>0</v>
      </c>
      <c r="H293" s="1">
        <f>G293*VLOOKUP(C293,Phases!$A$2:$D$15,4,FALSE)</f>
        <v>0</v>
      </c>
    </row>
    <row r="294" spans="1:8" x14ac:dyDescent="0.3">
      <c r="A294" t="s">
        <v>263</v>
      </c>
      <c r="B294" t="s">
        <v>264</v>
      </c>
      <c r="C294" t="s">
        <v>278</v>
      </c>
      <c r="D294" t="s">
        <v>279</v>
      </c>
      <c r="G294">
        <v>1</v>
      </c>
      <c r="H294" s="1">
        <f>G294*VLOOKUP(C294,Phases!$A$2:$D$15,4,FALSE)</f>
        <v>1360</v>
      </c>
    </row>
    <row r="295" spans="1:8" x14ac:dyDescent="0.3">
      <c r="A295" t="s">
        <v>263</v>
      </c>
      <c r="B295" t="s">
        <v>264</v>
      </c>
      <c r="C295" t="s">
        <v>278</v>
      </c>
      <c r="D295" t="s">
        <v>280</v>
      </c>
      <c r="F295" t="s">
        <v>281</v>
      </c>
      <c r="G295">
        <v>2</v>
      </c>
      <c r="H295" s="1">
        <f>G295*VLOOKUP(C295,Phases!$A$2:$D$15,4,FALSE)</f>
        <v>2720</v>
      </c>
    </row>
    <row r="296" spans="1:8" x14ac:dyDescent="0.3">
      <c r="A296" t="s">
        <v>263</v>
      </c>
      <c r="B296" t="s">
        <v>264</v>
      </c>
      <c r="C296" t="s">
        <v>278</v>
      </c>
      <c r="D296" t="s">
        <v>282</v>
      </c>
      <c r="F296" t="s">
        <v>283</v>
      </c>
      <c r="G296">
        <v>1</v>
      </c>
      <c r="H296" s="1">
        <f>G296*VLOOKUP(C296,Phases!$A$2:$D$15,4,FALSE)</f>
        <v>1360</v>
      </c>
    </row>
    <row r="297" spans="1:8" x14ac:dyDescent="0.3">
      <c r="A297" t="s">
        <v>263</v>
      </c>
      <c r="B297" t="s">
        <v>264</v>
      </c>
      <c r="C297" t="s">
        <v>278</v>
      </c>
      <c r="D297" t="s">
        <v>284</v>
      </c>
      <c r="G297">
        <v>0.5</v>
      </c>
      <c r="H297" s="1">
        <f>G297*VLOOKUP(C297,Phases!$A$2:$D$15,4,FALSE)</f>
        <v>680</v>
      </c>
    </row>
    <row r="298" spans="1:8" x14ac:dyDescent="0.3">
      <c r="A298" t="s">
        <v>263</v>
      </c>
      <c r="B298" t="s">
        <v>264</v>
      </c>
      <c r="C298" t="s">
        <v>278</v>
      </c>
      <c r="D298" t="s">
        <v>285</v>
      </c>
      <c r="F298" t="s">
        <v>281</v>
      </c>
      <c r="G298">
        <v>1</v>
      </c>
      <c r="H298" s="1">
        <f>G298*VLOOKUP(C298,Phases!$A$2:$D$15,4,FALSE)</f>
        <v>1360</v>
      </c>
    </row>
    <row r="299" spans="1:8" x14ac:dyDescent="0.3">
      <c r="A299" t="s">
        <v>263</v>
      </c>
      <c r="B299" t="s">
        <v>264</v>
      </c>
      <c r="C299" t="s">
        <v>278</v>
      </c>
      <c r="D299" t="s">
        <v>286</v>
      </c>
      <c r="F299" t="s">
        <v>283</v>
      </c>
      <c r="G299">
        <v>0.5</v>
      </c>
      <c r="H299" s="1">
        <f>G299*VLOOKUP(C299,Phases!$A$2:$D$15,4,FALSE)</f>
        <v>680</v>
      </c>
    </row>
    <row r="300" spans="1:8" x14ac:dyDescent="0.3">
      <c r="A300" t="s">
        <v>263</v>
      </c>
      <c r="B300" t="s">
        <v>264</v>
      </c>
      <c r="C300" t="s">
        <v>79</v>
      </c>
      <c r="D300" t="s">
        <v>287</v>
      </c>
      <c r="F300" t="s">
        <v>288</v>
      </c>
      <c r="G300">
        <v>0</v>
      </c>
      <c r="H300" s="1">
        <f>G300*VLOOKUP(C300,Phases!$A$2:$D$15,4,FALSE)</f>
        <v>0</v>
      </c>
    </row>
    <row r="301" spans="1:8" x14ac:dyDescent="0.3">
      <c r="A301" t="s">
        <v>263</v>
      </c>
      <c r="B301" t="s">
        <v>264</v>
      </c>
      <c r="C301" t="s">
        <v>79</v>
      </c>
      <c r="D301" t="s">
        <v>289</v>
      </c>
      <c r="F301" t="s">
        <v>288</v>
      </c>
      <c r="G301">
        <v>0</v>
      </c>
      <c r="H301" s="1">
        <f>G301*VLOOKUP(C301,Phases!$A$2:$D$15,4,FALSE)</f>
        <v>0</v>
      </c>
    </row>
    <row r="302" spans="1:8" x14ac:dyDescent="0.3">
      <c r="A302" t="s">
        <v>263</v>
      </c>
      <c r="B302" t="s">
        <v>264</v>
      </c>
      <c r="C302" t="s">
        <v>43</v>
      </c>
      <c r="D302" t="s">
        <v>290</v>
      </c>
      <c r="F302" t="s">
        <v>169</v>
      </c>
      <c r="G302">
        <v>1</v>
      </c>
      <c r="H302" s="1">
        <f>G302*VLOOKUP(C302,Phases!$A$2:$D$15,4,FALSE)</f>
        <v>1360</v>
      </c>
    </row>
    <row r="303" spans="1:8" x14ac:dyDescent="0.3">
      <c r="A303" t="s">
        <v>263</v>
      </c>
      <c r="B303" t="s">
        <v>264</v>
      </c>
      <c r="C303" t="s">
        <v>43</v>
      </c>
      <c r="D303" t="s">
        <v>291</v>
      </c>
      <c r="G303">
        <v>3</v>
      </c>
      <c r="H303" s="1">
        <f>G303*VLOOKUP(C303,Phases!$A$2:$D$15,4,FALSE)</f>
        <v>4080</v>
      </c>
    </row>
    <row r="304" spans="1:8" x14ac:dyDescent="0.3">
      <c r="A304" t="s">
        <v>263</v>
      </c>
      <c r="B304" t="s">
        <v>264</v>
      </c>
      <c r="C304" t="s">
        <v>43</v>
      </c>
      <c r="D304" t="s">
        <v>292</v>
      </c>
      <c r="F304" t="s">
        <v>169</v>
      </c>
      <c r="G304">
        <v>0.5</v>
      </c>
      <c r="H304" s="1">
        <f>G304*VLOOKUP(C304,Phases!$A$2:$D$15,4,FALSE)</f>
        <v>680</v>
      </c>
    </row>
    <row r="305" spans="1:17" x14ac:dyDescent="0.3">
      <c r="A305" t="s">
        <v>263</v>
      </c>
      <c r="B305" t="s">
        <v>264</v>
      </c>
      <c r="C305" t="s">
        <v>43</v>
      </c>
      <c r="D305" t="s">
        <v>293</v>
      </c>
      <c r="G305">
        <v>1</v>
      </c>
      <c r="H305" s="1">
        <f>G305*VLOOKUP(C305,Phases!$A$2:$D$15,4,FALSE)</f>
        <v>1360</v>
      </c>
    </row>
    <row r="306" spans="1:17" x14ac:dyDescent="0.3">
      <c r="A306" t="s">
        <v>263</v>
      </c>
      <c r="B306" t="s">
        <v>264</v>
      </c>
      <c r="C306" t="s">
        <v>49</v>
      </c>
      <c r="D306" t="s">
        <v>294</v>
      </c>
      <c r="F306" t="s">
        <v>51</v>
      </c>
      <c r="G306">
        <v>0</v>
      </c>
      <c r="H306" s="1">
        <f>G306*VLOOKUP(C306,Phases!$A$2:$D$15,4,FALSE)</f>
        <v>0</v>
      </c>
    </row>
    <row r="307" spans="1:17" x14ac:dyDescent="0.3">
      <c r="A307" t="s">
        <v>263</v>
      </c>
      <c r="B307" t="s">
        <v>264</v>
      </c>
      <c r="C307" t="s">
        <v>49</v>
      </c>
      <c r="D307" t="s">
        <v>295</v>
      </c>
      <c r="F307" t="s">
        <v>296</v>
      </c>
      <c r="G307">
        <v>2.5</v>
      </c>
      <c r="H307" s="1">
        <f>G307*VLOOKUP(C307,Phases!$A$2:$D$15,4,FALSE)</f>
        <v>3200</v>
      </c>
      <c r="K307">
        <v>2.5</v>
      </c>
      <c r="L307" t="s">
        <v>25</v>
      </c>
      <c r="O307">
        <v>1</v>
      </c>
    </row>
    <row r="308" spans="1:17" x14ac:dyDescent="0.3">
      <c r="A308" t="s">
        <v>263</v>
      </c>
      <c r="B308" t="s">
        <v>264</v>
      </c>
      <c r="C308" t="s">
        <v>49</v>
      </c>
      <c r="D308" t="s">
        <v>297</v>
      </c>
      <c r="F308" t="s">
        <v>298</v>
      </c>
      <c r="G308">
        <v>3</v>
      </c>
      <c r="H308" s="1">
        <f>G308*VLOOKUP(C308,Phases!$A$2:$D$15,4,FALSE)</f>
        <v>3840</v>
      </c>
      <c r="K308">
        <v>3</v>
      </c>
      <c r="L308" t="s">
        <v>56</v>
      </c>
      <c r="M308">
        <v>1</v>
      </c>
      <c r="N308" t="s">
        <v>57</v>
      </c>
    </row>
    <row r="309" spans="1:17" x14ac:dyDescent="0.3">
      <c r="A309" t="s">
        <v>263</v>
      </c>
      <c r="B309" t="s">
        <v>264</v>
      </c>
      <c r="C309" t="s">
        <v>49</v>
      </c>
      <c r="D309" t="s">
        <v>299</v>
      </c>
      <c r="F309" t="s">
        <v>300</v>
      </c>
      <c r="G309">
        <v>3</v>
      </c>
      <c r="H309" s="1">
        <f>G309*VLOOKUP(C309,Phases!$A$2:$D$15,4,FALSE)</f>
        <v>3840</v>
      </c>
      <c r="Q309">
        <v>1</v>
      </c>
    </row>
    <row r="310" spans="1:17" x14ac:dyDescent="0.3">
      <c r="A310" t="s">
        <v>263</v>
      </c>
      <c r="B310" t="s">
        <v>264</v>
      </c>
      <c r="C310" t="s">
        <v>49</v>
      </c>
      <c r="D310" t="s">
        <v>60</v>
      </c>
      <c r="G310">
        <v>1</v>
      </c>
      <c r="H310" s="1">
        <f>G310*VLOOKUP(C310,Phases!$A$2:$D$15,4,FALSE)</f>
        <v>1280</v>
      </c>
    </row>
    <row r="311" spans="1:17" x14ac:dyDescent="0.3">
      <c r="A311" t="s">
        <v>263</v>
      </c>
      <c r="B311" t="s">
        <v>301</v>
      </c>
      <c r="C311" t="s">
        <v>21</v>
      </c>
      <c r="D311" t="s">
        <v>62</v>
      </c>
      <c r="F311" t="s">
        <v>146</v>
      </c>
      <c r="G311">
        <v>6</v>
      </c>
      <c r="H311" s="1">
        <f>G311*VLOOKUP(C311,Phases!$A$2:$D$15,4,FALSE)</f>
        <v>9120</v>
      </c>
      <c r="I311">
        <v>1</v>
      </c>
      <c r="J311" t="s">
        <v>92</v>
      </c>
      <c r="K311">
        <v>2</v>
      </c>
      <c r="L311" t="s">
        <v>25</v>
      </c>
      <c r="M311">
        <v>2</v>
      </c>
      <c r="N311" t="s">
        <v>26</v>
      </c>
    </row>
    <row r="312" spans="1:17" x14ac:dyDescent="0.3">
      <c r="A312" t="s">
        <v>263</v>
      </c>
      <c r="B312" t="s">
        <v>301</v>
      </c>
      <c r="C312" t="s">
        <v>21</v>
      </c>
      <c r="D312" t="s">
        <v>265</v>
      </c>
      <c r="F312" t="s">
        <v>266</v>
      </c>
      <c r="G312">
        <v>3</v>
      </c>
      <c r="H312" s="1">
        <f>G312*VLOOKUP(C312,Phases!$A$2:$D$15,4,FALSE)</f>
        <v>4560</v>
      </c>
    </row>
    <row r="313" spans="1:17" x14ac:dyDescent="0.3">
      <c r="A313" t="s">
        <v>263</v>
      </c>
      <c r="B313" t="s">
        <v>301</v>
      </c>
      <c r="C313" t="s">
        <v>21</v>
      </c>
      <c r="D313" t="s">
        <v>267</v>
      </c>
      <c r="F313" t="s">
        <v>268</v>
      </c>
      <c r="G313">
        <v>2</v>
      </c>
      <c r="H313" s="1">
        <f>G313*VLOOKUP(C313,Phases!$A$2:$D$15,4,FALSE)</f>
        <v>3040</v>
      </c>
    </row>
    <row r="314" spans="1:17" x14ac:dyDescent="0.3">
      <c r="A314" t="s">
        <v>263</v>
      </c>
      <c r="B314" t="s">
        <v>301</v>
      </c>
      <c r="C314" t="s">
        <v>21</v>
      </c>
      <c r="D314" t="s">
        <v>269</v>
      </c>
      <c r="F314" t="s">
        <v>270</v>
      </c>
      <c r="G314">
        <v>1</v>
      </c>
      <c r="H314" s="1">
        <f>G314*VLOOKUP(C314,Phases!$A$2:$D$15,4,FALSE)</f>
        <v>1520</v>
      </c>
    </row>
    <row r="315" spans="1:17" x14ac:dyDescent="0.3">
      <c r="A315" t="s">
        <v>263</v>
      </c>
      <c r="B315" t="s">
        <v>301</v>
      </c>
      <c r="C315" t="s">
        <v>29</v>
      </c>
      <c r="D315" t="s">
        <v>271</v>
      </c>
      <c r="G315">
        <v>1</v>
      </c>
      <c r="H315" s="1">
        <f>G315*VLOOKUP(C315,Phases!$A$2:$D$15,4,FALSE)</f>
        <v>1360</v>
      </c>
    </row>
    <row r="316" spans="1:17" x14ac:dyDescent="0.3">
      <c r="A316" t="s">
        <v>263</v>
      </c>
      <c r="B316" t="s">
        <v>301</v>
      </c>
      <c r="C316" t="s">
        <v>29</v>
      </c>
      <c r="D316" t="s">
        <v>272</v>
      </c>
      <c r="F316" t="s">
        <v>273</v>
      </c>
      <c r="G316">
        <v>2</v>
      </c>
      <c r="H316" s="1">
        <f>G316*VLOOKUP(C316,Phases!$A$2:$D$15,4,FALSE)</f>
        <v>2720</v>
      </c>
    </row>
    <row r="317" spans="1:17" x14ac:dyDescent="0.3">
      <c r="A317" t="s">
        <v>263</v>
      </c>
      <c r="B317" t="s">
        <v>301</v>
      </c>
      <c r="C317" t="s">
        <v>29</v>
      </c>
      <c r="D317" t="s">
        <v>274</v>
      </c>
      <c r="F317" t="s">
        <v>273</v>
      </c>
      <c r="G317">
        <v>0.5</v>
      </c>
      <c r="H317" s="1">
        <f>G317*VLOOKUP(C317,Phases!$A$2:$D$15,4,FALSE)</f>
        <v>680</v>
      </c>
    </row>
    <row r="318" spans="1:17" x14ac:dyDescent="0.3">
      <c r="A318" t="s">
        <v>263</v>
      </c>
      <c r="B318" t="s">
        <v>301</v>
      </c>
      <c r="C318" t="s">
        <v>29</v>
      </c>
      <c r="D318" t="s">
        <v>75</v>
      </c>
      <c r="F318" t="s">
        <v>36</v>
      </c>
      <c r="G318">
        <v>1</v>
      </c>
      <c r="H318" s="1">
        <f>G318*VLOOKUP(C318,Phases!$A$2:$D$15,4,FALSE)</f>
        <v>1360</v>
      </c>
    </row>
    <row r="319" spans="1:17" x14ac:dyDescent="0.3">
      <c r="A319" t="s">
        <v>263</v>
      </c>
      <c r="B319" t="s">
        <v>301</v>
      </c>
      <c r="C319" t="s">
        <v>29</v>
      </c>
      <c r="D319" t="s">
        <v>260</v>
      </c>
      <c r="F319" t="s">
        <v>275</v>
      </c>
      <c r="G319">
        <v>0.5</v>
      </c>
      <c r="H319" s="1">
        <f>G319*VLOOKUP(C319,Phases!$A$2:$D$15,4,FALSE)</f>
        <v>680</v>
      </c>
    </row>
    <row r="320" spans="1:17" x14ac:dyDescent="0.3">
      <c r="A320" t="s">
        <v>263</v>
      </c>
      <c r="B320" t="s">
        <v>301</v>
      </c>
      <c r="C320" t="s">
        <v>221</v>
      </c>
      <c r="D320" t="s">
        <v>276</v>
      </c>
      <c r="G320">
        <v>0.5</v>
      </c>
      <c r="H320" s="1">
        <f>G320*VLOOKUP(C320,Phases!$A$2:$D$15,4,FALSE)</f>
        <v>680</v>
      </c>
    </row>
    <row r="321" spans="1:15" x14ac:dyDescent="0.3">
      <c r="A321" t="s">
        <v>263</v>
      </c>
      <c r="B321" t="s">
        <v>301</v>
      </c>
      <c r="C321" t="s">
        <v>221</v>
      </c>
      <c r="D321" t="s">
        <v>277</v>
      </c>
      <c r="G321">
        <v>1</v>
      </c>
      <c r="H321" s="1">
        <f>G321*VLOOKUP(C321,Phases!$A$2:$D$15,4,FALSE)</f>
        <v>1360</v>
      </c>
    </row>
    <row r="322" spans="1:15" x14ac:dyDescent="0.3">
      <c r="A322" t="s">
        <v>263</v>
      </c>
      <c r="B322" t="s">
        <v>301</v>
      </c>
      <c r="C322" t="s">
        <v>39</v>
      </c>
      <c r="F322" t="s">
        <v>40</v>
      </c>
      <c r="G322">
        <v>0</v>
      </c>
      <c r="H322" s="1">
        <f>G322*VLOOKUP(C322,Phases!$A$2:$D$15,4,FALSE)</f>
        <v>0</v>
      </c>
    </row>
    <row r="323" spans="1:15" x14ac:dyDescent="0.3">
      <c r="A323" t="s">
        <v>263</v>
      </c>
      <c r="B323" t="s">
        <v>301</v>
      </c>
      <c r="C323" t="s">
        <v>278</v>
      </c>
      <c r="D323" t="s">
        <v>279</v>
      </c>
      <c r="G323">
        <v>1</v>
      </c>
      <c r="H323" s="1">
        <f>G323*VLOOKUP(C323,Phases!$A$2:$D$15,4,FALSE)</f>
        <v>1360</v>
      </c>
    </row>
    <row r="324" spans="1:15" x14ac:dyDescent="0.3">
      <c r="A324" t="s">
        <v>263</v>
      </c>
      <c r="B324" t="s">
        <v>301</v>
      </c>
      <c r="C324" t="s">
        <v>278</v>
      </c>
      <c r="D324" t="s">
        <v>280</v>
      </c>
      <c r="F324" t="s">
        <v>281</v>
      </c>
      <c r="G324">
        <v>2</v>
      </c>
      <c r="H324" s="1">
        <f>G324*VLOOKUP(C324,Phases!$A$2:$D$15,4,FALSE)</f>
        <v>2720</v>
      </c>
    </row>
    <row r="325" spans="1:15" x14ac:dyDescent="0.3">
      <c r="A325" t="s">
        <v>263</v>
      </c>
      <c r="B325" t="s">
        <v>301</v>
      </c>
      <c r="C325" t="s">
        <v>278</v>
      </c>
      <c r="D325" t="s">
        <v>282</v>
      </c>
      <c r="F325" t="s">
        <v>283</v>
      </c>
      <c r="G325">
        <v>1</v>
      </c>
      <c r="H325" s="1">
        <f>G325*VLOOKUP(C325,Phases!$A$2:$D$15,4,FALSE)</f>
        <v>1360</v>
      </c>
    </row>
    <row r="326" spans="1:15" x14ac:dyDescent="0.3">
      <c r="A326" t="s">
        <v>263</v>
      </c>
      <c r="B326" t="s">
        <v>301</v>
      </c>
      <c r="C326" t="s">
        <v>278</v>
      </c>
      <c r="D326" t="s">
        <v>284</v>
      </c>
      <c r="G326">
        <v>0.5</v>
      </c>
      <c r="H326" s="1">
        <f>G326*VLOOKUP(C326,Phases!$A$2:$D$15,4,FALSE)</f>
        <v>680</v>
      </c>
    </row>
    <row r="327" spans="1:15" x14ac:dyDescent="0.3">
      <c r="A327" t="s">
        <v>263</v>
      </c>
      <c r="B327" t="s">
        <v>301</v>
      </c>
      <c r="C327" t="s">
        <v>278</v>
      </c>
      <c r="D327" t="s">
        <v>285</v>
      </c>
      <c r="F327" t="s">
        <v>281</v>
      </c>
      <c r="G327">
        <v>1</v>
      </c>
      <c r="H327" s="1">
        <f>G327*VLOOKUP(C327,Phases!$A$2:$D$15,4,FALSE)</f>
        <v>1360</v>
      </c>
    </row>
    <row r="328" spans="1:15" x14ac:dyDescent="0.3">
      <c r="A328" t="s">
        <v>263</v>
      </c>
      <c r="B328" t="s">
        <v>301</v>
      </c>
      <c r="C328" t="s">
        <v>278</v>
      </c>
      <c r="D328" t="s">
        <v>286</v>
      </c>
      <c r="F328" t="s">
        <v>283</v>
      </c>
      <c r="G328">
        <v>0.5</v>
      </c>
      <c r="H328" s="1">
        <f>G328*VLOOKUP(C328,Phases!$A$2:$D$15,4,FALSE)</f>
        <v>680</v>
      </c>
    </row>
    <row r="329" spans="1:15" x14ac:dyDescent="0.3">
      <c r="A329" t="s">
        <v>263</v>
      </c>
      <c r="B329" t="s">
        <v>301</v>
      </c>
      <c r="C329" t="s">
        <v>79</v>
      </c>
      <c r="D329" t="s">
        <v>287</v>
      </c>
      <c r="F329" t="s">
        <v>288</v>
      </c>
      <c r="G329">
        <v>0</v>
      </c>
      <c r="H329" s="1">
        <f>G329*VLOOKUP(C329,Phases!$A$2:$D$15,4,FALSE)</f>
        <v>0</v>
      </c>
    </row>
    <row r="330" spans="1:15" x14ac:dyDescent="0.3">
      <c r="A330" t="s">
        <v>263</v>
      </c>
      <c r="B330" t="s">
        <v>301</v>
      </c>
      <c r="C330" t="s">
        <v>79</v>
      </c>
      <c r="D330" t="s">
        <v>289</v>
      </c>
      <c r="F330" t="s">
        <v>288</v>
      </c>
      <c r="G330">
        <v>0</v>
      </c>
      <c r="H330" s="1">
        <f>G330*VLOOKUP(C330,Phases!$A$2:$D$15,4,FALSE)</f>
        <v>0</v>
      </c>
    </row>
    <row r="331" spans="1:15" x14ac:dyDescent="0.3">
      <c r="A331" t="s">
        <v>263</v>
      </c>
      <c r="B331" t="s">
        <v>301</v>
      </c>
      <c r="C331" t="s">
        <v>43</v>
      </c>
      <c r="D331" t="s">
        <v>290</v>
      </c>
      <c r="F331" t="s">
        <v>169</v>
      </c>
      <c r="G331">
        <v>1</v>
      </c>
      <c r="H331" s="1">
        <f>G331*VLOOKUP(C331,Phases!$A$2:$D$15,4,FALSE)</f>
        <v>1360</v>
      </c>
    </row>
    <row r="332" spans="1:15" x14ac:dyDescent="0.3">
      <c r="A332" t="s">
        <v>263</v>
      </c>
      <c r="B332" t="s">
        <v>301</v>
      </c>
      <c r="C332" t="s">
        <v>43</v>
      </c>
      <c r="D332" t="s">
        <v>291</v>
      </c>
      <c r="G332">
        <v>3</v>
      </c>
      <c r="H332" s="1">
        <f>G332*VLOOKUP(C332,Phases!$A$2:$D$15,4,FALSE)</f>
        <v>4080</v>
      </c>
    </row>
    <row r="333" spans="1:15" x14ac:dyDescent="0.3">
      <c r="A333" t="s">
        <v>263</v>
      </c>
      <c r="B333" t="s">
        <v>301</v>
      </c>
      <c r="C333" t="s">
        <v>43</v>
      </c>
      <c r="D333" t="s">
        <v>292</v>
      </c>
      <c r="F333" t="s">
        <v>169</v>
      </c>
      <c r="G333">
        <v>0.5</v>
      </c>
      <c r="H333" s="1">
        <f>G333*VLOOKUP(C333,Phases!$A$2:$D$15,4,FALSE)</f>
        <v>680</v>
      </c>
    </row>
    <row r="334" spans="1:15" x14ac:dyDescent="0.3">
      <c r="A334" t="s">
        <v>263</v>
      </c>
      <c r="B334" t="s">
        <v>301</v>
      </c>
      <c r="C334" t="s">
        <v>43</v>
      </c>
      <c r="D334" t="s">
        <v>293</v>
      </c>
      <c r="G334">
        <v>1</v>
      </c>
      <c r="H334" s="1">
        <f>G334*VLOOKUP(C334,Phases!$A$2:$D$15,4,FALSE)</f>
        <v>1360</v>
      </c>
    </row>
    <row r="335" spans="1:15" x14ac:dyDescent="0.3">
      <c r="A335" t="s">
        <v>263</v>
      </c>
      <c r="B335" t="s">
        <v>301</v>
      </c>
      <c r="C335" t="s">
        <v>49</v>
      </c>
      <c r="D335" t="s">
        <v>294</v>
      </c>
      <c r="F335" t="s">
        <v>51</v>
      </c>
      <c r="G335">
        <v>0</v>
      </c>
      <c r="H335" s="1">
        <f>G335*VLOOKUP(C335,Phases!$A$2:$D$15,4,FALSE)</f>
        <v>0</v>
      </c>
    </row>
    <row r="336" spans="1:15" x14ac:dyDescent="0.3">
      <c r="A336" t="s">
        <v>263</v>
      </c>
      <c r="B336" t="s">
        <v>301</v>
      </c>
      <c r="C336" t="s">
        <v>49</v>
      </c>
      <c r="D336" t="s">
        <v>295</v>
      </c>
      <c r="F336" t="s">
        <v>296</v>
      </c>
      <c r="G336">
        <v>2.5</v>
      </c>
      <c r="H336" s="1">
        <f>G336*VLOOKUP(C336,Phases!$A$2:$D$15,4,FALSE)</f>
        <v>3200</v>
      </c>
      <c r="K336">
        <v>2.5</v>
      </c>
      <c r="L336" t="s">
        <v>25</v>
      </c>
      <c r="O336">
        <v>1</v>
      </c>
    </row>
    <row r="337" spans="1:17" x14ac:dyDescent="0.3">
      <c r="A337" t="s">
        <v>263</v>
      </c>
      <c r="B337" t="s">
        <v>301</v>
      </c>
      <c r="C337" t="s">
        <v>49</v>
      </c>
      <c r="D337" t="s">
        <v>297</v>
      </c>
      <c r="F337" t="s">
        <v>298</v>
      </c>
      <c r="G337">
        <v>3</v>
      </c>
      <c r="H337" s="1">
        <f>G337*VLOOKUP(C337,Phases!$A$2:$D$15,4,FALSE)</f>
        <v>3840</v>
      </c>
      <c r="K337">
        <v>3</v>
      </c>
      <c r="L337" t="s">
        <v>56</v>
      </c>
      <c r="M337">
        <v>1</v>
      </c>
      <c r="N337" t="s">
        <v>57</v>
      </c>
    </row>
    <row r="338" spans="1:17" x14ac:dyDescent="0.3">
      <c r="A338" t="s">
        <v>263</v>
      </c>
      <c r="B338" t="s">
        <v>301</v>
      </c>
      <c r="C338" t="s">
        <v>49</v>
      </c>
      <c r="D338" t="s">
        <v>299</v>
      </c>
      <c r="F338" t="s">
        <v>300</v>
      </c>
      <c r="G338">
        <v>3</v>
      </c>
      <c r="H338" s="1">
        <f>G338*VLOOKUP(C338,Phases!$A$2:$D$15,4,FALSE)</f>
        <v>3840</v>
      </c>
      <c r="Q338">
        <v>1</v>
      </c>
    </row>
    <row r="339" spans="1:17" x14ac:dyDescent="0.3">
      <c r="A339" t="s">
        <v>263</v>
      </c>
      <c r="B339" t="s">
        <v>301</v>
      </c>
      <c r="C339" t="s">
        <v>49</v>
      </c>
      <c r="D339" t="s">
        <v>60</v>
      </c>
      <c r="G339">
        <v>1</v>
      </c>
      <c r="H339" s="1">
        <f>G339*VLOOKUP(C339,Phases!$A$2:$D$15,4,FALSE)</f>
        <v>1280</v>
      </c>
    </row>
    <row r="340" spans="1:17" x14ac:dyDescent="0.3">
      <c r="A340" t="s">
        <v>263</v>
      </c>
      <c r="B340" t="s">
        <v>302</v>
      </c>
      <c r="C340" t="s">
        <v>21</v>
      </c>
      <c r="D340" t="s">
        <v>62</v>
      </c>
      <c r="F340" t="s">
        <v>146</v>
      </c>
      <c r="G340">
        <v>6</v>
      </c>
      <c r="H340" s="1">
        <f>G340*VLOOKUP(C340,Phases!$A$2:$D$15,4,FALSE)</f>
        <v>9120</v>
      </c>
      <c r="I340">
        <v>1</v>
      </c>
      <c r="J340" t="s">
        <v>92</v>
      </c>
      <c r="K340">
        <v>2</v>
      </c>
      <c r="L340" t="s">
        <v>25</v>
      </c>
      <c r="M340">
        <v>2</v>
      </c>
      <c r="N340" t="s">
        <v>26</v>
      </c>
    </row>
    <row r="341" spans="1:17" x14ac:dyDescent="0.3">
      <c r="A341" t="s">
        <v>263</v>
      </c>
      <c r="B341" t="s">
        <v>302</v>
      </c>
      <c r="C341" t="s">
        <v>21</v>
      </c>
      <c r="D341" t="s">
        <v>265</v>
      </c>
      <c r="F341" t="s">
        <v>266</v>
      </c>
      <c r="G341">
        <v>2</v>
      </c>
      <c r="H341" s="1">
        <f>G341*VLOOKUP(C341,Phases!$A$2:$D$15,4,FALSE)</f>
        <v>3040</v>
      </c>
    </row>
    <row r="342" spans="1:17" x14ac:dyDescent="0.3">
      <c r="A342" t="s">
        <v>263</v>
      </c>
      <c r="B342" t="s">
        <v>302</v>
      </c>
      <c r="C342" t="s">
        <v>21</v>
      </c>
      <c r="D342" t="s">
        <v>267</v>
      </c>
      <c r="F342" t="s">
        <v>268</v>
      </c>
      <c r="G342">
        <v>2</v>
      </c>
      <c r="H342" s="1">
        <f>G342*VLOOKUP(C342,Phases!$A$2:$D$15,4,FALSE)</f>
        <v>3040</v>
      </c>
    </row>
    <row r="343" spans="1:17" x14ac:dyDescent="0.3">
      <c r="A343" t="s">
        <v>263</v>
      </c>
      <c r="B343" t="s">
        <v>302</v>
      </c>
      <c r="C343" t="s">
        <v>21</v>
      </c>
      <c r="D343" t="s">
        <v>269</v>
      </c>
      <c r="F343" t="s">
        <v>270</v>
      </c>
      <c r="G343">
        <v>1</v>
      </c>
      <c r="H343" s="1">
        <f>G343*VLOOKUP(C343,Phases!$A$2:$D$15,4,FALSE)</f>
        <v>1520</v>
      </c>
    </row>
    <row r="344" spans="1:17" x14ac:dyDescent="0.3">
      <c r="A344" t="s">
        <v>263</v>
      </c>
      <c r="B344" t="s">
        <v>302</v>
      </c>
      <c r="C344" t="s">
        <v>29</v>
      </c>
      <c r="D344" t="s">
        <v>271</v>
      </c>
      <c r="G344">
        <v>1</v>
      </c>
      <c r="H344" s="1">
        <f>G344*VLOOKUP(C344,Phases!$A$2:$D$15,4,FALSE)</f>
        <v>1360</v>
      </c>
    </row>
    <row r="345" spans="1:17" x14ac:dyDescent="0.3">
      <c r="A345" t="s">
        <v>263</v>
      </c>
      <c r="B345" t="s">
        <v>302</v>
      </c>
      <c r="C345" t="s">
        <v>29</v>
      </c>
      <c r="D345" t="s">
        <v>272</v>
      </c>
      <c r="F345" t="s">
        <v>273</v>
      </c>
      <c r="G345">
        <v>2.5</v>
      </c>
      <c r="H345" s="1">
        <f>G345*VLOOKUP(C345,Phases!$A$2:$D$15,4,FALSE)</f>
        <v>3400</v>
      </c>
    </row>
    <row r="346" spans="1:17" x14ac:dyDescent="0.3">
      <c r="A346" t="s">
        <v>263</v>
      </c>
      <c r="B346" t="s">
        <v>302</v>
      </c>
      <c r="C346" t="s">
        <v>29</v>
      </c>
      <c r="D346" t="s">
        <v>274</v>
      </c>
      <c r="F346" t="s">
        <v>273</v>
      </c>
      <c r="G346">
        <v>0.5</v>
      </c>
      <c r="H346" s="1">
        <f>G346*VLOOKUP(C346,Phases!$A$2:$D$15,4,FALSE)</f>
        <v>680</v>
      </c>
    </row>
    <row r="347" spans="1:17" x14ac:dyDescent="0.3">
      <c r="A347" t="s">
        <v>263</v>
      </c>
      <c r="B347" t="s">
        <v>302</v>
      </c>
      <c r="C347" t="s">
        <v>29</v>
      </c>
      <c r="D347" t="s">
        <v>75</v>
      </c>
      <c r="F347" t="s">
        <v>36</v>
      </c>
      <c r="G347">
        <v>1</v>
      </c>
      <c r="H347" s="1">
        <f>G347*VLOOKUP(C347,Phases!$A$2:$D$15,4,FALSE)</f>
        <v>1360</v>
      </c>
    </row>
    <row r="348" spans="1:17" x14ac:dyDescent="0.3">
      <c r="A348" t="s">
        <v>263</v>
      </c>
      <c r="B348" t="s">
        <v>302</v>
      </c>
      <c r="C348" t="s">
        <v>29</v>
      </c>
      <c r="D348" t="s">
        <v>260</v>
      </c>
      <c r="F348" t="s">
        <v>275</v>
      </c>
      <c r="H348" s="1">
        <f>G348*VLOOKUP(C348,Phases!$A$2:$D$15,4,FALSE)</f>
        <v>0</v>
      </c>
    </row>
    <row r="349" spans="1:17" x14ac:dyDescent="0.3">
      <c r="A349" t="s">
        <v>263</v>
      </c>
      <c r="B349" t="s">
        <v>302</v>
      </c>
      <c r="C349" t="s">
        <v>221</v>
      </c>
      <c r="D349" t="s">
        <v>276</v>
      </c>
      <c r="G349">
        <v>0.5</v>
      </c>
      <c r="H349" s="1">
        <f>G349*VLOOKUP(C349,Phases!$A$2:$D$15,4,FALSE)</f>
        <v>680</v>
      </c>
    </row>
    <row r="350" spans="1:17" x14ac:dyDescent="0.3">
      <c r="A350" t="s">
        <v>263</v>
      </c>
      <c r="B350" t="s">
        <v>302</v>
      </c>
      <c r="C350" t="s">
        <v>221</v>
      </c>
      <c r="D350" t="s">
        <v>277</v>
      </c>
      <c r="G350">
        <v>1</v>
      </c>
      <c r="H350" s="1">
        <f>G350*VLOOKUP(C350,Phases!$A$2:$D$15,4,FALSE)</f>
        <v>1360</v>
      </c>
    </row>
    <row r="351" spans="1:17" x14ac:dyDescent="0.3">
      <c r="A351" t="s">
        <v>263</v>
      </c>
      <c r="B351" t="s">
        <v>302</v>
      </c>
      <c r="C351" t="s">
        <v>39</v>
      </c>
      <c r="F351" t="s">
        <v>40</v>
      </c>
      <c r="G351">
        <v>0</v>
      </c>
      <c r="H351" s="1">
        <f>G351*VLOOKUP(C351,Phases!$A$2:$D$15,4,FALSE)</f>
        <v>0</v>
      </c>
    </row>
    <row r="352" spans="1:17" x14ac:dyDescent="0.3">
      <c r="A352" t="s">
        <v>263</v>
      </c>
      <c r="B352" t="s">
        <v>302</v>
      </c>
      <c r="C352" t="s">
        <v>278</v>
      </c>
      <c r="D352" t="s">
        <v>279</v>
      </c>
      <c r="G352">
        <v>2</v>
      </c>
      <c r="H352" s="1">
        <f>G352*VLOOKUP(C352,Phases!$A$2:$D$15,4,FALSE)</f>
        <v>2720</v>
      </c>
    </row>
    <row r="353" spans="1:17" x14ac:dyDescent="0.3">
      <c r="A353" t="s">
        <v>263</v>
      </c>
      <c r="B353" t="s">
        <v>302</v>
      </c>
      <c r="C353" t="s">
        <v>278</v>
      </c>
      <c r="D353" t="s">
        <v>280</v>
      </c>
      <c r="F353" t="s">
        <v>281</v>
      </c>
      <c r="G353">
        <v>3</v>
      </c>
      <c r="H353" s="1">
        <f>G353*VLOOKUP(C353,Phases!$A$2:$D$15,4,FALSE)</f>
        <v>4080</v>
      </c>
    </row>
    <row r="354" spans="1:17" x14ac:dyDescent="0.3">
      <c r="A354" t="s">
        <v>263</v>
      </c>
      <c r="B354" t="s">
        <v>302</v>
      </c>
      <c r="C354" t="s">
        <v>278</v>
      </c>
      <c r="D354" t="s">
        <v>282</v>
      </c>
      <c r="F354" t="s">
        <v>283</v>
      </c>
      <c r="G354">
        <v>1.5</v>
      </c>
      <c r="H354" s="1">
        <f>G354*VLOOKUP(C354,Phases!$A$2:$D$15,4,FALSE)</f>
        <v>2040</v>
      </c>
    </row>
    <row r="355" spans="1:17" x14ac:dyDescent="0.3">
      <c r="A355" t="s">
        <v>263</v>
      </c>
      <c r="B355" t="s">
        <v>302</v>
      </c>
      <c r="C355" t="s">
        <v>278</v>
      </c>
      <c r="D355" t="s">
        <v>284</v>
      </c>
      <c r="G355">
        <v>2</v>
      </c>
      <c r="H355" s="1">
        <f>G355*VLOOKUP(C355,Phases!$A$2:$D$15,4,FALSE)</f>
        <v>2720</v>
      </c>
    </row>
    <row r="356" spans="1:17" x14ac:dyDescent="0.3">
      <c r="A356" t="s">
        <v>263</v>
      </c>
      <c r="B356" t="s">
        <v>302</v>
      </c>
      <c r="C356" t="s">
        <v>278</v>
      </c>
      <c r="D356" t="s">
        <v>285</v>
      </c>
      <c r="F356" t="s">
        <v>281</v>
      </c>
      <c r="G356">
        <v>1.5</v>
      </c>
      <c r="H356" s="1">
        <f>G356*VLOOKUP(C356,Phases!$A$2:$D$15,4,FALSE)</f>
        <v>2040</v>
      </c>
    </row>
    <row r="357" spans="1:17" x14ac:dyDescent="0.3">
      <c r="A357" t="s">
        <v>263</v>
      </c>
      <c r="B357" t="s">
        <v>302</v>
      </c>
      <c r="C357" t="s">
        <v>278</v>
      </c>
      <c r="D357" t="s">
        <v>286</v>
      </c>
      <c r="F357" t="s">
        <v>283</v>
      </c>
      <c r="G357">
        <v>1</v>
      </c>
      <c r="H357" s="1">
        <f>G357*VLOOKUP(C357,Phases!$A$2:$D$15,4,FALSE)</f>
        <v>1360</v>
      </c>
    </row>
    <row r="358" spans="1:17" x14ac:dyDescent="0.3">
      <c r="A358" t="s">
        <v>263</v>
      </c>
      <c r="B358" t="s">
        <v>302</v>
      </c>
      <c r="C358" t="s">
        <v>79</v>
      </c>
      <c r="D358" t="s">
        <v>287</v>
      </c>
      <c r="F358" t="s">
        <v>288</v>
      </c>
      <c r="G358">
        <v>0</v>
      </c>
      <c r="H358" s="1">
        <f>G358*VLOOKUP(C358,Phases!$A$2:$D$15,4,FALSE)</f>
        <v>0</v>
      </c>
    </row>
    <row r="359" spans="1:17" x14ac:dyDescent="0.3">
      <c r="A359" t="s">
        <v>263</v>
      </c>
      <c r="B359" t="s">
        <v>302</v>
      </c>
      <c r="C359" t="s">
        <v>79</v>
      </c>
      <c r="D359" t="s">
        <v>289</v>
      </c>
      <c r="F359" t="s">
        <v>288</v>
      </c>
      <c r="G359">
        <v>0</v>
      </c>
      <c r="H359" s="1">
        <f>G359*VLOOKUP(C359,Phases!$A$2:$D$15,4,FALSE)</f>
        <v>0</v>
      </c>
    </row>
    <row r="360" spans="1:17" x14ac:dyDescent="0.3">
      <c r="A360" t="s">
        <v>263</v>
      </c>
      <c r="B360" t="s">
        <v>302</v>
      </c>
      <c r="C360" t="s">
        <v>43</v>
      </c>
      <c r="D360" t="s">
        <v>290</v>
      </c>
      <c r="F360" t="s">
        <v>169</v>
      </c>
      <c r="G360">
        <v>1</v>
      </c>
      <c r="H360" s="1">
        <f>G360*VLOOKUP(C360,Phases!$A$2:$D$15,4,FALSE)</f>
        <v>1360</v>
      </c>
    </row>
    <row r="361" spans="1:17" x14ac:dyDescent="0.3">
      <c r="A361" t="s">
        <v>263</v>
      </c>
      <c r="B361" t="s">
        <v>302</v>
      </c>
      <c r="C361" t="s">
        <v>43</v>
      </c>
      <c r="D361" t="s">
        <v>291</v>
      </c>
      <c r="G361">
        <v>3</v>
      </c>
      <c r="H361" s="1">
        <f>G361*VLOOKUP(C361,Phases!$A$2:$D$15,4,FALSE)</f>
        <v>4080</v>
      </c>
    </row>
    <row r="362" spans="1:17" x14ac:dyDescent="0.3">
      <c r="A362" t="s">
        <v>263</v>
      </c>
      <c r="B362" t="s">
        <v>302</v>
      </c>
      <c r="C362" t="s">
        <v>43</v>
      </c>
      <c r="D362" t="s">
        <v>292</v>
      </c>
      <c r="F362" t="s">
        <v>169</v>
      </c>
      <c r="G362">
        <v>0.5</v>
      </c>
      <c r="H362" s="1">
        <f>G362*VLOOKUP(C362,Phases!$A$2:$D$15,4,FALSE)</f>
        <v>680</v>
      </c>
    </row>
    <row r="363" spans="1:17" x14ac:dyDescent="0.3">
      <c r="A363" t="s">
        <v>263</v>
      </c>
      <c r="B363" t="s">
        <v>302</v>
      </c>
      <c r="C363" t="s">
        <v>43</v>
      </c>
      <c r="D363" t="s">
        <v>293</v>
      </c>
      <c r="G363">
        <v>2</v>
      </c>
      <c r="H363" s="1">
        <f>G363*VLOOKUP(C363,Phases!$A$2:$D$15,4,FALSE)</f>
        <v>2720</v>
      </c>
    </row>
    <row r="364" spans="1:17" x14ac:dyDescent="0.3">
      <c r="A364" t="s">
        <v>263</v>
      </c>
      <c r="B364" t="s">
        <v>302</v>
      </c>
      <c r="C364" t="s">
        <v>49</v>
      </c>
      <c r="D364" t="s">
        <v>294</v>
      </c>
      <c r="F364" t="s">
        <v>51</v>
      </c>
      <c r="G364">
        <v>0</v>
      </c>
      <c r="H364" s="1">
        <f>G364*VLOOKUP(C364,Phases!$A$2:$D$15,4,FALSE)</f>
        <v>0</v>
      </c>
    </row>
    <row r="365" spans="1:17" x14ac:dyDescent="0.3">
      <c r="A365" t="s">
        <v>263</v>
      </c>
      <c r="B365" t="s">
        <v>302</v>
      </c>
      <c r="C365" t="s">
        <v>49</v>
      </c>
      <c r="D365" t="s">
        <v>295</v>
      </c>
      <c r="F365" t="s">
        <v>296</v>
      </c>
      <c r="G365">
        <v>2.5</v>
      </c>
      <c r="H365" s="1">
        <f>G365*VLOOKUP(C365,Phases!$A$2:$D$15,4,FALSE)</f>
        <v>3200</v>
      </c>
      <c r="K365">
        <v>2.5</v>
      </c>
      <c r="L365" t="s">
        <v>25</v>
      </c>
      <c r="O365">
        <v>1</v>
      </c>
    </row>
    <row r="366" spans="1:17" x14ac:dyDescent="0.3">
      <c r="A366" t="s">
        <v>263</v>
      </c>
      <c r="B366" t="s">
        <v>302</v>
      </c>
      <c r="C366" t="s">
        <v>49</v>
      </c>
      <c r="D366" t="s">
        <v>297</v>
      </c>
      <c r="F366" t="s">
        <v>298</v>
      </c>
      <c r="G366">
        <v>3</v>
      </c>
      <c r="H366" s="1">
        <f>G366*VLOOKUP(C366,Phases!$A$2:$D$15,4,FALSE)</f>
        <v>3840</v>
      </c>
      <c r="K366">
        <v>3</v>
      </c>
      <c r="L366" t="s">
        <v>56</v>
      </c>
      <c r="M366">
        <v>1</v>
      </c>
      <c r="N366" t="s">
        <v>57</v>
      </c>
    </row>
    <row r="367" spans="1:17" x14ac:dyDescent="0.3">
      <c r="A367" t="s">
        <v>263</v>
      </c>
      <c r="B367" t="s">
        <v>302</v>
      </c>
      <c r="C367" t="s">
        <v>49</v>
      </c>
      <c r="D367" t="s">
        <v>299</v>
      </c>
      <c r="F367" t="s">
        <v>300</v>
      </c>
      <c r="G367">
        <v>3</v>
      </c>
      <c r="H367" s="1">
        <f>G367*VLOOKUP(C367,Phases!$A$2:$D$15,4,FALSE)</f>
        <v>3840</v>
      </c>
      <c r="Q367">
        <v>1</v>
      </c>
    </row>
    <row r="368" spans="1:17" x14ac:dyDescent="0.3">
      <c r="A368" t="s">
        <v>263</v>
      </c>
      <c r="B368" t="s">
        <v>302</v>
      </c>
      <c r="C368" t="s">
        <v>49</v>
      </c>
      <c r="D368" t="s">
        <v>60</v>
      </c>
      <c r="G368">
        <v>1</v>
      </c>
      <c r="H368" s="1">
        <f>G368*VLOOKUP(C368,Phases!$A$2:$D$15,4,FALSE)</f>
        <v>1280</v>
      </c>
    </row>
    <row r="369" spans="1:14" x14ac:dyDescent="0.3">
      <c r="A369" t="s">
        <v>263</v>
      </c>
      <c r="B369" t="s">
        <v>303</v>
      </c>
      <c r="C369" t="s">
        <v>21</v>
      </c>
      <c r="D369" t="s">
        <v>62</v>
      </c>
      <c r="F369" t="s">
        <v>146</v>
      </c>
      <c r="G369">
        <v>6</v>
      </c>
      <c r="H369" s="1">
        <f>G369*VLOOKUP(C369,Phases!$A$2:$D$15,4,FALSE)</f>
        <v>9120</v>
      </c>
      <c r="I369">
        <v>1</v>
      </c>
      <c r="J369" t="s">
        <v>92</v>
      </c>
      <c r="K369">
        <v>2</v>
      </c>
      <c r="L369" t="s">
        <v>25</v>
      </c>
      <c r="M369">
        <v>2</v>
      </c>
      <c r="N369" t="s">
        <v>26</v>
      </c>
    </row>
    <row r="370" spans="1:14" x14ac:dyDescent="0.3">
      <c r="A370" t="s">
        <v>263</v>
      </c>
      <c r="B370" t="s">
        <v>303</v>
      </c>
      <c r="C370" t="s">
        <v>21</v>
      </c>
      <c r="D370" t="s">
        <v>265</v>
      </c>
      <c r="F370" t="s">
        <v>266</v>
      </c>
      <c r="G370">
        <v>2</v>
      </c>
      <c r="H370" s="1">
        <f>G370*VLOOKUP(C370,Phases!$A$2:$D$15,4,FALSE)</f>
        <v>3040</v>
      </c>
    </row>
    <row r="371" spans="1:14" x14ac:dyDescent="0.3">
      <c r="A371" t="s">
        <v>263</v>
      </c>
      <c r="B371" t="s">
        <v>303</v>
      </c>
      <c r="C371" t="s">
        <v>21</v>
      </c>
      <c r="D371" t="s">
        <v>267</v>
      </c>
      <c r="F371" t="s">
        <v>268</v>
      </c>
      <c r="G371">
        <v>2</v>
      </c>
      <c r="H371" s="1">
        <f>G371*VLOOKUP(C371,Phases!$A$2:$D$15,4,FALSE)</f>
        <v>3040</v>
      </c>
    </row>
    <row r="372" spans="1:14" x14ac:dyDescent="0.3">
      <c r="A372" t="s">
        <v>263</v>
      </c>
      <c r="B372" t="s">
        <v>303</v>
      </c>
      <c r="C372" t="s">
        <v>21</v>
      </c>
      <c r="D372" t="s">
        <v>269</v>
      </c>
      <c r="F372" t="s">
        <v>270</v>
      </c>
      <c r="G372">
        <v>1</v>
      </c>
      <c r="H372" s="1">
        <f>G372*VLOOKUP(C372,Phases!$A$2:$D$15,4,FALSE)</f>
        <v>1520</v>
      </c>
    </row>
    <row r="373" spans="1:14" x14ac:dyDescent="0.3">
      <c r="A373" t="s">
        <v>263</v>
      </c>
      <c r="B373" t="s">
        <v>303</v>
      </c>
      <c r="C373" t="s">
        <v>29</v>
      </c>
      <c r="D373" t="s">
        <v>271</v>
      </c>
      <c r="G373">
        <v>1</v>
      </c>
      <c r="H373" s="1">
        <f>G373*VLOOKUP(C373,Phases!$A$2:$D$15,4,FALSE)</f>
        <v>1360</v>
      </c>
    </row>
    <row r="374" spans="1:14" x14ac:dyDescent="0.3">
      <c r="A374" t="s">
        <v>263</v>
      </c>
      <c r="B374" t="s">
        <v>303</v>
      </c>
      <c r="C374" t="s">
        <v>29</v>
      </c>
      <c r="D374" t="s">
        <v>272</v>
      </c>
      <c r="F374" t="s">
        <v>273</v>
      </c>
      <c r="G374">
        <v>2.5</v>
      </c>
      <c r="H374" s="1">
        <f>G374*VLOOKUP(C374,Phases!$A$2:$D$15,4,FALSE)</f>
        <v>3400</v>
      </c>
    </row>
    <row r="375" spans="1:14" x14ac:dyDescent="0.3">
      <c r="A375" t="s">
        <v>263</v>
      </c>
      <c r="B375" t="s">
        <v>303</v>
      </c>
      <c r="C375" t="s">
        <v>29</v>
      </c>
      <c r="D375" t="s">
        <v>274</v>
      </c>
      <c r="F375" t="s">
        <v>273</v>
      </c>
      <c r="G375">
        <v>0.5</v>
      </c>
      <c r="H375" s="1">
        <f>G375*VLOOKUP(C375,Phases!$A$2:$D$15,4,FALSE)</f>
        <v>680</v>
      </c>
    </row>
    <row r="376" spans="1:14" x14ac:dyDescent="0.3">
      <c r="A376" t="s">
        <v>263</v>
      </c>
      <c r="B376" t="s">
        <v>303</v>
      </c>
      <c r="C376" t="s">
        <v>29</v>
      </c>
      <c r="D376" t="s">
        <v>75</v>
      </c>
      <c r="F376" t="s">
        <v>36</v>
      </c>
      <c r="G376">
        <v>1</v>
      </c>
      <c r="H376" s="1">
        <f>G376*VLOOKUP(C376,Phases!$A$2:$D$15,4,FALSE)</f>
        <v>1360</v>
      </c>
    </row>
    <row r="377" spans="1:14" x14ac:dyDescent="0.3">
      <c r="A377" t="s">
        <v>263</v>
      </c>
      <c r="B377" t="s">
        <v>303</v>
      </c>
      <c r="C377" t="s">
        <v>29</v>
      </c>
      <c r="D377" t="s">
        <v>260</v>
      </c>
      <c r="F377" t="s">
        <v>275</v>
      </c>
      <c r="H377" s="1">
        <f>G377*VLOOKUP(C377,Phases!$A$2:$D$15,4,FALSE)</f>
        <v>0</v>
      </c>
    </row>
    <row r="378" spans="1:14" x14ac:dyDescent="0.3">
      <c r="A378" t="s">
        <v>263</v>
      </c>
      <c r="B378" t="s">
        <v>303</v>
      </c>
      <c r="C378" t="s">
        <v>221</v>
      </c>
      <c r="D378" t="s">
        <v>276</v>
      </c>
      <c r="G378">
        <v>0.5</v>
      </c>
      <c r="H378" s="1">
        <f>G378*VLOOKUP(C378,Phases!$A$2:$D$15,4,FALSE)</f>
        <v>680</v>
      </c>
    </row>
    <row r="379" spans="1:14" x14ac:dyDescent="0.3">
      <c r="A379" t="s">
        <v>263</v>
      </c>
      <c r="B379" t="s">
        <v>303</v>
      </c>
      <c r="C379" t="s">
        <v>221</v>
      </c>
      <c r="D379" t="s">
        <v>277</v>
      </c>
      <c r="G379">
        <v>1</v>
      </c>
      <c r="H379" s="1">
        <f>G379*VLOOKUP(C379,Phases!$A$2:$D$15,4,FALSE)</f>
        <v>1360</v>
      </c>
    </row>
    <row r="380" spans="1:14" x14ac:dyDescent="0.3">
      <c r="A380" t="s">
        <v>263</v>
      </c>
      <c r="B380" t="s">
        <v>303</v>
      </c>
      <c r="C380" t="s">
        <v>39</v>
      </c>
      <c r="F380" t="s">
        <v>40</v>
      </c>
      <c r="G380">
        <v>0</v>
      </c>
      <c r="H380" s="1">
        <f>G380*VLOOKUP(C380,Phases!$A$2:$D$15,4,FALSE)</f>
        <v>0</v>
      </c>
    </row>
    <row r="381" spans="1:14" x14ac:dyDescent="0.3">
      <c r="A381" t="s">
        <v>263</v>
      </c>
      <c r="B381" t="s">
        <v>303</v>
      </c>
      <c r="C381" t="s">
        <v>278</v>
      </c>
      <c r="D381" t="s">
        <v>279</v>
      </c>
      <c r="G381">
        <v>2</v>
      </c>
      <c r="H381" s="1">
        <f>G381*VLOOKUP(C381,Phases!$A$2:$D$15,4,FALSE)</f>
        <v>2720</v>
      </c>
    </row>
    <row r="382" spans="1:14" x14ac:dyDescent="0.3">
      <c r="A382" t="s">
        <v>263</v>
      </c>
      <c r="B382" t="s">
        <v>303</v>
      </c>
      <c r="C382" t="s">
        <v>278</v>
      </c>
      <c r="D382" t="s">
        <v>280</v>
      </c>
      <c r="F382" t="s">
        <v>281</v>
      </c>
      <c r="G382">
        <v>3</v>
      </c>
      <c r="H382" s="1">
        <f>G382*VLOOKUP(C382,Phases!$A$2:$D$15,4,FALSE)</f>
        <v>4080</v>
      </c>
    </row>
    <row r="383" spans="1:14" x14ac:dyDescent="0.3">
      <c r="A383" t="s">
        <v>263</v>
      </c>
      <c r="B383" t="s">
        <v>303</v>
      </c>
      <c r="C383" t="s">
        <v>278</v>
      </c>
      <c r="D383" t="s">
        <v>282</v>
      </c>
      <c r="F383" t="s">
        <v>283</v>
      </c>
      <c r="G383">
        <v>1.5</v>
      </c>
      <c r="H383" s="1">
        <f>G383*VLOOKUP(C383,Phases!$A$2:$D$15,4,FALSE)</f>
        <v>2040</v>
      </c>
    </row>
    <row r="384" spans="1:14" x14ac:dyDescent="0.3">
      <c r="A384" t="s">
        <v>263</v>
      </c>
      <c r="B384" t="s">
        <v>303</v>
      </c>
      <c r="C384" t="s">
        <v>278</v>
      </c>
      <c r="D384" t="s">
        <v>284</v>
      </c>
      <c r="G384">
        <v>2</v>
      </c>
      <c r="H384" s="1">
        <f>G384*VLOOKUP(C384,Phases!$A$2:$D$15,4,FALSE)</f>
        <v>2720</v>
      </c>
    </row>
    <row r="385" spans="1:17" x14ac:dyDescent="0.3">
      <c r="A385" t="s">
        <v>263</v>
      </c>
      <c r="B385" t="s">
        <v>303</v>
      </c>
      <c r="C385" t="s">
        <v>278</v>
      </c>
      <c r="D385" t="s">
        <v>285</v>
      </c>
      <c r="F385" t="s">
        <v>281</v>
      </c>
      <c r="G385">
        <v>1.5</v>
      </c>
      <c r="H385" s="1">
        <f>G385*VLOOKUP(C385,Phases!$A$2:$D$15,4,FALSE)</f>
        <v>2040</v>
      </c>
    </row>
    <row r="386" spans="1:17" x14ac:dyDescent="0.3">
      <c r="A386" t="s">
        <v>263</v>
      </c>
      <c r="B386" t="s">
        <v>303</v>
      </c>
      <c r="C386" t="s">
        <v>278</v>
      </c>
      <c r="D386" t="s">
        <v>286</v>
      </c>
      <c r="F386" t="s">
        <v>283</v>
      </c>
      <c r="G386">
        <v>1</v>
      </c>
      <c r="H386" s="1">
        <f>G386*VLOOKUP(C386,Phases!$A$2:$D$15,4,FALSE)</f>
        <v>1360</v>
      </c>
    </row>
    <row r="387" spans="1:17" x14ac:dyDescent="0.3">
      <c r="A387" t="s">
        <v>263</v>
      </c>
      <c r="B387" t="s">
        <v>303</v>
      </c>
      <c r="C387" t="s">
        <v>79</v>
      </c>
      <c r="D387" t="s">
        <v>287</v>
      </c>
      <c r="F387" t="s">
        <v>288</v>
      </c>
      <c r="G387">
        <v>0</v>
      </c>
      <c r="H387" s="1">
        <f>G387*VLOOKUP(C387,Phases!$A$2:$D$15,4,FALSE)</f>
        <v>0</v>
      </c>
    </row>
    <row r="388" spans="1:17" x14ac:dyDescent="0.3">
      <c r="A388" t="s">
        <v>263</v>
      </c>
      <c r="B388" t="s">
        <v>303</v>
      </c>
      <c r="C388" t="s">
        <v>79</v>
      </c>
      <c r="D388" t="s">
        <v>289</v>
      </c>
      <c r="F388" t="s">
        <v>288</v>
      </c>
      <c r="G388">
        <v>0</v>
      </c>
      <c r="H388" s="1">
        <f>G388*VLOOKUP(C388,Phases!$A$2:$D$15,4,FALSE)</f>
        <v>0</v>
      </c>
    </row>
    <row r="389" spans="1:17" x14ac:dyDescent="0.3">
      <c r="A389" t="s">
        <v>263</v>
      </c>
      <c r="B389" t="s">
        <v>303</v>
      </c>
      <c r="C389" t="s">
        <v>43</v>
      </c>
      <c r="D389" t="s">
        <v>290</v>
      </c>
      <c r="F389" t="s">
        <v>169</v>
      </c>
      <c r="G389">
        <v>1</v>
      </c>
      <c r="H389" s="1">
        <f>G389*VLOOKUP(C389,Phases!$A$2:$D$15,4,FALSE)</f>
        <v>1360</v>
      </c>
    </row>
    <row r="390" spans="1:17" x14ac:dyDescent="0.3">
      <c r="A390" t="s">
        <v>263</v>
      </c>
      <c r="B390" t="s">
        <v>303</v>
      </c>
      <c r="C390" t="s">
        <v>43</v>
      </c>
      <c r="D390" t="s">
        <v>291</v>
      </c>
      <c r="G390">
        <v>3</v>
      </c>
      <c r="H390" s="1">
        <f>G390*VLOOKUP(C390,Phases!$A$2:$D$15,4,FALSE)</f>
        <v>4080</v>
      </c>
    </row>
    <row r="391" spans="1:17" x14ac:dyDescent="0.3">
      <c r="A391" t="s">
        <v>263</v>
      </c>
      <c r="B391" t="s">
        <v>303</v>
      </c>
      <c r="C391" t="s">
        <v>43</v>
      </c>
      <c r="D391" t="s">
        <v>292</v>
      </c>
      <c r="F391" t="s">
        <v>169</v>
      </c>
      <c r="G391">
        <v>0.5</v>
      </c>
      <c r="H391" s="1">
        <f>G391*VLOOKUP(C391,Phases!$A$2:$D$15,4,FALSE)</f>
        <v>680</v>
      </c>
    </row>
    <row r="392" spans="1:17" x14ac:dyDescent="0.3">
      <c r="A392" t="s">
        <v>263</v>
      </c>
      <c r="B392" t="s">
        <v>303</v>
      </c>
      <c r="C392" t="s">
        <v>43</v>
      </c>
      <c r="D392" t="s">
        <v>293</v>
      </c>
      <c r="G392">
        <v>2</v>
      </c>
      <c r="H392" s="1">
        <f>G392*VLOOKUP(C392,Phases!$A$2:$D$15,4,FALSE)</f>
        <v>2720</v>
      </c>
    </row>
    <row r="393" spans="1:17" x14ac:dyDescent="0.3">
      <c r="A393" t="s">
        <v>263</v>
      </c>
      <c r="B393" t="s">
        <v>303</v>
      </c>
      <c r="C393" t="s">
        <v>49</v>
      </c>
      <c r="D393" t="s">
        <v>294</v>
      </c>
      <c r="F393" t="s">
        <v>51</v>
      </c>
      <c r="G393">
        <v>0</v>
      </c>
      <c r="H393" s="1">
        <f>G393*VLOOKUP(C393,Phases!$A$2:$D$15,4,FALSE)</f>
        <v>0</v>
      </c>
    </row>
    <row r="394" spans="1:17" x14ac:dyDescent="0.3">
      <c r="A394" t="s">
        <v>263</v>
      </c>
      <c r="B394" t="s">
        <v>303</v>
      </c>
      <c r="C394" t="s">
        <v>49</v>
      </c>
      <c r="D394" t="s">
        <v>295</v>
      </c>
      <c r="F394" t="s">
        <v>296</v>
      </c>
      <c r="G394">
        <v>2.5</v>
      </c>
      <c r="H394" s="1">
        <f>G394*VLOOKUP(C394,Phases!$A$2:$D$15,4,FALSE)</f>
        <v>3200</v>
      </c>
      <c r="K394">
        <v>2.5</v>
      </c>
      <c r="L394" t="s">
        <v>25</v>
      </c>
      <c r="O394">
        <v>1</v>
      </c>
    </row>
    <row r="395" spans="1:17" x14ac:dyDescent="0.3">
      <c r="A395" t="s">
        <v>263</v>
      </c>
      <c r="B395" t="s">
        <v>303</v>
      </c>
      <c r="C395" t="s">
        <v>49</v>
      </c>
      <c r="D395" t="s">
        <v>297</v>
      </c>
      <c r="F395" t="s">
        <v>298</v>
      </c>
      <c r="G395">
        <v>3</v>
      </c>
      <c r="H395" s="1">
        <f>G395*VLOOKUP(C395,Phases!$A$2:$D$15,4,FALSE)</f>
        <v>3840</v>
      </c>
      <c r="K395">
        <v>3</v>
      </c>
      <c r="L395" t="s">
        <v>56</v>
      </c>
      <c r="M395">
        <v>1</v>
      </c>
      <c r="N395" t="s">
        <v>57</v>
      </c>
    </row>
    <row r="396" spans="1:17" x14ac:dyDescent="0.3">
      <c r="A396" t="s">
        <v>263</v>
      </c>
      <c r="B396" t="s">
        <v>303</v>
      </c>
      <c r="C396" t="s">
        <v>49</v>
      </c>
      <c r="D396" t="s">
        <v>299</v>
      </c>
      <c r="F396" t="s">
        <v>300</v>
      </c>
      <c r="G396">
        <v>3</v>
      </c>
      <c r="H396" s="1">
        <f>G396*VLOOKUP(C396,Phases!$A$2:$D$15,4,FALSE)</f>
        <v>3840</v>
      </c>
      <c r="Q396">
        <v>1</v>
      </c>
    </row>
    <row r="397" spans="1:17" x14ac:dyDescent="0.3">
      <c r="A397" t="s">
        <v>263</v>
      </c>
      <c r="B397" t="s">
        <v>303</v>
      </c>
      <c r="C397" t="s">
        <v>49</v>
      </c>
      <c r="D397" t="s">
        <v>60</v>
      </c>
      <c r="G397">
        <v>1</v>
      </c>
      <c r="H397" s="1">
        <f>G397*VLOOKUP(C397,Phases!$A$2:$D$15,4,FALSE)</f>
        <v>1280</v>
      </c>
    </row>
    <row r="398" spans="1:17" x14ac:dyDescent="0.3">
      <c r="A398" t="s">
        <v>263</v>
      </c>
      <c r="B398" t="s">
        <v>304</v>
      </c>
      <c r="C398" t="s">
        <v>21</v>
      </c>
      <c r="D398" t="s">
        <v>62</v>
      </c>
      <c r="F398" t="s">
        <v>146</v>
      </c>
      <c r="G398">
        <v>3</v>
      </c>
      <c r="H398" s="1">
        <f>G398*VLOOKUP(C398,Phases!$A$2:$D$15,4,FALSE)</f>
        <v>4560</v>
      </c>
      <c r="I398">
        <v>1</v>
      </c>
      <c r="J398" t="s">
        <v>92</v>
      </c>
      <c r="K398">
        <v>2</v>
      </c>
      <c r="L398" t="s">
        <v>25</v>
      </c>
      <c r="M398">
        <v>2</v>
      </c>
      <c r="N398" t="s">
        <v>26</v>
      </c>
    </row>
    <row r="399" spans="1:17" x14ac:dyDescent="0.3">
      <c r="A399" t="s">
        <v>263</v>
      </c>
      <c r="B399" t="s">
        <v>304</v>
      </c>
      <c r="C399" t="s">
        <v>21</v>
      </c>
      <c r="D399" t="s">
        <v>265</v>
      </c>
      <c r="F399" t="s">
        <v>266</v>
      </c>
      <c r="G399">
        <v>2</v>
      </c>
      <c r="H399" s="1">
        <f>G399*VLOOKUP(C399,Phases!$A$2:$D$15,4,FALSE)</f>
        <v>3040</v>
      </c>
    </row>
    <row r="400" spans="1:17" x14ac:dyDescent="0.3">
      <c r="A400" t="s">
        <v>263</v>
      </c>
      <c r="B400" t="s">
        <v>304</v>
      </c>
      <c r="C400" t="s">
        <v>21</v>
      </c>
      <c r="D400" t="s">
        <v>267</v>
      </c>
      <c r="F400" t="s">
        <v>268</v>
      </c>
      <c r="G400">
        <v>1</v>
      </c>
      <c r="H400" s="1">
        <f>G400*VLOOKUP(C400,Phases!$A$2:$D$15,4,FALSE)</f>
        <v>1520</v>
      </c>
    </row>
    <row r="401" spans="1:8" x14ac:dyDescent="0.3">
      <c r="A401" t="s">
        <v>263</v>
      </c>
      <c r="B401" t="s">
        <v>304</v>
      </c>
      <c r="C401" t="s">
        <v>21</v>
      </c>
      <c r="D401" t="s">
        <v>269</v>
      </c>
      <c r="F401" t="s">
        <v>270</v>
      </c>
      <c r="G401">
        <v>1</v>
      </c>
      <c r="H401" s="1">
        <f>G401*VLOOKUP(C401,Phases!$A$2:$D$15,4,FALSE)</f>
        <v>1520</v>
      </c>
    </row>
    <row r="402" spans="1:8" x14ac:dyDescent="0.3">
      <c r="A402" t="s">
        <v>263</v>
      </c>
      <c r="B402" t="s">
        <v>304</v>
      </c>
      <c r="C402" t="s">
        <v>29</v>
      </c>
      <c r="D402" t="s">
        <v>271</v>
      </c>
      <c r="G402">
        <v>1</v>
      </c>
      <c r="H402" s="1">
        <f>G402*VLOOKUP(C402,Phases!$A$2:$D$15,4,FALSE)</f>
        <v>1360</v>
      </c>
    </row>
    <row r="403" spans="1:8" x14ac:dyDescent="0.3">
      <c r="A403" t="s">
        <v>263</v>
      </c>
      <c r="B403" t="s">
        <v>304</v>
      </c>
      <c r="C403" t="s">
        <v>29</v>
      </c>
      <c r="D403" t="s">
        <v>272</v>
      </c>
      <c r="F403" t="s">
        <v>273</v>
      </c>
      <c r="G403">
        <v>2.5</v>
      </c>
      <c r="H403" s="1">
        <f>G403*VLOOKUP(C403,Phases!$A$2:$D$15,4,FALSE)</f>
        <v>3400</v>
      </c>
    </row>
    <row r="404" spans="1:8" x14ac:dyDescent="0.3">
      <c r="A404" t="s">
        <v>263</v>
      </c>
      <c r="B404" t="s">
        <v>304</v>
      </c>
      <c r="C404" t="s">
        <v>29</v>
      </c>
      <c r="D404" t="s">
        <v>274</v>
      </c>
      <c r="F404" t="s">
        <v>273</v>
      </c>
      <c r="G404">
        <v>0.5</v>
      </c>
      <c r="H404" s="1">
        <f>G404*VLOOKUP(C404,Phases!$A$2:$D$15,4,FALSE)</f>
        <v>680</v>
      </c>
    </row>
    <row r="405" spans="1:8" x14ac:dyDescent="0.3">
      <c r="A405" t="s">
        <v>263</v>
      </c>
      <c r="B405" t="s">
        <v>304</v>
      </c>
      <c r="C405" t="s">
        <v>29</v>
      </c>
      <c r="D405" t="s">
        <v>75</v>
      </c>
      <c r="F405" t="s">
        <v>36</v>
      </c>
      <c r="G405">
        <v>1</v>
      </c>
      <c r="H405" s="1">
        <f>G405*VLOOKUP(C405,Phases!$A$2:$D$15,4,FALSE)</f>
        <v>1360</v>
      </c>
    </row>
    <row r="406" spans="1:8" x14ac:dyDescent="0.3">
      <c r="A406" t="s">
        <v>263</v>
      </c>
      <c r="B406" t="s">
        <v>304</v>
      </c>
      <c r="C406" t="s">
        <v>29</v>
      </c>
      <c r="D406" t="s">
        <v>260</v>
      </c>
      <c r="F406" t="s">
        <v>275</v>
      </c>
      <c r="H406" s="1">
        <f>G406*VLOOKUP(C406,Phases!$A$2:$D$15,4,FALSE)</f>
        <v>0</v>
      </c>
    </row>
    <row r="407" spans="1:8" x14ac:dyDescent="0.3">
      <c r="A407" t="s">
        <v>263</v>
      </c>
      <c r="B407" t="s">
        <v>304</v>
      </c>
      <c r="C407" t="s">
        <v>221</v>
      </c>
      <c r="D407" t="s">
        <v>276</v>
      </c>
      <c r="G407">
        <v>0.5</v>
      </c>
      <c r="H407" s="1">
        <f>G407*VLOOKUP(C407,Phases!$A$2:$D$15,4,FALSE)</f>
        <v>680</v>
      </c>
    </row>
    <row r="408" spans="1:8" x14ac:dyDescent="0.3">
      <c r="A408" t="s">
        <v>263</v>
      </c>
      <c r="B408" t="s">
        <v>304</v>
      </c>
      <c r="C408" t="s">
        <v>221</v>
      </c>
      <c r="D408" t="s">
        <v>277</v>
      </c>
      <c r="G408">
        <v>1</v>
      </c>
      <c r="H408" s="1">
        <f>G408*VLOOKUP(C408,Phases!$A$2:$D$15,4,FALSE)</f>
        <v>1360</v>
      </c>
    </row>
    <row r="409" spans="1:8" x14ac:dyDescent="0.3">
      <c r="A409" t="s">
        <v>263</v>
      </c>
      <c r="B409" t="s">
        <v>304</v>
      </c>
      <c r="C409" t="s">
        <v>39</v>
      </c>
      <c r="F409" t="s">
        <v>40</v>
      </c>
      <c r="G409">
        <v>0</v>
      </c>
      <c r="H409" s="1">
        <f>G409*VLOOKUP(C409,Phases!$A$2:$D$15,4,FALSE)</f>
        <v>0</v>
      </c>
    </row>
    <row r="410" spans="1:8" x14ac:dyDescent="0.3">
      <c r="A410" t="s">
        <v>263</v>
      </c>
      <c r="B410" t="s">
        <v>304</v>
      </c>
      <c r="C410" t="s">
        <v>278</v>
      </c>
      <c r="D410" t="s">
        <v>279</v>
      </c>
      <c r="G410">
        <v>2</v>
      </c>
      <c r="H410" s="1">
        <f>G410*VLOOKUP(C410,Phases!$A$2:$D$15,4,FALSE)</f>
        <v>2720</v>
      </c>
    </row>
    <row r="411" spans="1:8" x14ac:dyDescent="0.3">
      <c r="A411" t="s">
        <v>263</v>
      </c>
      <c r="B411" t="s">
        <v>304</v>
      </c>
      <c r="C411" t="s">
        <v>278</v>
      </c>
      <c r="D411" t="s">
        <v>280</v>
      </c>
      <c r="F411" t="s">
        <v>281</v>
      </c>
      <c r="G411">
        <v>3</v>
      </c>
      <c r="H411" s="1">
        <f>G411*VLOOKUP(C411,Phases!$A$2:$D$15,4,FALSE)</f>
        <v>4080</v>
      </c>
    </row>
    <row r="412" spans="1:8" x14ac:dyDescent="0.3">
      <c r="A412" t="s">
        <v>263</v>
      </c>
      <c r="B412" t="s">
        <v>304</v>
      </c>
      <c r="C412" t="s">
        <v>278</v>
      </c>
      <c r="D412" t="s">
        <v>282</v>
      </c>
      <c r="F412" t="s">
        <v>283</v>
      </c>
      <c r="G412">
        <v>1.5</v>
      </c>
      <c r="H412" s="1">
        <f>G412*VLOOKUP(C412,Phases!$A$2:$D$15,4,FALSE)</f>
        <v>2040</v>
      </c>
    </row>
    <row r="413" spans="1:8" x14ac:dyDescent="0.3">
      <c r="A413" t="s">
        <v>263</v>
      </c>
      <c r="B413" t="s">
        <v>304</v>
      </c>
      <c r="C413" t="s">
        <v>278</v>
      </c>
      <c r="D413" t="s">
        <v>284</v>
      </c>
      <c r="G413">
        <v>2</v>
      </c>
      <c r="H413" s="1">
        <f>G413*VLOOKUP(C413,Phases!$A$2:$D$15,4,FALSE)</f>
        <v>2720</v>
      </c>
    </row>
    <row r="414" spans="1:8" x14ac:dyDescent="0.3">
      <c r="A414" t="s">
        <v>263</v>
      </c>
      <c r="B414" t="s">
        <v>304</v>
      </c>
      <c r="C414" t="s">
        <v>278</v>
      </c>
      <c r="D414" t="s">
        <v>285</v>
      </c>
      <c r="F414" t="s">
        <v>281</v>
      </c>
      <c r="G414">
        <v>1.5</v>
      </c>
      <c r="H414" s="1">
        <f>G414*VLOOKUP(C414,Phases!$A$2:$D$15,4,FALSE)</f>
        <v>2040</v>
      </c>
    </row>
    <row r="415" spans="1:8" x14ac:dyDescent="0.3">
      <c r="A415" t="s">
        <v>263</v>
      </c>
      <c r="B415" t="s">
        <v>304</v>
      </c>
      <c r="C415" t="s">
        <v>278</v>
      </c>
      <c r="D415" t="s">
        <v>286</v>
      </c>
      <c r="F415" t="s">
        <v>283</v>
      </c>
      <c r="G415">
        <v>1</v>
      </c>
      <c r="H415" s="1">
        <f>G415*VLOOKUP(C415,Phases!$A$2:$D$15,4,FALSE)</f>
        <v>1360</v>
      </c>
    </row>
    <row r="416" spans="1:8" x14ac:dyDescent="0.3">
      <c r="A416" t="s">
        <v>263</v>
      </c>
      <c r="B416" t="s">
        <v>304</v>
      </c>
      <c r="C416" t="s">
        <v>79</v>
      </c>
      <c r="D416" t="s">
        <v>287</v>
      </c>
      <c r="F416" t="s">
        <v>288</v>
      </c>
      <c r="G416">
        <v>0</v>
      </c>
      <c r="H416" s="1">
        <f>G416*VLOOKUP(C416,Phases!$A$2:$D$15,4,FALSE)</f>
        <v>0</v>
      </c>
    </row>
    <row r="417" spans="1:17" x14ac:dyDescent="0.3">
      <c r="A417" t="s">
        <v>263</v>
      </c>
      <c r="B417" t="s">
        <v>304</v>
      </c>
      <c r="C417" t="s">
        <v>79</v>
      </c>
      <c r="D417" t="s">
        <v>289</v>
      </c>
      <c r="F417" t="s">
        <v>288</v>
      </c>
      <c r="G417">
        <v>0</v>
      </c>
      <c r="H417" s="1">
        <f>G417*VLOOKUP(C417,Phases!$A$2:$D$15,4,FALSE)</f>
        <v>0</v>
      </c>
    </row>
    <row r="418" spans="1:17" x14ac:dyDescent="0.3">
      <c r="A418" t="s">
        <v>263</v>
      </c>
      <c r="B418" t="s">
        <v>304</v>
      </c>
      <c r="C418" t="s">
        <v>43</v>
      </c>
      <c r="D418" t="s">
        <v>290</v>
      </c>
      <c r="F418" t="s">
        <v>169</v>
      </c>
      <c r="G418">
        <v>1</v>
      </c>
      <c r="H418" s="1">
        <f>G418*VLOOKUP(C418,Phases!$A$2:$D$15,4,FALSE)</f>
        <v>1360</v>
      </c>
    </row>
    <row r="419" spans="1:17" x14ac:dyDescent="0.3">
      <c r="A419" t="s">
        <v>263</v>
      </c>
      <c r="B419" t="s">
        <v>304</v>
      </c>
      <c r="C419" t="s">
        <v>43</v>
      </c>
      <c r="D419" t="s">
        <v>291</v>
      </c>
      <c r="G419">
        <v>3</v>
      </c>
      <c r="H419" s="1">
        <f>G419*VLOOKUP(C419,Phases!$A$2:$D$15,4,FALSE)</f>
        <v>4080</v>
      </c>
    </row>
    <row r="420" spans="1:17" x14ac:dyDescent="0.3">
      <c r="A420" t="s">
        <v>263</v>
      </c>
      <c r="B420" t="s">
        <v>304</v>
      </c>
      <c r="C420" t="s">
        <v>43</v>
      </c>
      <c r="D420" t="s">
        <v>292</v>
      </c>
      <c r="F420" t="s">
        <v>169</v>
      </c>
      <c r="G420">
        <v>0.5</v>
      </c>
      <c r="H420" s="1">
        <f>G420*VLOOKUP(C420,Phases!$A$2:$D$15,4,FALSE)</f>
        <v>680</v>
      </c>
    </row>
    <row r="421" spans="1:17" x14ac:dyDescent="0.3">
      <c r="A421" t="s">
        <v>263</v>
      </c>
      <c r="B421" t="s">
        <v>304</v>
      </c>
      <c r="C421" t="s">
        <v>43</v>
      </c>
      <c r="D421" t="s">
        <v>293</v>
      </c>
      <c r="G421">
        <v>2</v>
      </c>
      <c r="H421" s="1">
        <f>G421*VLOOKUP(C421,Phases!$A$2:$D$15,4,FALSE)</f>
        <v>2720</v>
      </c>
    </row>
    <row r="422" spans="1:17" x14ac:dyDescent="0.3">
      <c r="A422" t="s">
        <v>263</v>
      </c>
      <c r="B422" t="s">
        <v>304</v>
      </c>
      <c r="C422" t="s">
        <v>49</v>
      </c>
      <c r="D422" t="s">
        <v>294</v>
      </c>
      <c r="F422" t="s">
        <v>51</v>
      </c>
      <c r="G422">
        <v>0</v>
      </c>
      <c r="H422" s="1">
        <f>G422*VLOOKUP(C422,Phases!$A$2:$D$15,4,FALSE)</f>
        <v>0</v>
      </c>
    </row>
    <row r="423" spans="1:17" x14ac:dyDescent="0.3">
      <c r="A423" t="s">
        <v>263</v>
      </c>
      <c r="B423" t="s">
        <v>304</v>
      </c>
      <c r="C423" t="s">
        <v>49</v>
      </c>
      <c r="D423" t="s">
        <v>295</v>
      </c>
      <c r="F423" t="s">
        <v>296</v>
      </c>
      <c r="G423">
        <v>2.5</v>
      </c>
      <c r="H423" s="1">
        <f>G423*VLOOKUP(C423,Phases!$A$2:$D$15,4,FALSE)</f>
        <v>3200</v>
      </c>
      <c r="K423">
        <v>2.5</v>
      </c>
      <c r="L423" t="s">
        <v>25</v>
      </c>
      <c r="O423">
        <v>1</v>
      </c>
    </row>
    <row r="424" spans="1:17" x14ac:dyDescent="0.3">
      <c r="A424" t="s">
        <v>263</v>
      </c>
      <c r="B424" t="s">
        <v>304</v>
      </c>
      <c r="C424" t="s">
        <v>49</v>
      </c>
      <c r="D424" t="s">
        <v>297</v>
      </c>
      <c r="F424" t="s">
        <v>298</v>
      </c>
      <c r="G424">
        <v>3</v>
      </c>
      <c r="H424" s="1">
        <f>G424*VLOOKUP(C424,Phases!$A$2:$D$15,4,FALSE)</f>
        <v>3840</v>
      </c>
      <c r="K424">
        <v>3</v>
      </c>
      <c r="L424" t="s">
        <v>56</v>
      </c>
      <c r="M424">
        <v>1</v>
      </c>
      <c r="N424" t="s">
        <v>57</v>
      </c>
    </row>
    <row r="425" spans="1:17" x14ac:dyDescent="0.3">
      <c r="A425" t="s">
        <v>263</v>
      </c>
      <c r="B425" t="s">
        <v>304</v>
      </c>
      <c r="C425" t="s">
        <v>49</v>
      </c>
      <c r="D425" t="s">
        <v>299</v>
      </c>
      <c r="F425" t="s">
        <v>300</v>
      </c>
      <c r="G425">
        <v>3</v>
      </c>
      <c r="H425" s="1">
        <f>G425*VLOOKUP(C425,Phases!$A$2:$D$15,4,FALSE)</f>
        <v>3840</v>
      </c>
      <c r="Q425">
        <v>1</v>
      </c>
    </row>
    <row r="426" spans="1:17" x14ac:dyDescent="0.3">
      <c r="A426" t="s">
        <v>263</v>
      </c>
      <c r="B426" t="s">
        <v>304</v>
      </c>
      <c r="C426" t="s">
        <v>49</v>
      </c>
      <c r="D426" t="s">
        <v>60</v>
      </c>
      <c r="G426">
        <v>2</v>
      </c>
      <c r="H426" s="1">
        <f>G426*VLOOKUP(C426,Phases!$A$2:$D$15,4,FALSE)</f>
        <v>2560</v>
      </c>
    </row>
    <row r="427" spans="1:17" x14ac:dyDescent="0.3">
      <c r="A427" t="s">
        <v>263</v>
      </c>
      <c r="B427" t="s">
        <v>305</v>
      </c>
      <c r="C427" t="s">
        <v>21</v>
      </c>
      <c r="D427" t="s">
        <v>62</v>
      </c>
      <c r="F427" t="s">
        <v>146</v>
      </c>
      <c r="G427">
        <v>4</v>
      </c>
      <c r="H427" s="1">
        <f>G427*VLOOKUP(C427,Phases!$A$2:$D$15,4,FALSE)</f>
        <v>6080</v>
      </c>
      <c r="I427">
        <v>1</v>
      </c>
      <c r="J427" t="s">
        <v>92</v>
      </c>
      <c r="K427">
        <v>2</v>
      </c>
      <c r="L427" t="s">
        <v>25</v>
      </c>
      <c r="M427">
        <v>2</v>
      </c>
      <c r="N427" t="s">
        <v>26</v>
      </c>
    </row>
    <row r="428" spans="1:17" x14ac:dyDescent="0.3">
      <c r="A428" t="s">
        <v>263</v>
      </c>
      <c r="B428" t="s">
        <v>305</v>
      </c>
      <c r="C428" t="s">
        <v>21</v>
      </c>
      <c r="D428" t="s">
        <v>265</v>
      </c>
      <c r="F428" t="s">
        <v>266</v>
      </c>
      <c r="G428">
        <v>3</v>
      </c>
      <c r="H428" s="1">
        <f>G428*VLOOKUP(C428,Phases!$A$2:$D$15,4,FALSE)</f>
        <v>4560</v>
      </c>
    </row>
    <row r="429" spans="1:17" x14ac:dyDescent="0.3">
      <c r="A429" t="s">
        <v>263</v>
      </c>
      <c r="B429" t="s">
        <v>305</v>
      </c>
      <c r="C429" t="s">
        <v>21</v>
      </c>
      <c r="D429" t="s">
        <v>267</v>
      </c>
      <c r="F429" t="s">
        <v>268</v>
      </c>
      <c r="G429">
        <v>1</v>
      </c>
      <c r="H429" s="1">
        <f>G429*VLOOKUP(C429,Phases!$A$2:$D$15,4,FALSE)</f>
        <v>1520</v>
      </c>
    </row>
    <row r="430" spans="1:17" x14ac:dyDescent="0.3">
      <c r="A430" t="s">
        <v>263</v>
      </c>
      <c r="B430" t="s">
        <v>305</v>
      </c>
      <c r="C430" t="s">
        <v>21</v>
      </c>
      <c r="D430" t="s">
        <v>269</v>
      </c>
      <c r="F430" t="s">
        <v>270</v>
      </c>
      <c r="G430">
        <v>3</v>
      </c>
      <c r="H430" s="1">
        <f>G430*VLOOKUP(C430,Phases!$A$2:$D$15,4,FALSE)</f>
        <v>4560</v>
      </c>
    </row>
    <row r="431" spans="1:17" x14ac:dyDescent="0.3">
      <c r="A431" t="s">
        <v>263</v>
      </c>
      <c r="B431" t="s">
        <v>305</v>
      </c>
      <c r="C431" t="s">
        <v>29</v>
      </c>
      <c r="D431" t="s">
        <v>271</v>
      </c>
      <c r="G431">
        <v>1</v>
      </c>
      <c r="H431" s="1">
        <f>G431*VLOOKUP(C431,Phases!$A$2:$D$15,4,FALSE)</f>
        <v>1360</v>
      </c>
    </row>
    <row r="432" spans="1:17" x14ac:dyDescent="0.3">
      <c r="A432" t="s">
        <v>263</v>
      </c>
      <c r="B432" t="s">
        <v>305</v>
      </c>
      <c r="C432" t="s">
        <v>29</v>
      </c>
      <c r="D432" t="s">
        <v>272</v>
      </c>
      <c r="F432" t="s">
        <v>273</v>
      </c>
      <c r="G432">
        <v>3</v>
      </c>
      <c r="H432" s="1">
        <f>G432*VLOOKUP(C432,Phases!$A$2:$D$15,4,FALSE)</f>
        <v>4080</v>
      </c>
    </row>
    <row r="433" spans="1:8" x14ac:dyDescent="0.3">
      <c r="A433" t="s">
        <v>263</v>
      </c>
      <c r="B433" t="s">
        <v>305</v>
      </c>
      <c r="C433" t="s">
        <v>29</v>
      </c>
      <c r="D433" t="s">
        <v>274</v>
      </c>
      <c r="F433" t="s">
        <v>273</v>
      </c>
      <c r="G433">
        <v>0</v>
      </c>
      <c r="H433" s="1">
        <f>G433*VLOOKUP(C433,Phases!$A$2:$D$15,4,FALSE)</f>
        <v>0</v>
      </c>
    </row>
    <row r="434" spans="1:8" x14ac:dyDescent="0.3">
      <c r="A434" t="s">
        <v>263</v>
      </c>
      <c r="B434" t="s">
        <v>305</v>
      </c>
      <c r="C434" t="s">
        <v>29</v>
      </c>
      <c r="D434" t="s">
        <v>75</v>
      </c>
      <c r="F434" t="s">
        <v>36</v>
      </c>
      <c r="G434">
        <v>1</v>
      </c>
      <c r="H434" s="1">
        <f>G434*VLOOKUP(C434,Phases!$A$2:$D$15,4,FALSE)</f>
        <v>1360</v>
      </c>
    </row>
    <row r="435" spans="1:8" x14ac:dyDescent="0.3">
      <c r="A435" t="s">
        <v>263</v>
      </c>
      <c r="B435" t="s">
        <v>305</v>
      </c>
      <c r="C435" t="s">
        <v>29</v>
      </c>
      <c r="D435" t="s">
        <v>260</v>
      </c>
      <c r="F435" t="s">
        <v>275</v>
      </c>
      <c r="G435">
        <v>0</v>
      </c>
      <c r="H435" s="1">
        <f>G435*VLOOKUP(C435,Phases!$A$2:$D$15,4,FALSE)</f>
        <v>0</v>
      </c>
    </row>
    <row r="436" spans="1:8" x14ac:dyDescent="0.3">
      <c r="A436" t="s">
        <v>263</v>
      </c>
      <c r="B436" t="s">
        <v>305</v>
      </c>
      <c r="C436" t="s">
        <v>221</v>
      </c>
      <c r="D436" t="s">
        <v>276</v>
      </c>
      <c r="G436">
        <v>1</v>
      </c>
      <c r="H436" s="1">
        <f>G436*VLOOKUP(C436,Phases!$A$2:$D$15,4,FALSE)</f>
        <v>1360</v>
      </c>
    </row>
    <row r="437" spans="1:8" x14ac:dyDescent="0.3">
      <c r="A437" t="s">
        <v>263</v>
      </c>
      <c r="B437" t="s">
        <v>305</v>
      </c>
      <c r="C437" t="s">
        <v>221</v>
      </c>
      <c r="D437" t="s">
        <v>277</v>
      </c>
      <c r="G437">
        <v>1</v>
      </c>
      <c r="H437" s="1">
        <f>G437*VLOOKUP(C437,Phases!$A$2:$D$15,4,FALSE)</f>
        <v>1360</v>
      </c>
    </row>
    <row r="438" spans="1:8" x14ac:dyDescent="0.3">
      <c r="A438" t="s">
        <v>263</v>
      </c>
      <c r="B438" t="s">
        <v>305</v>
      </c>
      <c r="C438" t="s">
        <v>39</v>
      </c>
      <c r="F438" t="s">
        <v>40</v>
      </c>
      <c r="G438">
        <v>0</v>
      </c>
      <c r="H438" s="1">
        <f>G438*VLOOKUP(C438,Phases!$A$2:$D$15,4,FALSE)</f>
        <v>0</v>
      </c>
    </row>
    <row r="439" spans="1:8" x14ac:dyDescent="0.3">
      <c r="A439" t="s">
        <v>263</v>
      </c>
      <c r="B439" t="s">
        <v>305</v>
      </c>
      <c r="C439" t="s">
        <v>278</v>
      </c>
      <c r="D439" t="s">
        <v>279</v>
      </c>
      <c r="G439">
        <v>3</v>
      </c>
      <c r="H439" s="1">
        <f>G439*VLOOKUP(C439,Phases!$A$2:$D$15,4,FALSE)</f>
        <v>4080</v>
      </c>
    </row>
    <row r="440" spans="1:8" x14ac:dyDescent="0.3">
      <c r="A440" t="s">
        <v>263</v>
      </c>
      <c r="B440" t="s">
        <v>305</v>
      </c>
      <c r="C440" t="s">
        <v>278</v>
      </c>
      <c r="D440" t="s">
        <v>280</v>
      </c>
      <c r="F440" t="s">
        <v>281</v>
      </c>
      <c r="G440">
        <v>3</v>
      </c>
      <c r="H440" s="1">
        <f>G440*VLOOKUP(C440,Phases!$A$2:$D$15,4,FALSE)</f>
        <v>4080</v>
      </c>
    </row>
    <row r="441" spans="1:8" x14ac:dyDescent="0.3">
      <c r="A441" t="s">
        <v>263</v>
      </c>
      <c r="B441" t="s">
        <v>305</v>
      </c>
      <c r="C441" t="s">
        <v>278</v>
      </c>
      <c r="D441" t="s">
        <v>282</v>
      </c>
      <c r="F441" t="s">
        <v>283</v>
      </c>
      <c r="G441">
        <v>1.5</v>
      </c>
      <c r="H441" s="1">
        <f>G441*VLOOKUP(C441,Phases!$A$2:$D$15,4,FALSE)</f>
        <v>2040</v>
      </c>
    </row>
    <row r="442" spans="1:8" x14ac:dyDescent="0.3">
      <c r="A442" t="s">
        <v>263</v>
      </c>
      <c r="B442" t="s">
        <v>305</v>
      </c>
      <c r="C442" t="s">
        <v>278</v>
      </c>
      <c r="D442" t="s">
        <v>284</v>
      </c>
      <c r="G442">
        <v>3</v>
      </c>
      <c r="H442" s="1">
        <f>G442*VLOOKUP(C442,Phases!$A$2:$D$15,4,FALSE)</f>
        <v>4080</v>
      </c>
    </row>
    <row r="443" spans="1:8" x14ac:dyDescent="0.3">
      <c r="A443" t="s">
        <v>263</v>
      </c>
      <c r="B443" t="s">
        <v>305</v>
      </c>
      <c r="C443" t="s">
        <v>278</v>
      </c>
      <c r="D443" t="s">
        <v>285</v>
      </c>
      <c r="F443" t="s">
        <v>281</v>
      </c>
      <c r="G443">
        <v>3</v>
      </c>
      <c r="H443" s="1">
        <f>G443*VLOOKUP(C443,Phases!$A$2:$D$15,4,FALSE)</f>
        <v>4080</v>
      </c>
    </row>
    <row r="444" spans="1:8" x14ac:dyDescent="0.3">
      <c r="A444" t="s">
        <v>263</v>
      </c>
      <c r="B444" t="s">
        <v>305</v>
      </c>
      <c r="C444" t="s">
        <v>278</v>
      </c>
      <c r="D444" t="s">
        <v>286</v>
      </c>
      <c r="F444" t="s">
        <v>283</v>
      </c>
      <c r="G444">
        <v>1.5</v>
      </c>
      <c r="H444" s="1">
        <f>G444*VLOOKUP(C444,Phases!$A$2:$D$15,4,FALSE)</f>
        <v>2040</v>
      </c>
    </row>
    <row r="445" spans="1:8" x14ac:dyDescent="0.3">
      <c r="A445" t="s">
        <v>263</v>
      </c>
      <c r="B445" t="s">
        <v>305</v>
      </c>
      <c r="C445" t="s">
        <v>79</v>
      </c>
      <c r="D445" t="s">
        <v>287</v>
      </c>
      <c r="F445" t="s">
        <v>288</v>
      </c>
      <c r="G445">
        <v>0</v>
      </c>
      <c r="H445" s="1">
        <f>G445*VLOOKUP(C445,Phases!$A$2:$D$15,4,FALSE)</f>
        <v>0</v>
      </c>
    </row>
    <row r="446" spans="1:8" x14ac:dyDescent="0.3">
      <c r="A446" t="s">
        <v>263</v>
      </c>
      <c r="B446" t="s">
        <v>305</v>
      </c>
      <c r="C446" t="s">
        <v>79</v>
      </c>
      <c r="D446" t="s">
        <v>289</v>
      </c>
      <c r="F446" t="s">
        <v>288</v>
      </c>
      <c r="G446">
        <v>0</v>
      </c>
      <c r="H446" s="1">
        <f>G446*VLOOKUP(C446,Phases!$A$2:$D$15,4,FALSE)</f>
        <v>0</v>
      </c>
    </row>
    <row r="447" spans="1:8" x14ac:dyDescent="0.3">
      <c r="A447" t="s">
        <v>263</v>
      </c>
      <c r="B447" t="s">
        <v>305</v>
      </c>
      <c r="C447" t="s">
        <v>43</v>
      </c>
      <c r="D447" t="s">
        <v>290</v>
      </c>
      <c r="F447" t="s">
        <v>169</v>
      </c>
      <c r="G447">
        <v>2</v>
      </c>
      <c r="H447" s="1">
        <f>G447*VLOOKUP(C447,Phases!$A$2:$D$15,4,FALSE)</f>
        <v>2720</v>
      </c>
    </row>
    <row r="448" spans="1:8" x14ac:dyDescent="0.3">
      <c r="A448" t="s">
        <v>263</v>
      </c>
      <c r="B448" t="s">
        <v>305</v>
      </c>
      <c r="C448" t="s">
        <v>43</v>
      </c>
      <c r="D448" t="s">
        <v>291</v>
      </c>
      <c r="G448">
        <v>3</v>
      </c>
      <c r="H448" s="1">
        <f>G448*VLOOKUP(C448,Phases!$A$2:$D$15,4,FALSE)</f>
        <v>4080</v>
      </c>
    </row>
    <row r="449" spans="1:17" x14ac:dyDescent="0.3">
      <c r="A449" t="s">
        <v>263</v>
      </c>
      <c r="B449" t="s">
        <v>305</v>
      </c>
      <c r="C449" t="s">
        <v>43</v>
      </c>
      <c r="D449" t="s">
        <v>292</v>
      </c>
      <c r="F449" t="s">
        <v>169</v>
      </c>
      <c r="G449">
        <v>2</v>
      </c>
      <c r="H449" s="1">
        <f>G449*VLOOKUP(C449,Phases!$A$2:$D$15,4,FALSE)</f>
        <v>2720</v>
      </c>
    </row>
    <row r="450" spans="1:17" x14ac:dyDescent="0.3">
      <c r="A450" t="s">
        <v>263</v>
      </c>
      <c r="B450" t="s">
        <v>305</v>
      </c>
      <c r="C450" t="s">
        <v>43</v>
      </c>
      <c r="D450" t="s">
        <v>293</v>
      </c>
      <c r="G450">
        <v>3</v>
      </c>
      <c r="H450" s="1">
        <f>G450*VLOOKUP(C450,Phases!$A$2:$D$15,4,FALSE)</f>
        <v>4080</v>
      </c>
    </row>
    <row r="451" spans="1:17" x14ac:dyDescent="0.3">
      <c r="A451" t="s">
        <v>263</v>
      </c>
      <c r="B451" t="s">
        <v>305</v>
      </c>
      <c r="C451" t="s">
        <v>49</v>
      </c>
      <c r="D451" t="s">
        <v>294</v>
      </c>
      <c r="F451" t="s">
        <v>51</v>
      </c>
      <c r="G451">
        <v>0</v>
      </c>
      <c r="H451" s="1">
        <f>G451*VLOOKUP(C451,Phases!$A$2:$D$15,4,FALSE)</f>
        <v>0</v>
      </c>
    </row>
    <row r="452" spans="1:17" x14ac:dyDescent="0.3">
      <c r="A452" t="s">
        <v>263</v>
      </c>
      <c r="B452" t="s">
        <v>305</v>
      </c>
      <c r="C452" t="s">
        <v>49</v>
      </c>
      <c r="D452" t="s">
        <v>295</v>
      </c>
      <c r="F452" t="s">
        <v>296</v>
      </c>
      <c r="G452">
        <v>2.5</v>
      </c>
      <c r="H452" s="1">
        <f>G452*VLOOKUP(C452,Phases!$A$2:$D$15,4,FALSE)</f>
        <v>3200</v>
      </c>
      <c r="K452">
        <v>2.5</v>
      </c>
      <c r="L452" t="s">
        <v>25</v>
      </c>
      <c r="O452">
        <v>1</v>
      </c>
    </row>
    <row r="453" spans="1:17" x14ac:dyDescent="0.3">
      <c r="A453" t="s">
        <v>263</v>
      </c>
      <c r="B453" t="s">
        <v>305</v>
      </c>
      <c r="C453" t="s">
        <v>49</v>
      </c>
      <c r="D453" t="s">
        <v>297</v>
      </c>
      <c r="F453" t="s">
        <v>298</v>
      </c>
      <c r="G453">
        <v>4</v>
      </c>
      <c r="H453" s="1">
        <f>G453*VLOOKUP(C453,Phases!$A$2:$D$15,4,FALSE)</f>
        <v>5120</v>
      </c>
      <c r="K453">
        <v>3</v>
      </c>
      <c r="L453" t="s">
        <v>56</v>
      </c>
      <c r="M453">
        <v>1</v>
      </c>
      <c r="N453" t="s">
        <v>57</v>
      </c>
    </row>
    <row r="454" spans="1:17" x14ac:dyDescent="0.3">
      <c r="A454" t="s">
        <v>263</v>
      </c>
      <c r="B454" t="s">
        <v>305</v>
      </c>
      <c r="C454" t="s">
        <v>49</v>
      </c>
      <c r="D454" t="s">
        <v>299</v>
      </c>
      <c r="F454" t="s">
        <v>300</v>
      </c>
      <c r="G454">
        <v>3</v>
      </c>
      <c r="H454" s="1">
        <f>G454*VLOOKUP(C454,Phases!$A$2:$D$15,4,FALSE)</f>
        <v>3840</v>
      </c>
      <c r="Q454">
        <v>1</v>
      </c>
    </row>
    <row r="455" spans="1:17" x14ac:dyDescent="0.3">
      <c r="A455" t="s">
        <v>263</v>
      </c>
      <c r="B455" t="s">
        <v>305</v>
      </c>
      <c r="C455" t="s">
        <v>49</v>
      </c>
      <c r="D455" t="s">
        <v>60</v>
      </c>
      <c r="G455">
        <v>2</v>
      </c>
      <c r="H455" s="1">
        <f>G455*VLOOKUP(C455,Phases!$A$2:$D$15,4,FALSE)</f>
        <v>2560</v>
      </c>
    </row>
    <row r="456" spans="1:17" x14ac:dyDescent="0.3">
      <c r="A456" t="s">
        <v>306</v>
      </c>
      <c r="B456" t="s">
        <v>264</v>
      </c>
      <c r="C456" t="s">
        <v>21</v>
      </c>
      <c r="D456" t="s">
        <v>62</v>
      </c>
      <c r="F456" t="s">
        <v>146</v>
      </c>
      <c r="G456">
        <v>6</v>
      </c>
      <c r="H456" s="1">
        <f>G456*VLOOKUP(C456,Phases!$A$2:$D$15,4,FALSE)</f>
        <v>9120</v>
      </c>
      <c r="I456">
        <v>1</v>
      </c>
      <c r="J456" t="s">
        <v>92</v>
      </c>
      <c r="K456">
        <v>2</v>
      </c>
      <c r="L456" t="s">
        <v>25</v>
      </c>
      <c r="M456">
        <v>2</v>
      </c>
      <c r="N456" t="s">
        <v>26</v>
      </c>
    </row>
    <row r="457" spans="1:17" x14ac:dyDescent="0.3">
      <c r="A457" t="s">
        <v>306</v>
      </c>
      <c r="B457" t="s">
        <v>264</v>
      </c>
      <c r="C457" t="s">
        <v>21</v>
      </c>
      <c r="D457" t="s">
        <v>265</v>
      </c>
      <c r="F457" t="s">
        <v>266</v>
      </c>
      <c r="G457">
        <v>2</v>
      </c>
      <c r="H457" s="1">
        <f>G457*VLOOKUP(C457,Phases!$A$2:$D$15,4,FALSE)</f>
        <v>3040</v>
      </c>
    </row>
    <row r="458" spans="1:17" x14ac:dyDescent="0.3">
      <c r="A458" t="s">
        <v>306</v>
      </c>
      <c r="B458" t="s">
        <v>264</v>
      </c>
      <c r="C458" t="s">
        <v>21</v>
      </c>
      <c r="D458" t="s">
        <v>267</v>
      </c>
      <c r="F458" t="s">
        <v>307</v>
      </c>
      <c r="G458">
        <v>2</v>
      </c>
      <c r="H458" s="1">
        <f>G458*VLOOKUP(C458,Phases!$A$2:$D$15,4,FALSE)</f>
        <v>3040</v>
      </c>
    </row>
    <row r="459" spans="1:17" x14ac:dyDescent="0.3">
      <c r="A459" t="s">
        <v>306</v>
      </c>
      <c r="B459" t="s">
        <v>264</v>
      </c>
      <c r="C459" t="s">
        <v>21</v>
      </c>
      <c r="D459" t="s">
        <v>269</v>
      </c>
      <c r="F459" t="s">
        <v>308</v>
      </c>
      <c r="G459">
        <v>2</v>
      </c>
      <c r="H459" s="1">
        <f>G459*VLOOKUP(C459,Phases!$A$2:$D$15,4,FALSE)</f>
        <v>3040</v>
      </c>
    </row>
    <row r="460" spans="1:17" x14ac:dyDescent="0.3">
      <c r="A460" t="s">
        <v>306</v>
      </c>
      <c r="B460" t="s">
        <v>264</v>
      </c>
      <c r="C460" t="s">
        <v>21</v>
      </c>
      <c r="D460" t="s">
        <v>309</v>
      </c>
      <c r="F460" t="s">
        <v>310</v>
      </c>
      <c r="G460">
        <v>1</v>
      </c>
      <c r="H460" s="1">
        <f>G460*VLOOKUP(C460,Phases!$A$2:$D$15,4,FALSE)</f>
        <v>1520</v>
      </c>
    </row>
    <row r="461" spans="1:17" x14ac:dyDescent="0.3">
      <c r="A461" t="s">
        <v>306</v>
      </c>
      <c r="B461" t="s">
        <v>264</v>
      </c>
      <c r="C461" t="s">
        <v>29</v>
      </c>
      <c r="D461" t="s">
        <v>271</v>
      </c>
      <c r="G461">
        <v>1</v>
      </c>
      <c r="H461" s="1">
        <f>G461*VLOOKUP(C461,Phases!$A$2:$D$15,4,FALSE)</f>
        <v>1360</v>
      </c>
    </row>
    <row r="462" spans="1:17" x14ac:dyDescent="0.3">
      <c r="A462" t="s">
        <v>306</v>
      </c>
      <c r="B462" t="s">
        <v>264</v>
      </c>
      <c r="C462" t="s">
        <v>29</v>
      </c>
      <c r="D462" t="s">
        <v>311</v>
      </c>
      <c r="F462" t="s">
        <v>33</v>
      </c>
      <c r="G462">
        <v>1.5</v>
      </c>
      <c r="H462" s="1">
        <f>G462*VLOOKUP(C462,Phases!$A$2:$D$15,4,FALSE)</f>
        <v>2040</v>
      </c>
    </row>
    <row r="463" spans="1:17" x14ac:dyDescent="0.3">
      <c r="A463" t="s">
        <v>306</v>
      </c>
      <c r="B463" t="s">
        <v>264</v>
      </c>
      <c r="C463" t="s">
        <v>29</v>
      </c>
      <c r="D463" t="s">
        <v>312</v>
      </c>
      <c r="F463" t="s">
        <v>33</v>
      </c>
      <c r="G463">
        <v>0.5</v>
      </c>
      <c r="H463" s="1">
        <f>G463*VLOOKUP(C463,Phases!$A$2:$D$15,4,FALSE)</f>
        <v>680</v>
      </c>
    </row>
    <row r="464" spans="1:17" x14ac:dyDescent="0.3">
      <c r="A464" t="s">
        <v>306</v>
      </c>
      <c r="B464" t="s">
        <v>264</v>
      </c>
      <c r="C464" t="s">
        <v>29</v>
      </c>
      <c r="D464" t="s">
        <v>75</v>
      </c>
      <c r="F464" t="s">
        <v>36</v>
      </c>
      <c r="G464">
        <v>1</v>
      </c>
      <c r="H464" s="1">
        <f>G464*VLOOKUP(C464,Phases!$A$2:$D$15,4,FALSE)</f>
        <v>1360</v>
      </c>
    </row>
    <row r="465" spans="1:8" x14ac:dyDescent="0.3">
      <c r="A465" t="s">
        <v>306</v>
      </c>
      <c r="B465" t="s">
        <v>264</v>
      </c>
      <c r="C465" t="s">
        <v>29</v>
      </c>
      <c r="D465" t="s">
        <v>313</v>
      </c>
      <c r="F465" t="s">
        <v>314</v>
      </c>
      <c r="G465">
        <v>0</v>
      </c>
      <c r="H465" s="1">
        <f>G465*VLOOKUP(C465,Phases!$A$2:$D$15,4,FALSE)</f>
        <v>0</v>
      </c>
    </row>
    <row r="466" spans="1:8" x14ac:dyDescent="0.3">
      <c r="A466" t="s">
        <v>306</v>
      </c>
      <c r="B466" t="s">
        <v>264</v>
      </c>
      <c r="C466" t="s">
        <v>221</v>
      </c>
      <c r="D466" t="s">
        <v>315</v>
      </c>
      <c r="G466">
        <v>0.5</v>
      </c>
      <c r="H466" s="1">
        <f>G466*VLOOKUP(C466,Phases!$A$2:$D$15,4,FALSE)</f>
        <v>680</v>
      </c>
    </row>
    <row r="467" spans="1:8" x14ac:dyDescent="0.3">
      <c r="A467" t="s">
        <v>306</v>
      </c>
      <c r="B467" t="s">
        <v>264</v>
      </c>
      <c r="C467" t="s">
        <v>221</v>
      </c>
      <c r="D467" t="s">
        <v>316</v>
      </c>
      <c r="G467">
        <v>1</v>
      </c>
      <c r="H467" s="1">
        <f>G467*VLOOKUP(C467,Phases!$A$2:$D$15,4,FALSE)</f>
        <v>1360</v>
      </c>
    </row>
    <row r="468" spans="1:8" x14ac:dyDescent="0.3">
      <c r="A468" t="s">
        <v>306</v>
      </c>
      <c r="B468" t="s">
        <v>264</v>
      </c>
      <c r="C468" t="s">
        <v>39</v>
      </c>
      <c r="F468" t="s">
        <v>40</v>
      </c>
      <c r="G468">
        <v>0</v>
      </c>
      <c r="H468" s="1">
        <f>G468*VLOOKUP(C468,Phases!$A$2:$D$15,4,FALSE)</f>
        <v>0</v>
      </c>
    </row>
    <row r="469" spans="1:8" x14ac:dyDescent="0.3">
      <c r="A469" t="s">
        <v>306</v>
      </c>
      <c r="B469" t="s">
        <v>264</v>
      </c>
      <c r="C469" t="s">
        <v>278</v>
      </c>
      <c r="D469" t="s">
        <v>317</v>
      </c>
      <c r="F469" t="s">
        <v>318</v>
      </c>
      <c r="G469">
        <v>0</v>
      </c>
      <c r="H469" s="1">
        <f>G469*VLOOKUP(C469,Phases!$A$2:$D$15,4,FALSE)</f>
        <v>0</v>
      </c>
    </row>
    <row r="470" spans="1:8" x14ac:dyDescent="0.3">
      <c r="A470" t="s">
        <v>306</v>
      </c>
      <c r="B470" t="s">
        <v>264</v>
      </c>
      <c r="C470" t="s">
        <v>278</v>
      </c>
      <c r="D470" t="s">
        <v>319</v>
      </c>
      <c r="F470" t="s">
        <v>320</v>
      </c>
      <c r="G470">
        <v>0</v>
      </c>
      <c r="H470" s="1">
        <f>G470*VLOOKUP(C470,Phases!$A$2:$D$15,4,FALSE)</f>
        <v>0</v>
      </c>
    </row>
    <row r="471" spans="1:8" x14ac:dyDescent="0.3">
      <c r="A471" t="s">
        <v>306</v>
      </c>
      <c r="B471" t="s">
        <v>264</v>
      </c>
      <c r="C471" t="s">
        <v>278</v>
      </c>
      <c r="D471" t="s">
        <v>321</v>
      </c>
      <c r="F471" t="s">
        <v>283</v>
      </c>
      <c r="G471">
        <v>1</v>
      </c>
      <c r="H471" s="1">
        <f>G471*VLOOKUP(C471,Phases!$A$2:$D$15,4,FALSE)</f>
        <v>1360</v>
      </c>
    </row>
    <row r="472" spans="1:8" x14ac:dyDescent="0.3">
      <c r="A472" t="s">
        <v>306</v>
      </c>
      <c r="B472" t="s">
        <v>264</v>
      </c>
      <c r="C472" t="s">
        <v>278</v>
      </c>
      <c r="D472" t="s">
        <v>322</v>
      </c>
      <c r="F472" t="s">
        <v>323</v>
      </c>
      <c r="G472">
        <v>0</v>
      </c>
      <c r="H472" s="1">
        <f>G472*VLOOKUP(C472,Phases!$A$2:$D$15,4,FALSE)</f>
        <v>0</v>
      </c>
    </row>
    <row r="473" spans="1:8" x14ac:dyDescent="0.3">
      <c r="A473" t="s">
        <v>306</v>
      </c>
      <c r="B473" t="s">
        <v>264</v>
      </c>
      <c r="C473" t="s">
        <v>278</v>
      </c>
      <c r="D473" t="s">
        <v>324</v>
      </c>
      <c r="F473" t="s">
        <v>320</v>
      </c>
      <c r="G473">
        <v>0</v>
      </c>
      <c r="H473" s="1">
        <f>G473*VLOOKUP(C473,Phases!$A$2:$D$15,4,FALSE)</f>
        <v>0</v>
      </c>
    </row>
    <row r="474" spans="1:8" x14ac:dyDescent="0.3">
      <c r="A474" t="s">
        <v>306</v>
      </c>
      <c r="B474" t="s">
        <v>264</v>
      </c>
      <c r="C474" t="s">
        <v>278</v>
      </c>
      <c r="D474" t="s">
        <v>325</v>
      </c>
      <c r="F474" t="s">
        <v>283</v>
      </c>
      <c r="G474">
        <v>0.5</v>
      </c>
      <c r="H474" s="1">
        <f>G474*VLOOKUP(C474,Phases!$A$2:$D$15,4,FALSE)</f>
        <v>680</v>
      </c>
    </row>
    <row r="475" spans="1:8" x14ac:dyDescent="0.3">
      <c r="A475" t="s">
        <v>306</v>
      </c>
      <c r="B475" t="s">
        <v>264</v>
      </c>
      <c r="C475" t="s">
        <v>79</v>
      </c>
      <c r="D475" t="s">
        <v>287</v>
      </c>
      <c r="F475" t="s">
        <v>288</v>
      </c>
      <c r="G475">
        <v>0</v>
      </c>
      <c r="H475" s="1">
        <f>G475*VLOOKUP(C475,Phases!$A$2:$D$15,4,FALSE)</f>
        <v>0</v>
      </c>
    </row>
    <row r="476" spans="1:8" x14ac:dyDescent="0.3">
      <c r="A476" t="s">
        <v>306</v>
      </c>
      <c r="B476" t="s">
        <v>264</v>
      </c>
      <c r="C476" t="s">
        <v>79</v>
      </c>
      <c r="D476" t="s">
        <v>326</v>
      </c>
      <c r="F476" t="s">
        <v>288</v>
      </c>
      <c r="G476">
        <v>0</v>
      </c>
      <c r="H476" s="1">
        <f>G476*VLOOKUP(C476,Phases!$A$2:$D$15,4,FALSE)</f>
        <v>0</v>
      </c>
    </row>
    <row r="477" spans="1:8" x14ac:dyDescent="0.3">
      <c r="A477" t="s">
        <v>306</v>
      </c>
      <c r="B477" t="s">
        <v>264</v>
      </c>
      <c r="C477" t="s">
        <v>43</v>
      </c>
      <c r="D477" t="s">
        <v>327</v>
      </c>
      <c r="F477" t="s">
        <v>169</v>
      </c>
      <c r="G477">
        <v>1</v>
      </c>
      <c r="H477" s="1">
        <f>G477*VLOOKUP(C477,Phases!$A$2:$D$15,4,FALSE)</f>
        <v>1360</v>
      </c>
    </row>
    <row r="478" spans="1:8" x14ac:dyDescent="0.3">
      <c r="A478" t="s">
        <v>306</v>
      </c>
      <c r="B478" t="s">
        <v>264</v>
      </c>
      <c r="C478" t="s">
        <v>43</v>
      </c>
      <c r="D478" t="s">
        <v>328</v>
      </c>
      <c r="G478">
        <v>2</v>
      </c>
      <c r="H478" s="1">
        <f>G478*VLOOKUP(C478,Phases!$A$2:$D$15,4,FALSE)</f>
        <v>2720</v>
      </c>
    </row>
    <row r="479" spans="1:8" x14ac:dyDescent="0.3">
      <c r="A479" t="s">
        <v>306</v>
      </c>
      <c r="B479" t="s">
        <v>264</v>
      </c>
      <c r="C479" t="s">
        <v>43</v>
      </c>
      <c r="D479" t="s">
        <v>329</v>
      </c>
      <c r="F479" t="s">
        <v>169</v>
      </c>
      <c r="G479">
        <v>1</v>
      </c>
      <c r="H479" s="1">
        <f>G479*VLOOKUP(C479,Phases!$A$2:$D$15,4,FALSE)</f>
        <v>1360</v>
      </c>
    </row>
    <row r="480" spans="1:8" x14ac:dyDescent="0.3">
      <c r="A480" t="s">
        <v>306</v>
      </c>
      <c r="B480" t="s">
        <v>264</v>
      </c>
      <c r="C480" t="s">
        <v>43</v>
      </c>
      <c r="D480" t="s">
        <v>330</v>
      </c>
      <c r="G480">
        <v>1</v>
      </c>
      <c r="H480" s="1">
        <f>G480*VLOOKUP(C480,Phases!$A$2:$D$15,4,FALSE)</f>
        <v>1360</v>
      </c>
    </row>
    <row r="481" spans="1:17" x14ac:dyDescent="0.3">
      <c r="A481" t="s">
        <v>306</v>
      </c>
      <c r="B481" t="s">
        <v>264</v>
      </c>
      <c r="C481" t="s">
        <v>49</v>
      </c>
      <c r="D481" t="s">
        <v>294</v>
      </c>
      <c r="F481" t="s">
        <v>51</v>
      </c>
      <c r="G481">
        <v>0</v>
      </c>
      <c r="H481" s="1">
        <f>G481*VLOOKUP(C481,Phases!$A$2:$D$15,4,FALSE)</f>
        <v>0</v>
      </c>
    </row>
    <row r="482" spans="1:17" x14ac:dyDescent="0.3">
      <c r="A482" t="s">
        <v>306</v>
      </c>
      <c r="B482" t="s">
        <v>264</v>
      </c>
      <c r="C482" t="s">
        <v>49</v>
      </c>
      <c r="D482" t="s">
        <v>331</v>
      </c>
      <c r="F482" t="s">
        <v>332</v>
      </c>
      <c r="G482">
        <v>2</v>
      </c>
      <c r="H482" s="1">
        <f>G482*VLOOKUP(C482,Phases!$A$2:$D$15,4,FALSE)</f>
        <v>2560</v>
      </c>
      <c r="K482">
        <v>2</v>
      </c>
      <c r="L482" t="s">
        <v>25</v>
      </c>
      <c r="O482">
        <v>1</v>
      </c>
    </row>
    <row r="483" spans="1:17" x14ac:dyDescent="0.3">
      <c r="A483" t="s">
        <v>306</v>
      </c>
      <c r="B483" t="s">
        <v>264</v>
      </c>
      <c r="C483" t="s">
        <v>49</v>
      </c>
      <c r="D483" t="s">
        <v>297</v>
      </c>
      <c r="F483" t="s">
        <v>333</v>
      </c>
      <c r="G483">
        <v>3</v>
      </c>
      <c r="H483" s="1">
        <f>G483*VLOOKUP(C483,Phases!$A$2:$D$15,4,FALSE)</f>
        <v>3840</v>
      </c>
      <c r="K483">
        <v>3</v>
      </c>
      <c r="L483" t="s">
        <v>56</v>
      </c>
      <c r="M483">
        <v>1</v>
      </c>
      <c r="N483" t="s">
        <v>57</v>
      </c>
    </row>
    <row r="484" spans="1:17" x14ac:dyDescent="0.3">
      <c r="A484" t="s">
        <v>306</v>
      </c>
      <c r="B484" t="s">
        <v>264</v>
      </c>
      <c r="C484" t="s">
        <v>49</v>
      </c>
      <c r="D484" t="s">
        <v>299</v>
      </c>
      <c r="F484" t="s">
        <v>300</v>
      </c>
      <c r="G484">
        <v>3</v>
      </c>
      <c r="H484" s="1">
        <f>G484*VLOOKUP(C484,Phases!$A$2:$D$15,4,FALSE)</f>
        <v>3840</v>
      </c>
      <c r="Q484">
        <v>1</v>
      </c>
    </row>
    <row r="485" spans="1:17" x14ac:dyDescent="0.3">
      <c r="A485" t="s">
        <v>306</v>
      </c>
      <c r="B485" t="s">
        <v>264</v>
      </c>
      <c r="C485" t="s">
        <v>49</v>
      </c>
      <c r="D485" t="s">
        <v>60</v>
      </c>
      <c r="G485">
        <v>1</v>
      </c>
      <c r="H485" s="1">
        <f>G485*VLOOKUP(C485,Phases!$A$2:$D$15,4,FALSE)</f>
        <v>1280</v>
      </c>
    </row>
    <row r="486" spans="1:17" x14ac:dyDescent="0.3">
      <c r="A486" t="s">
        <v>257</v>
      </c>
      <c r="B486" t="s">
        <v>334</v>
      </c>
      <c r="C486" t="s">
        <v>21</v>
      </c>
      <c r="D486" t="s">
        <v>62</v>
      </c>
      <c r="F486" t="s">
        <v>335</v>
      </c>
      <c r="G486">
        <v>6</v>
      </c>
      <c r="H486" s="1">
        <f>G486*VLOOKUP(C486,Phases!$A$2:$D$15,4,FALSE)</f>
        <v>9120</v>
      </c>
      <c r="I486">
        <v>1</v>
      </c>
      <c r="J486" t="s">
        <v>92</v>
      </c>
      <c r="K486">
        <v>2</v>
      </c>
      <c r="L486" t="s">
        <v>25</v>
      </c>
      <c r="M486">
        <v>2</v>
      </c>
      <c r="N486" t="s">
        <v>26</v>
      </c>
    </row>
    <row r="487" spans="1:17" x14ac:dyDescent="0.3">
      <c r="A487" t="s">
        <v>257</v>
      </c>
      <c r="B487" t="s">
        <v>334</v>
      </c>
      <c r="C487" t="s">
        <v>21</v>
      </c>
      <c r="D487" t="s">
        <v>64</v>
      </c>
      <c r="F487" t="s">
        <v>266</v>
      </c>
      <c r="G487">
        <v>4</v>
      </c>
      <c r="H487" s="1">
        <f>G487*VLOOKUP(C487,Phases!$A$2:$D$15,4,FALSE)</f>
        <v>6080</v>
      </c>
    </row>
    <row r="488" spans="1:17" x14ac:dyDescent="0.3">
      <c r="A488" t="s">
        <v>257</v>
      </c>
      <c r="B488" t="s">
        <v>334</v>
      </c>
      <c r="C488" t="s">
        <v>21</v>
      </c>
      <c r="D488" t="s">
        <v>28</v>
      </c>
      <c r="F488" t="s">
        <v>307</v>
      </c>
      <c r="G488">
        <v>3</v>
      </c>
      <c r="H488" s="1">
        <f>G488*VLOOKUP(C488,Phases!$A$2:$D$15,4,FALSE)</f>
        <v>4560</v>
      </c>
    </row>
    <row r="489" spans="1:17" x14ac:dyDescent="0.3">
      <c r="A489" t="s">
        <v>257</v>
      </c>
      <c r="B489" t="s">
        <v>334</v>
      </c>
      <c r="C489" t="s">
        <v>29</v>
      </c>
      <c r="D489" t="s">
        <v>271</v>
      </c>
      <c r="G489">
        <v>1</v>
      </c>
      <c r="H489" s="1">
        <f>G489*VLOOKUP(C489,Phases!$A$2:$D$15,4,FALSE)</f>
        <v>1360</v>
      </c>
    </row>
    <row r="490" spans="1:17" x14ac:dyDescent="0.3">
      <c r="A490" t="s">
        <v>257</v>
      </c>
      <c r="B490" t="s">
        <v>334</v>
      </c>
      <c r="C490" t="s">
        <v>29</v>
      </c>
      <c r="D490" t="s">
        <v>336</v>
      </c>
      <c r="F490" t="s">
        <v>33</v>
      </c>
      <c r="G490">
        <v>4</v>
      </c>
      <c r="H490" s="1">
        <f>G490*VLOOKUP(C490,Phases!$A$2:$D$15,4,FALSE)</f>
        <v>5440</v>
      </c>
    </row>
    <row r="491" spans="1:17" x14ac:dyDescent="0.3">
      <c r="A491" t="s">
        <v>257</v>
      </c>
      <c r="B491" t="s">
        <v>334</v>
      </c>
      <c r="C491" t="s">
        <v>29</v>
      </c>
      <c r="D491" t="s">
        <v>75</v>
      </c>
      <c r="F491" t="s">
        <v>36</v>
      </c>
      <c r="G491">
        <v>1</v>
      </c>
      <c r="H491" s="1">
        <f>G491*VLOOKUP(C491,Phases!$A$2:$D$15,4,FALSE)</f>
        <v>1360</v>
      </c>
    </row>
    <row r="492" spans="1:17" x14ac:dyDescent="0.3">
      <c r="A492" t="s">
        <v>257</v>
      </c>
      <c r="B492" t="s">
        <v>334</v>
      </c>
      <c r="C492" t="s">
        <v>221</v>
      </c>
      <c r="D492" t="s">
        <v>337</v>
      </c>
      <c r="F492" t="s">
        <v>338</v>
      </c>
      <c r="G492">
        <v>1.5</v>
      </c>
      <c r="H492" s="1">
        <f>G492*VLOOKUP(C492,Phases!$A$2:$D$15,4,FALSE)</f>
        <v>2040</v>
      </c>
    </row>
    <row r="493" spans="1:17" x14ac:dyDescent="0.3">
      <c r="A493" t="s">
        <v>257</v>
      </c>
      <c r="B493" t="s">
        <v>334</v>
      </c>
      <c r="C493" t="s">
        <v>221</v>
      </c>
      <c r="D493" t="s">
        <v>339</v>
      </c>
      <c r="F493" t="s">
        <v>340</v>
      </c>
      <c r="G493">
        <v>1.5</v>
      </c>
      <c r="H493" s="1">
        <f>G493*VLOOKUP(C493,Phases!$A$2:$D$15,4,FALSE)</f>
        <v>2040</v>
      </c>
    </row>
    <row r="494" spans="1:17" x14ac:dyDescent="0.3">
      <c r="A494" t="s">
        <v>257</v>
      </c>
      <c r="B494" t="s">
        <v>334</v>
      </c>
      <c r="C494" t="s">
        <v>221</v>
      </c>
      <c r="D494" t="s">
        <v>341</v>
      </c>
      <c r="G494">
        <v>1.5</v>
      </c>
      <c r="H494" s="1">
        <f>G494*VLOOKUP(C494,Phases!$A$2:$D$15,4,FALSE)</f>
        <v>2040</v>
      </c>
    </row>
    <row r="495" spans="1:17" x14ac:dyDescent="0.3">
      <c r="A495" t="s">
        <v>257</v>
      </c>
      <c r="B495" t="s">
        <v>334</v>
      </c>
      <c r="C495" t="s">
        <v>221</v>
      </c>
      <c r="D495" t="s">
        <v>342</v>
      </c>
      <c r="G495">
        <v>1.5</v>
      </c>
      <c r="H495" s="1">
        <f>G495*VLOOKUP(C495,Phases!$A$2:$D$15,4,FALSE)</f>
        <v>2040</v>
      </c>
    </row>
    <row r="496" spans="1:17" x14ac:dyDescent="0.3">
      <c r="A496" t="s">
        <v>257</v>
      </c>
      <c r="B496" t="s">
        <v>334</v>
      </c>
      <c r="C496" t="s">
        <v>221</v>
      </c>
      <c r="D496" t="s">
        <v>343</v>
      </c>
      <c r="G496">
        <v>0</v>
      </c>
      <c r="H496" s="1">
        <f>G496*VLOOKUP(C496,Phases!$A$2:$D$15,4,FALSE)</f>
        <v>0</v>
      </c>
    </row>
    <row r="497" spans="1:17" x14ac:dyDescent="0.3">
      <c r="A497" t="s">
        <v>257</v>
      </c>
      <c r="B497" t="s">
        <v>334</v>
      </c>
      <c r="C497" t="s">
        <v>39</v>
      </c>
      <c r="F497" t="s">
        <v>40</v>
      </c>
      <c r="G497">
        <v>0</v>
      </c>
      <c r="H497" s="1">
        <f>G497*VLOOKUP(C497,Phases!$A$2:$D$15,4,FALSE)</f>
        <v>0</v>
      </c>
    </row>
    <row r="498" spans="1:17" x14ac:dyDescent="0.3">
      <c r="A498" t="s">
        <v>257</v>
      </c>
      <c r="B498" t="s">
        <v>334</v>
      </c>
      <c r="C498" t="s">
        <v>278</v>
      </c>
      <c r="D498" t="s">
        <v>344</v>
      </c>
      <c r="G498">
        <v>1</v>
      </c>
      <c r="H498" s="1">
        <f>G498*VLOOKUP(C498,Phases!$A$2:$D$15,4,FALSE)</f>
        <v>1360</v>
      </c>
    </row>
    <row r="499" spans="1:17" x14ac:dyDescent="0.3">
      <c r="A499" t="s">
        <v>257</v>
      </c>
      <c r="B499" t="s">
        <v>334</v>
      </c>
      <c r="C499" t="s">
        <v>79</v>
      </c>
      <c r="F499" t="s">
        <v>345</v>
      </c>
      <c r="G499">
        <v>0</v>
      </c>
      <c r="H499" s="1">
        <f>G499*VLOOKUP(C499,Phases!$A$2:$D$15,4,FALSE)</f>
        <v>0</v>
      </c>
    </row>
    <row r="500" spans="1:17" x14ac:dyDescent="0.3">
      <c r="A500" t="s">
        <v>257</v>
      </c>
      <c r="B500" t="s">
        <v>334</v>
      </c>
      <c r="C500" t="s">
        <v>43</v>
      </c>
      <c r="D500" t="s">
        <v>168</v>
      </c>
      <c r="F500" t="s">
        <v>169</v>
      </c>
      <c r="G500">
        <v>2</v>
      </c>
      <c r="H500" s="1">
        <f>G500*VLOOKUP(C500,Phases!$A$2:$D$15,4,FALSE)</f>
        <v>2720</v>
      </c>
    </row>
    <row r="501" spans="1:17" x14ac:dyDescent="0.3">
      <c r="A501" t="s">
        <v>257</v>
      </c>
      <c r="B501" t="s">
        <v>334</v>
      </c>
      <c r="C501" t="s">
        <v>43</v>
      </c>
      <c r="D501" t="s">
        <v>170</v>
      </c>
      <c r="G501">
        <v>3</v>
      </c>
      <c r="H501" s="1">
        <f>G501*VLOOKUP(C501,Phases!$A$2:$D$15,4,FALSE)</f>
        <v>4080</v>
      </c>
    </row>
    <row r="502" spans="1:17" x14ac:dyDescent="0.3">
      <c r="A502" t="s">
        <v>257</v>
      </c>
      <c r="B502" t="s">
        <v>334</v>
      </c>
      <c r="C502" t="s">
        <v>49</v>
      </c>
      <c r="D502" t="s">
        <v>294</v>
      </c>
      <c r="F502" t="s">
        <v>51</v>
      </c>
      <c r="G502">
        <v>0</v>
      </c>
      <c r="H502" s="1">
        <f>G502*VLOOKUP(C502,Phases!$A$2:$D$15,4,FALSE)</f>
        <v>0</v>
      </c>
    </row>
    <row r="503" spans="1:17" x14ac:dyDescent="0.3">
      <c r="A503" t="s">
        <v>257</v>
      </c>
      <c r="B503" t="s">
        <v>334</v>
      </c>
      <c r="C503" t="s">
        <v>49</v>
      </c>
      <c r="D503" t="s">
        <v>346</v>
      </c>
      <c r="F503" t="s">
        <v>332</v>
      </c>
      <c r="G503">
        <v>3</v>
      </c>
      <c r="H503" s="1">
        <f>G503*VLOOKUP(C503,Phases!$A$2:$D$15,4,FALSE)</f>
        <v>3840</v>
      </c>
      <c r="K503">
        <v>2</v>
      </c>
      <c r="L503" t="s">
        <v>25</v>
      </c>
      <c r="O503">
        <v>1</v>
      </c>
    </row>
    <row r="504" spans="1:17" x14ac:dyDescent="0.3">
      <c r="A504" t="s">
        <v>257</v>
      </c>
      <c r="B504" t="s">
        <v>334</v>
      </c>
      <c r="C504" t="s">
        <v>49</v>
      </c>
      <c r="D504" t="s">
        <v>297</v>
      </c>
      <c r="F504" t="s">
        <v>333</v>
      </c>
      <c r="G504">
        <v>3</v>
      </c>
      <c r="H504" s="1">
        <f>G504*VLOOKUP(C504,Phases!$A$2:$D$15,4,FALSE)</f>
        <v>3840</v>
      </c>
      <c r="K504">
        <v>3</v>
      </c>
      <c r="L504" t="s">
        <v>56</v>
      </c>
      <c r="M504">
        <v>1</v>
      </c>
      <c r="N504" t="s">
        <v>57</v>
      </c>
    </row>
    <row r="505" spans="1:17" x14ac:dyDescent="0.3">
      <c r="A505" t="s">
        <v>257</v>
      </c>
      <c r="B505" t="s">
        <v>334</v>
      </c>
      <c r="C505" t="s">
        <v>49</v>
      </c>
      <c r="D505" t="s">
        <v>299</v>
      </c>
      <c r="F505" t="s">
        <v>300</v>
      </c>
      <c r="G505">
        <v>3</v>
      </c>
      <c r="H505" s="1">
        <f>G505*VLOOKUP(C505,Phases!$A$2:$D$15,4,FALSE)</f>
        <v>3840</v>
      </c>
      <c r="Q505">
        <v>1</v>
      </c>
    </row>
    <row r="506" spans="1:17" x14ac:dyDescent="0.3">
      <c r="A506" t="s">
        <v>257</v>
      </c>
      <c r="B506" t="s">
        <v>334</v>
      </c>
      <c r="C506" t="s">
        <v>49</v>
      </c>
      <c r="D506" t="s">
        <v>60</v>
      </c>
      <c r="G506">
        <v>1</v>
      </c>
      <c r="H506" s="1">
        <f>G506*VLOOKUP(C506,Phases!$A$2:$D$15,4,FALSE)</f>
        <v>1280</v>
      </c>
    </row>
    <row r="507" spans="1:17" x14ac:dyDescent="0.3">
      <c r="A507" t="s">
        <v>347</v>
      </c>
      <c r="B507" t="s">
        <v>348</v>
      </c>
      <c r="C507" t="s">
        <v>21</v>
      </c>
      <c r="D507" t="s">
        <v>349</v>
      </c>
      <c r="G507">
        <v>1</v>
      </c>
      <c r="H507" s="1">
        <f>G507*VLOOKUP(C507,Phases!$A$2:$D$15,4,FALSE)</f>
        <v>1520</v>
      </c>
    </row>
    <row r="508" spans="1:17" x14ac:dyDescent="0.3">
      <c r="A508" t="s">
        <v>347</v>
      </c>
      <c r="B508" t="s">
        <v>348</v>
      </c>
      <c r="C508" t="s">
        <v>29</v>
      </c>
      <c r="D508" t="s">
        <v>350</v>
      </c>
      <c r="F508" t="s">
        <v>33</v>
      </c>
      <c r="G508">
        <v>1</v>
      </c>
      <c r="H508" s="1">
        <f>G508*VLOOKUP(C508,Phases!$A$2:$D$15,4,FALSE)</f>
        <v>1360</v>
      </c>
    </row>
    <row r="509" spans="1:17" x14ac:dyDescent="0.3">
      <c r="A509" t="s">
        <v>347</v>
      </c>
      <c r="B509" t="s">
        <v>348</v>
      </c>
      <c r="C509" t="s">
        <v>29</v>
      </c>
      <c r="D509" t="s">
        <v>351</v>
      </c>
      <c r="F509" t="s">
        <v>33</v>
      </c>
      <c r="G509">
        <v>0.5</v>
      </c>
      <c r="H509" s="1">
        <f>G509*VLOOKUP(C509,Phases!$A$2:$D$15,4,FALSE)</f>
        <v>680</v>
      </c>
    </row>
    <row r="510" spans="1:17" x14ac:dyDescent="0.3">
      <c r="A510" t="s">
        <v>347</v>
      </c>
      <c r="B510" t="s">
        <v>348</v>
      </c>
      <c r="C510" t="s">
        <v>39</v>
      </c>
      <c r="F510" t="s">
        <v>40</v>
      </c>
      <c r="G510">
        <v>0</v>
      </c>
      <c r="H510" s="1">
        <f>G510*VLOOKUP(C510,Phases!$A$2:$D$15,4,FALSE)</f>
        <v>0</v>
      </c>
    </row>
    <row r="511" spans="1:17" x14ac:dyDescent="0.3">
      <c r="A511" t="s">
        <v>347</v>
      </c>
      <c r="B511" t="s">
        <v>348</v>
      </c>
      <c r="C511" t="s">
        <v>43</v>
      </c>
      <c r="D511" t="s">
        <v>98</v>
      </c>
      <c r="G511">
        <v>0.5</v>
      </c>
      <c r="H511" s="1">
        <f>G511*VLOOKUP(C511,Phases!$A$2:$D$15,4,FALSE)</f>
        <v>680</v>
      </c>
    </row>
    <row r="512" spans="1:17" x14ac:dyDescent="0.3">
      <c r="A512" t="s">
        <v>347</v>
      </c>
      <c r="B512" t="s">
        <v>348</v>
      </c>
      <c r="C512" t="s">
        <v>43</v>
      </c>
      <c r="D512" t="s">
        <v>45</v>
      </c>
      <c r="G512">
        <v>2</v>
      </c>
      <c r="H512" s="1">
        <f>G512*VLOOKUP(C512,Phases!$A$2:$D$15,4,FALSE)</f>
        <v>2720</v>
      </c>
    </row>
    <row r="513" spans="1:15" x14ac:dyDescent="0.3">
      <c r="A513" t="s">
        <v>347</v>
      </c>
      <c r="B513" t="s">
        <v>348</v>
      </c>
      <c r="C513" t="s">
        <v>49</v>
      </c>
      <c r="D513" t="s">
        <v>352</v>
      </c>
      <c r="G513">
        <v>1</v>
      </c>
      <c r="H513" s="1">
        <f>G513*VLOOKUP(C513,Phases!$A$2:$D$15,4,FALSE)</f>
        <v>1280</v>
      </c>
    </row>
    <row r="514" spans="1:15" x14ac:dyDescent="0.3">
      <c r="A514" t="s">
        <v>347</v>
      </c>
      <c r="B514" t="s">
        <v>348</v>
      </c>
      <c r="C514" t="s">
        <v>49</v>
      </c>
      <c r="D514" t="s">
        <v>60</v>
      </c>
      <c r="G514">
        <v>0</v>
      </c>
      <c r="H514" s="1">
        <f>G514*VLOOKUP(C514,Phases!$A$2:$D$15,4,FALSE)</f>
        <v>0</v>
      </c>
    </row>
    <row r="515" spans="1:15" x14ac:dyDescent="0.3">
      <c r="A515" t="s">
        <v>353</v>
      </c>
      <c r="B515" t="s">
        <v>354</v>
      </c>
      <c r="C515" t="s">
        <v>21</v>
      </c>
      <c r="D515" t="s">
        <v>90</v>
      </c>
      <c r="F515" t="s">
        <v>355</v>
      </c>
      <c r="G515">
        <v>1</v>
      </c>
      <c r="H515" s="1">
        <f>G515*VLOOKUP(C515,Phases!$A$2:$D$15,4,FALSE)</f>
        <v>1520</v>
      </c>
      <c r="I515">
        <v>1</v>
      </c>
      <c r="J515" t="s">
        <v>92</v>
      </c>
      <c r="K515">
        <v>0.5</v>
      </c>
      <c r="L515" t="s">
        <v>25</v>
      </c>
      <c r="O515">
        <v>1</v>
      </c>
    </row>
    <row r="516" spans="1:15" x14ac:dyDescent="0.3">
      <c r="A516" t="s">
        <v>353</v>
      </c>
      <c r="B516" t="s">
        <v>354</v>
      </c>
      <c r="C516" t="s">
        <v>21</v>
      </c>
      <c r="D516" t="s">
        <v>27</v>
      </c>
      <c r="G516">
        <v>0.5</v>
      </c>
      <c r="H516" s="1">
        <f>G516*VLOOKUP(C516,Phases!$A$2:$D$15,4,FALSE)</f>
        <v>760</v>
      </c>
    </row>
    <row r="517" spans="1:15" x14ac:dyDescent="0.3">
      <c r="A517" t="s">
        <v>353</v>
      </c>
      <c r="B517" t="s">
        <v>354</v>
      </c>
      <c r="C517" t="s">
        <v>29</v>
      </c>
      <c r="D517" t="s">
        <v>356</v>
      </c>
      <c r="G517">
        <v>0.5</v>
      </c>
      <c r="H517" s="1">
        <f>G517*VLOOKUP(C517,Phases!$A$2:$D$15,4,FALSE)</f>
        <v>680</v>
      </c>
    </row>
    <row r="518" spans="1:15" x14ac:dyDescent="0.3">
      <c r="A518" t="s">
        <v>353</v>
      </c>
      <c r="B518" t="s">
        <v>354</v>
      </c>
      <c r="C518" t="s">
        <v>29</v>
      </c>
      <c r="D518" t="s">
        <v>357</v>
      </c>
      <c r="G518">
        <v>0.25</v>
      </c>
      <c r="H518" s="1">
        <f>G518*VLOOKUP(C518,Phases!$A$2:$D$15,4,FALSE)</f>
        <v>340</v>
      </c>
    </row>
    <row r="519" spans="1:15" x14ac:dyDescent="0.3">
      <c r="A519" t="s">
        <v>353</v>
      </c>
      <c r="B519" t="s">
        <v>354</v>
      </c>
      <c r="C519" t="s">
        <v>29</v>
      </c>
      <c r="D519" t="s">
        <v>32</v>
      </c>
      <c r="F519" t="s">
        <v>33</v>
      </c>
      <c r="G519">
        <v>0.5</v>
      </c>
      <c r="H519" s="1">
        <f>G519*VLOOKUP(C519,Phases!$A$2:$D$15,4,FALSE)</f>
        <v>680</v>
      </c>
    </row>
    <row r="520" spans="1:15" x14ac:dyDescent="0.3">
      <c r="A520" t="s">
        <v>353</v>
      </c>
      <c r="B520" t="s">
        <v>354</v>
      </c>
      <c r="C520" t="s">
        <v>29</v>
      </c>
      <c r="D520" t="s">
        <v>34</v>
      </c>
      <c r="F520" t="s">
        <v>33</v>
      </c>
      <c r="G520">
        <v>0.25</v>
      </c>
      <c r="H520" s="1">
        <f>G520*VLOOKUP(C520,Phases!$A$2:$D$15,4,FALSE)</f>
        <v>340</v>
      </c>
    </row>
    <row r="521" spans="1:15" x14ac:dyDescent="0.3">
      <c r="A521" t="s">
        <v>353</v>
      </c>
      <c r="B521" t="s">
        <v>354</v>
      </c>
      <c r="C521" t="s">
        <v>29</v>
      </c>
      <c r="D521" t="s">
        <v>96</v>
      </c>
      <c r="F521" t="s">
        <v>36</v>
      </c>
      <c r="G521">
        <v>0.5</v>
      </c>
      <c r="H521" s="1">
        <f>G521*VLOOKUP(C521,Phases!$A$2:$D$15,4,FALSE)</f>
        <v>680</v>
      </c>
    </row>
    <row r="522" spans="1:15" x14ac:dyDescent="0.3">
      <c r="A522" t="s">
        <v>353</v>
      </c>
      <c r="B522" t="s">
        <v>354</v>
      </c>
      <c r="C522" t="s">
        <v>29</v>
      </c>
      <c r="D522" t="s">
        <v>358</v>
      </c>
      <c r="F522" t="s">
        <v>36</v>
      </c>
      <c r="G522">
        <v>0.25</v>
      </c>
      <c r="H522" s="1">
        <f>G522*VLOOKUP(C522,Phases!$A$2:$D$15,4,FALSE)</f>
        <v>340</v>
      </c>
    </row>
    <row r="523" spans="1:15" x14ac:dyDescent="0.3">
      <c r="A523" t="s">
        <v>353</v>
      </c>
      <c r="B523" t="s">
        <v>354</v>
      </c>
      <c r="C523" t="s">
        <v>39</v>
      </c>
      <c r="F523" t="s">
        <v>40</v>
      </c>
      <c r="G523">
        <v>0</v>
      </c>
      <c r="H523" s="1">
        <f>G523*VLOOKUP(C523,Phases!$A$2:$D$15,4,FALSE)</f>
        <v>0</v>
      </c>
    </row>
    <row r="524" spans="1:15" x14ac:dyDescent="0.3">
      <c r="A524" t="s">
        <v>353</v>
      </c>
      <c r="B524" t="s">
        <v>354</v>
      </c>
      <c r="C524" t="s">
        <v>43</v>
      </c>
      <c r="D524" t="s">
        <v>359</v>
      </c>
      <c r="G524">
        <v>0.25</v>
      </c>
      <c r="H524" s="1">
        <f>G524*VLOOKUP(C524,Phases!$A$2:$D$15,4,FALSE)</f>
        <v>340</v>
      </c>
    </row>
    <row r="525" spans="1:15" x14ac:dyDescent="0.3">
      <c r="A525" t="s">
        <v>353</v>
      </c>
      <c r="B525" t="s">
        <v>354</v>
      </c>
      <c r="C525" t="s">
        <v>43</v>
      </c>
      <c r="D525" t="s">
        <v>45</v>
      </c>
      <c r="G525">
        <v>0.5</v>
      </c>
      <c r="H525" s="1">
        <f>G525*VLOOKUP(C525,Phases!$A$2:$D$15,4,FALSE)</f>
        <v>680</v>
      </c>
    </row>
    <row r="526" spans="1:15" x14ac:dyDescent="0.3">
      <c r="A526" t="s">
        <v>353</v>
      </c>
      <c r="B526" t="s">
        <v>354</v>
      </c>
      <c r="C526" t="s">
        <v>49</v>
      </c>
      <c r="D526" t="s">
        <v>360</v>
      </c>
      <c r="F526" t="s">
        <v>361</v>
      </c>
      <c r="G526">
        <v>0.5</v>
      </c>
      <c r="H526" s="1">
        <f>G526*VLOOKUP(C526,Phases!$A$2:$D$15,4,FALSE)</f>
        <v>640</v>
      </c>
      <c r="K526">
        <v>0.5</v>
      </c>
      <c r="L526" t="s">
        <v>25</v>
      </c>
    </row>
    <row r="527" spans="1:15" x14ac:dyDescent="0.3">
      <c r="A527" t="s">
        <v>353</v>
      </c>
      <c r="B527" t="s">
        <v>354</v>
      </c>
      <c r="C527" t="s">
        <v>49</v>
      </c>
      <c r="D527" t="s">
        <v>362</v>
      </c>
      <c r="F527" t="s">
        <v>363</v>
      </c>
      <c r="G527">
        <v>0.5</v>
      </c>
      <c r="H527" s="1">
        <f>G527*VLOOKUP(C527,Phases!$A$2:$D$15,4,FALSE)</f>
        <v>640</v>
      </c>
      <c r="K527">
        <v>1</v>
      </c>
      <c r="L527" t="s">
        <v>104</v>
      </c>
      <c r="M527">
        <v>0.5</v>
      </c>
      <c r="N527" t="s">
        <v>105</v>
      </c>
    </row>
    <row r="528" spans="1:15" x14ac:dyDescent="0.3">
      <c r="A528" t="s">
        <v>353</v>
      </c>
      <c r="B528" t="s">
        <v>354</v>
      </c>
      <c r="C528" t="s">
        <v>49</v>
      </c>
      <c r="D528" t="s">
        <v>364</v>
      </c>
      <c r="F528" t="s">
        <v>365</v>
      </c>
      <c r="G528">
        <v>0.5</v>
      </c>
      <c r="H528" s="1">
        <f>G528*VLOOKUP(C528,Phases!$A$2:$D$15,4,FALSE)</f>
        <v>640</v>
      </c>
    </row>
    <row r="529" spans="1:16" x14ac:dyDescent="0.3">
      <c r="A529" t="s">
        <v>257</v>
      </c>
      <c r="B529" t="s">
        <v>134</v>
      </c>
      <c r="C529" t="s">
        <v>21</v>
      </c>
      <c r="D529" t="s">
        <v>90</v>
      </c>
      <c r="F529" t="s">
        <v>135</v>
      </c>
      <c r="G529">
        <v>1</v>
      </c>
      <c r="H529" s="1">
        <f>G529*VLOOKUP(C529,Phases!$A$2:$D$15,4,FALSE)</f>
        <v>1520</v>
      </c>
      <c r="I529">
        <v>1</v>
      </c>
      <c r="J529" t="s">
        <v>92</v>
      </c>
      <c r="K529">
        <v>1</v>
      </c>
      <c r="L529" t="s">
        <v>93</v>
      </c>
      <c r="O529">
        <v>1</v>
      </c>
    </row>
    <row r="530" spans="1:16" x14ac:dyDescent="0.3">
      <c r="A530" t="s">
        <v>257</v>
      </c>
      <c r="B530" t="s">
        <v>134</v>
      </c>
      <c r="C530" t="s">
        <v>21</v>
      </c>
      <c r="D530" t="s">
        <v>136</v>
      </c>
      <c r="G530">
        <v>0.5</v>
      </c>
      <c r="H530" s="1">
        <f>G530*VLOOKUP(C530,Phases!$A$2:$D$15,4,FALSE)</f>
        <v>760</v>
      </c>
    </row>
    <row r="531" spans="1:16" x14ac:dyDescent="0.3">
      <c r="A531" t="s">
        <v>257</v>
      </c>
      <c r="B531" t="s">
        <v>134</v>
      </c>
      <c r="C531" t="s">
        <v>29</v>
      </c>
      <c r="D531" t="s">
        <v>67</v>
      </c>
      <c r="F531" t="s">
        <v>36</v>
      </c>
      <c r="G531">
        <v>0.5</v>
      </c>
      <c r="H531" s="1">
        <f>G531*VLOOKUP(C531,Phases!$A$2:$D$15,4,FALSE)</f>
        <v>680</v>
      </c>
    </row>
    <row r="532" spans="1:16" x14ac:dyDescent="0.3">
      <c r="A532" t="s">
        <v>257</v>
      </c>
      <c r="B532" t="s">
        <v>134</v>
      </c>
      <c r="C532" t="s">
        <v>366</v>
      </c>
      <c r="D532" t="s">
        <v>367</v>
      </c>
      <c r="F532" t="s">
        <v>138</v>
      </c>
      <c r="G532">
        <v>1</v>
      </c>
      <c r="H532" s="1">
        <f>G532*VLOOKUP(C532,Phases!$A$2:$D$15,4,FALSE)</f>
        <v>1360</v>
      </c>
    </row>
    <row r="533" spans="1:16" x14ac:dyDescent="0.3">
      <c r="A533" t="s">
        <v>257</v>
      </c>
      <c r="B533" t="s">
        <v>134</v>
      </c>
      <c r="C533" t="s">
        <v>366</v>
      </c>
      <c r="D533" t="s">
        <v>368</v>
      </c>
      <c r="F533" t="s">
        <v>138</v>
      </c>
      <c r="G533">
        <v>1</v>
      </c>
      <c r="H533" s="1">
        <f>G533*VLOOKUP(C533,Phases!$A$2:$D$15,4,FALSE)</f>
        <v>1360</v>
      </c>
    </row>
    <row r="534" spans="1:16" x14ac:dyDescent="0.3">
      <c r="A534" t="s">
        <v>257</v>
      </c>
      <c r="B534" t="s">
        <v>134</v>
      </c>
      <c r="C534" t="s">
        <v>366</v>
      </c>
      <c r="D534" t="s">
        <v>369</v>
      </c>
      <c r="F534" t="s">
        <v>138</v>
      </c>
      <c r="G534">
        <v>1</v>
      </c>
      <c r="H534" s="1">
        <f>G534*VLOOKUP(C534,Phases!$A$2:$D$15,4,FALSE)</f>
        <v>1360</v>
      </c>
    </row>
    <row r="535" spans="1:16" x14ac:dyDescent="0.3">
      <c r="A535" t="s">
        <v>257</v>
      </c>
      <c r="B535" t="s">
        <v>134</v>
      </c>
      <c r="C535" t="s">
        <v>366</v>
      </c>
      <c r="D535" t="s">
        <v>370</v>
      </c>
      <c r="F535" t="s">
        <v>138</v>
      </c>
      <c r="G535">
        <v>1</v>
      </c>
      <c r="H535" s="1">
        <f>G535*VLOOKUP(C535,Phases!$A$2:$D$15,4,FALSE)</f>
        <v>1360</v>
      </c>
    </row>
    <row r="536" spans="1:16" x14ac:dyDescent="0.3">
      <c r="A536" t="s">
        <v>257</v>
      </c>
      <c r="B536" t="s">
        <v>134</v>
      </c>
      <c r="C536" t="s">
        <v>39</v>
      </c>
      <c r="F536" t="s">
        <v>40</v>
      </c>
      <c r="G536">
        <v>0</v>
      </c>
      <c r="H536" s="1">
        <f>G536*VLOOKUP(C536,Phases!$A$2:$D$15,4,FALSE)</f>
        <v>0</v>
      </c>
    </row>
    <row r="537" spans="1:16" x14ac:dyDescent="0.3">
      <c r="A537" t="s">
        <v>257</v>
      </c>
      <c r="B537" t="s">
        <v>134</v>
      </c>
      <c r="C537" t="s">
        <v>79</v>
      </c>
      <c r="D537" t="s">
        <v>371</v>
      </c>
      <c r="G537">
        <v>0.5</v>
      </c>
      <c r="H537" s="1">
        <f>G537*VLOOKUP(C537,Phases!$A$2:$D$15,4,FALSE)</f>
        <v>680</v>
      </c>
    </row>
    <row r="538" spans="1:16" x14ac:dyDescent="0.3">
      <c r="A538" t="s">
        <v>257</v>
      </c>
      <c r="B538" t="s">
        <v>134</v>
      </c>
      <c r="C538" t="s">
        <v>43</v>
      </c>
      <c r="D538" t="s">
        <v>44</v>
      </c>
      <c r="G538">
        <v>0.5</v>
      </c>
      <c r="H538" s="1">
        <f>G538*VLOOKUP(C538,Phases!$A$2:$D$15,4,FALSE)</f>
        <v>680</v>
      </c>
    </row>
    <row r="539" spans="1:16" x14ac:dyDescent="0.3">
      <c r="A539" t="s">
        <v>257</v>
      </c>
      <c r="B539" t="s">
        <v>134</v>
      </c>
      <c r="C539" t="s">
        <v>43</v>
      </c>
      <c r="D539" t="s">
        <v>45</v>
      </c>
      <c r="G539">
        <v>1</v>
      </c>
      <c r="H539" s="1">
        <f>G539*VLOOKUP(C539,Phases!$A$2:$D$15,4,FALSE)</f>
        <v>1360</v>
      </c>
    </row>
    <row r="540" spans="1:16" x14ac:dyDescent="0.3">
      <c r="A540" t="s">
        <v>257</v>
      </c>
      <c r="B540" t="s">
        <v>134</v>
      </c>
      <c r="C540" t="s">
        <v>49</v>
      </c>
      <c r="D540" t="s">
        <v>372</v>
      </c>
      <c r="F540" t="s">
        <v>101</v>
      </c>
      <c r="G540">
        <v>1</v>
      </c>
      <c r="H540" s="1">
        <f>G540*VLOOKUP(C540,Phases!$A$2:$D$15,4,FALSE)</f>
        <v>1280</v>
      </c>
      <c r="K540">
        <v>1</v>
      </c>
      <c r="L540" t="s">
        <v>93</v>
      </c>
    </row>
    <row r="541" spans="1:16" x14ac:dyDescent="0.3">
      <c r="A541" t="s">
        <v>257</v>
      </c>
      <c r="B541" t="s">
        <v>134</v>
      </c>
      <c r="C541" t="s">
        <v>49</v>
      </c>
      <c r="D541" t="s">
        <v>373</v>
      </c>
      <c r="F541" t="s">
        <v>365</v>
      </c>
      <c r="G541">
        <v>1</v>
      </c>
      <c r="H541" s="1">
        <f>G541*VLOOKUP(C541,Phases!$A$2:$D$15,4,FALSE)</f>
        <v>1280</v>
      </c>
    </row>
    <row r="542" spans="1:16" x14ac:dyDescent="0.3">
      <c r="A542" t="s">
        <v>257</v>
      </c>
      <c r="B542" t="s">
        <v>134</v>
      </c>
      <c r="C542" t="s">
        <v>49</v>
      </c>
      <c r="D542" t="s">
        <v>60</v>
      </c>
      <c r="G542">
        <v>0</v>
      </c>
      <c r="H542" s="1">
        <f>G542*VLOOKUP(C542,Phases!$A$2:$D$15,4,FALSE)</f>
        <v>0</v>
      </c>
    </row>
    <row r="543" spans="1:16" x14ac:dyDescent="0.3">
      <c r="A543" t="s">
        <v>374</v>
      </c>
      <c r="B543" t="s">
        <v>20</v>
      </c>
      <c r="C543" t="s">
        <v>21</v>
      </c>
      <c r="D543" t="s">
        <v>90</v>
      </c>
      <c r="F543" t="s">
        <v>375</v>
      </c>
      <c r="G543">
        <v>3</v>
      </c>
      <c r="H543" s="1">
        <f>G543*VLOOKUP(C543,Phases!$A$2:$D$15,4,FALSE)</f>
        <v>4560</v>
      </c>
      <c r="I543">
        <v>1</v>
      </c>
      <c r="J543" t="s">
        <v>92</v>
      </c>
      <c r="K543">
        <v>2</v>
      </c>
      <c r="L543" t="s">
        <v>25</v>
      </c>
      <c r="P543">
        <v>1</v>
      </c>
    </row>
    <row r="544" spans="1:16" x14ac:dyDescent="0.3">
      <c r="A544" t="s">
        <v>374</v>
      </c>
      <c r="B544" t="s">
        <v>20</v>
      </c>
      <c r="C544" t="s">
        <v>21</v>
      </c>
      <c r="D544" t="s">
        <v>27</v>
      </c>
      <c r="G544">
        <v>2</v>
      </c>
      <c r="H544" s="1">
        <f>G544*VLOOKUP(C544,Phases!$A$2:$D$15,4,FALSE)</f>
        <v>3040</v>
      </c>
    </row>
    <row r="545" spans="1:15" x14ac:dyDescent="0.3">
      <c r="A545" t="s">
        <v>374</v>
      </c>
      <c r="B545" t="s">
        <v>20</v>
      </c>
      <c r="C545" t="s">
        <v>21</v>
      </c>
      <c r="H545" s="1">
        <f>G545*VLOOKUP(C545,Phases!$A$2:$D$15,4,FALSE)</f>
        <v>0</v>
      </c>
    </row>
    <row r="546" spans="1:15" x14ac:dyDescent="0.3">
      <c r="A546" t="s">
        <v>374</v>
      </c>
      <c r="B546" t="s">
        <v>20</v>
      </c>
      <c r="C546" t="s">
        <v>29</v>
      </c>
      <c r="D546" t="s">
        <v>32</v>
      </c>
      <c r="F546" t="s">
        <v>33</v>
      </c>
      <c r="G546">
        <v>0.5</v>
      </c>
      <c r="H546" s="1">
        <f>G546*VLOOKUP(C546,Phases!$A$2:$D$15,4,FALSE)</f>
        <v>680</v>
      </c>
    </row>
    <row r="547" spans="1:15" x14ac:dyDescent="0.3">
      <c r="A547" t="s">
        <v>374</v>
      </c>
      <c r="B547" t="s">
        <v>20</v>
      </c>
      <c r="C547" t="s">
        <v>29</v>
      </c>
      <c r="D547" t="s">
        <v>34</v>
      </c>
      <c r="F547" t="s">
        <v>33</v>
      </c>
      <c r="G547">
        <v>0.25</v>
      </c>
      <c r="H547" s="1">
        <f>G547*VLOOKUP(C547,Phases!$A$2:$D$15,4,FALSE)</f>
        <v>340</v>
      </c>
    </row>
    <row r="548" spans="1:15" x14ac:dyDescent="0.3">
      <c r="A548" t="s">
        <v>374</v>
      </c>
      <c r="B548" t="s">
        <v>20</v>
      </c>
      <c r="C548" t="s">
        <v>29</v>
      </c>
      <c r="D548" t="s">
        <v>96</v>
      </c>
      <c r="F548" t="s">
        <v>36</v>
      </c>
      <c r="G548">
        <v>0.5</v>
      </c>
      <c r="H548" s="1">
        <f>G548*VLOOKUP(C548,Phases!$A$2:$D$15,4,FALSE)</f>
        <v>680</v>
      </c>
    </row>
    <row r="549" spans="1:15" x14ac:dyDescent="0.3">
      <c r="A549" t="s">
        <v>374</v>
      </c>
      <c r="B549" t="s">
        <v>20</v>
      </c>
      <c r="C549" t="s">
        <v>29</v>
      </c>
      <c r="D549" t="s">
        <v>37</v>
      </c>
      <c r="F549" t="s">
        <v>36</v>
      </c>
      <c r="G549">
        <v>0.25</v>
      </c>
      <c r="H549" s="1">
        <f>G549*VLOOKUP(C549,Phases!$A$2:$D$15,4,FALSE)</f>
        <v>340</v>
      </c>
    </row>
    <row r="550" spans="1:15" x14ac:dyDescent="0.3">
      <c r="A550" t="s">
        <v>374</v>
      </c>
      <c r="B550" t="s">
        <v>20</v>
      </c>
      <c r="C550" t="s">
        <v>39</v>
      </c>
      <c r="F550" t="s">
        <v>376</v>
      </c>
      <c r="G550">
        <v>0</v>
      </c>
      <c r="H550" s="1">
        <f>G550*VLOOKUP(C550,Phases!$A$2:$D$15,4,FALSE)</f>
        <v>0</v>
      </c>
    </row>
    <row r="551" spans="1:15" x14ac:dyDescent="0.3">
      <c r="A551" t="s">
        <v>374</v>
      </c>
      <c r="B551" t="s">
        <v>20</v>
      </c>
      <c r="C551" t="s">
        <v>41</v>
      </c>
      <c r="D551" t="s">
        <v>42</v>
      </c>
      <c r="G551">
        <v>1</v>
      </c>
      <c r="H551" s="1">
        <f>G551*VLOOKUP(C551,Phases!$A$2:$D$15,4,FALSE)</f>
        <v>1360</v>
      </c>
    </row>
    <row r="552" spans="1:15" x14ac:dyDescent="0.3">
      <c r="A552" t="s">
        <v>374</v>
      </c>
      <c r="B552" t="s">
        <v>20</v>
      </c>
      <c r="C552" t="s">
        <v>43</v>
      </c>
      <c r="D552" t="s">
        <v>44</v>
      </c>
      <c r="G552">
        <v>1</v>
      </c>
      <c r="H552" s="1">
        <f>G552*VLOOKUP(C552,Phases!$A$2:$D$15,4,FALSE)</f>
        <v>1360</v>
      </c>
    </row>
    <row r="553" spans="1:15" x14ac:dyDescent="0.3">
      <c r="A553" t="s">
        <v>374</v>
      </c>
      <c r="B553" t="s">
        <v>20</v>
      </c>
      <c r="C553" t="s">
        <v>43</v>
      </c>
      <c r="D553" t="s">
        <v>45</v>
      </c>
      <c r="G553">
        <v>2</v>
      </c>
      <c r="H553" s="1">
        <f>G553*VLOOKUP(C553,Phases!$A$2:$D$15,4,FALSE)</f>
        <v>2720</v>
      </c>
    </row>
    <row r="554" spans="1:15" x14ac:dyDescent="0.3">
      <c r="A554" t="s">
        <v>374</v>
      </c>
      <c r="B554" t="s">
        <v>20</v>
      </c>
      <c r="C554" t="s">
        <v>49</v>
      </c>
      <c r="D554" t="s">
        <v>377</v>
      </c>
      <c r="F554" t="s">
        <v>378</v>
      </c>
      <c r="G554">
        <v>2</v>
      </c>
      <c r="H554" s="1">
        <f>G554*VLOOKUP(C554,Phases!$A$2:$D$15,4,FALSE)</f>
        <v>2560</v>
      </c>
      <c r="K554">
        <v>2</v>
      </c>
      <c r="L554" t="s">
        <v>25</v>
      </c>
      <c r="O554">
        <v>1</v>
      </c>
    </row>
    <row r="555" spans="1:15" x14ac:dyDescent="0.3">
      <c r="A555" t="s">
        <v>374</v>
      </c>
      <c r="B555" t="s">
        <v>379</v>
      </c>
      <c r="C555" t="s">
        <v>29</v>
      </c>
      <c r="D555" t="s">
        <v>380</v>
      </c>
      <c r="F555" t="s">
        <v>33</v>
      </c>
      <c r="G555">
        <v>0.5</v>
      </c>
      <c r="H555" s="1">
        <f>G555*VLOOKUP(C555,Phases!$A$2:$D$15,4,FALSE)</f>
        <v>680</v>
      </c>
    </row>
    <row r="556" spans="1:15" x14ac:dyDescent="0.3">
      <c r="A556" t="s">
        <v>374</v>
      </c>
      <c r="B556" t="s">
        <v>379</v>
      </c>
      <c r="C556" t="s">
        <v>29</v>
      </c>
      <c r="D556" t="s">
        <v>381</v>
      </c>
      <c r="F556" t="s">
        <v>33</v>
      </c>
      <c r="G556">
        <v>0.25</v>
      </c>
      <c r="H556" s="1">
        <f>G556*VLOOKUP(C556,Phases!$A$2:$D$15,4,FALSE)</f>
        <v>340</v>
      </c>
    </row>
    <row r="557" spans="1:15" x14ac:dyDescent="0.3">
      <c r="A557" t="s">
        <v>374</v>
      </c>
      <c r="B557" t="s">
        <v>379</v>
      </c>
      <c r="C557" t="s">
        <v>29</v>
      </c>
      <c r="D557" t="s">
        <v>129</v>
      </c>
      <c r="F557" t="s">
        <v>36</v>
      </c>
      <c r="G557">
        <v>0.5</v>
      </c>
      <c r="H557" s="1">
        <f>G557*VLOOKUP(C557,Phases!$A$2:$D$15,4,FALSE)</f>
        <v>680</v>
      </c>
    </row>
    <row r="558" spans="1:15" x14ac:dyDescent="0.3">
      <c r="A558" t="s">
        <v>374</v>
      </c>
      <c r="B558" t="s">
        <v>379</v>
      </c>
      <c r="C558" t="s">
        <v>29</v>
      </c>
      <c r="D558" t="s">
        <v>130</v>
      </c>
      <c r="F558" t="s">
        <v>36</v>
      </c>
      <c r="G558">
        <v>0.25</v>
      </c>
      <c r="H558" s="1">
        <f>G558*VLOOKUP(C558,Phases!$A$2:$D$15,4,FALSE)</f>
        <v>340</v>
      </c>
    </row>
    <row r="559" spans="1:15" x14ac:dyDescent="0.3">
      <c r="A559" t="s">
        <v>374</v>
      </c>
      <c r="B559" t="s">
        <v>379</v>
      </c>
      <c r="C559" t="s">
        <v>366</v>
      </c>
      <c r="D559" t="s">
        <v>382</v>
      </c>
      <c r="F559" t="s">
        <v>383</v>
      </c>
      <c r="G559">
        <v>0.5</v>
      </c>
      <c r="H559" s="1">
        <f>G559*VLOOKUP(C559,Phases!$A$2:$D$15,4,FALSE)</f>
        <v>680</v>
      </c>
    </row>
    <row r="560" spans="1:15" x14ac:dyDescent="0.3">
      <c r="A560" t="s">
        <v>374</v>
      </c>
      <c r="B560" t="s">
        <v>379</v>
      </c>
      <c r="C560" t="s">
        <v>39</v>
      </c>
      <c r="F560" t="s">
        <v>40</v>
      </c>
      <c r="G560">
        <v>0</v>
      </c>
      <c r="H560" s="1">
        <f>G560*VLOOKUP(C560,Phases!$A$2:$D$15,4,FALSE)</f>
        <v>0</v>
      </c>
    </row>
    <row r="561" spans="1:16" x14ac:dyDescent="0.3">
      <c r="A561" t="s">
        <v>374</v>
      </c>
      <c r="B561" t="s">
        <v>379</v>
      </c>
      <c r="C561" t="s">
        <v>43</v>
      </c>
      <c r="D561" t="s">
        <v>98</v>
      </c>
      <c r="G561">
        <v>0.5</v>
      </c>
      <c r="H561" s="1">
        <f>G561*VLOOKUP(C561,Phases!$A$2:$D$15,4,FALSE)</f>
        <v>680</v>
      </c>
    </row>
    <row r="562" spans="1:16" x14ac:dyDescent="0.3">
      <c r="A562" t="s">
        <v>374</v>
      </c>
      <c r="B562" t="s">
        <v>379</v>
      </c>
      <c r="C562" t="s">
        <v>43</v>
      </c>
      <c r="D562" t="s">
        <v>45</v>
      </c>
      <c r="G562">
        <v>1</v>
      </c>
      <c r="H562" s="1">
        <f>G562*VLOOKUP(C562,Phases!$A$2:$D$15,4,FALSE)</f>
        <v>1360</v>
      </c>
    </row>
    <row r="563" spans="1:16" x14ac:dyDescent="0.3">
      <c r="A563" t="s">
        <v>374</v>
      </c>
      <c r="B563" t="s">
        <v>379</v>
      </c>
      <c r="C563" t="s">
        <v>49</v>
      </c>
      <c r="D563" t="s">
        <v>384</v>
      </c>
      <c r="F563" t="s">
        <v>365</v>
      </c>
      <c r="G563">
        <v>0.5</v>
      </c>
      <c r="H563" s="1">
        <f>G563*VLOOKUP(C563,Phases!$A$2:$D$15,4,FALSE)</f>
        <v>640</v>
      </c>
    </row>
    <row r="564" spans="1:16" x14ac:dyDescent="0.3">
      <c r="A564" t="s">
        <v>385</v>
      </c>
      <c r="B564" t="s">
        <v>379</v>
      </c>
      <c r="C564" t="s">
        <v>29</v>
      </c>
      <c r="D564" t="s">
        <v>386</v>
      </c>
      <c r="F564" t="s">
        <v>33</v>
      </c>
      <c r="G564">
        <v>0.5</v>
      </c>
      <c r="H564" s="1">
        <f>G564*VLOOKUP(C564,Phases!$A$2:$D$15,4,FALSE)</f>
        <v>680</v>
      </c>
    </row>
    <row r="565" spans="1:16" x14ac:dyDescent="0.3">
      <c r="A565" t="s">
        <v>385</v>
      </c>
      <c r="B565" t="s">
        <v>379</v>
      </c>
      <c r="C565" t="s">
        <v>29</v>
      </c>
      <c r="D565" t="s">
        <v>386</v>
      </c>
      <c r="F565" t="s">
        <v>33</v>
      </c>
      <c r="G565">
        <v>0.25</v>
      </c>
      <c r="H565" s="1">
        <f>G565*VLOOKUP(C565,Phases!$A$2:$D$15,4,FALSE)</f>
        <v>340</v>
      </c>
    </row>
    <row r="566" spans="1:16" x14ac:dyDescent="0.3">
      <c r="A566" t="s">
        <v>385</v>
      </c>
      <c r="B566" t="s">
        <v>379</v>
      </c>
      <c r="C566" t="s">
        <v>39</v>
      </c>
      <c r="F566" t="s">
        <v>40</v>
      </c>
      <c r="G566">
        <v>0</v>
      </c>
      <c r="H566" s="1">
        <f>G566*VLOOKUP(C566,Phases!$A$2:$D$15,4,FALSE)</f>
        <v>0</v>
      </c>
    </row>
    <row r="567" spans="1:16" x14ac:dyDescent="0.3">
      <c r="A567" t="s">
        <v>385</v>
      </c>
      <c r="B567" t="s">
        <v>379</v>
      </c>
      <c r="C567" t="s">
        <v>43</v>
      </c>
      <c r="D567" t="s">
        <v>45</v>
      </c>
      <c r="G567">
        <v>0.5</v>
      </c>
      <c r="H567" s="1">
        <f>G567*VLOOKUP(C567,Phases!$A$2:$D$15,4,FALSE)</f>
        <v>680</v>
      </c>
    </row>
    <row r="568" spans="1:16" x14ac:dyDescent="0.3">
      <c r="A568" t="s">
        <v>385</v>
      </c>
      <c r="B568" t="s">
        <v>379</v>
      </c>
      <c r="C568" t="s">
        <v>49</v>
      </c>
      <c r="D568" t="s">
        <v>387</v>
      </c>
      <c r="G568">
        <v>0.5</v>
      </c>
      <c r="H568" s="1">
        <f>G568*VLOOKUP(C568,Phases!$A$2:$D$15,4,FALSE)</f>
        <v>640</v>
      </c>
    </row>
    <row r="569" spans="1:16" x14ac:dyDescent="0.3">
      <c r="A569" t="s">
        <v>374</v>
      </c>
      <c r="B569" t="s">
        <v>134</v>
      </c>
      <c r="C569" t="s">
        <v>29</v>
      </c>
      <c r="D569" t="s">
        <v>380</v>
      </c>
      <c r="F569" t="s">
        <v>33</v>
      </c>
      <c r="G569">
        <v>0.25</v>
      </c>
      <c r="H569" s="1">
        <f>G569*VLOOKUP(C569,Phases!$A$2:$D$15,4,FALSE)</f>
        <v>340</v>
      </c>
    </row>
    <row r="570" spans="1:16" x14ac:dyDescent="0.3">
      <c r="A570" t="s">
        <v>374</v>
      </c>
      <c r="B570" t="s">
        <v>134</v>
      </c>
      <c r="C570" t="s">
        <v>29</v>
      </c>
      <c r="D570" t="s">
        <v>381</v>
      </c>
      <c r="F570" t="s">
        <v>33</v>
      </c>
      <c r="G570">
        <v>0.25</v>
      </c>
      <c r="H570" s="1">
        <f>G570*VLOOKUP(C570,Phases!$A$2:$D$15,4,FALSE)</f>
        <v>340</v>
      </c>
    </row>
    <row r="571" spans="1:16" x14ac:dyDescent="0.3">
      <c r="A571" t="s">
        <v>374</v>
      </c>
      <c r="B571" t="s">
        <v>134</v>
      </c>
      <c r="C571" t="s">
        <v>29</v>
      </c>
      <c r="D571" t="s">
        <v>129</v>
      </c>
      <c r="F571" t="s">
        <v>36</v>
      </c>
      <c r="G571">
        <v>0.25</v>
      </c>
      <c r="H571" s="1">
        <f>G571*VLOOKUP(C571,Phases!$A$2:$D$15,4,FALSE)</f>
        <v>340</v>
      </c>
    </row>
    <row r="572" spans="1:16" x14ac:dyDescent="0.3">
      <c r="A572" t="s">
        <v>374</v>
      </c>
      <c r="B572" t="s">
        <v>134</v>
      </c>
      <c r="C572" t="s">
        <v>29</v>
      </c>
      <c r="D572" t="s">
        <v>130</v>
      </c>
      <c r="F572" t="s">
        <v>36</v>
      </c>
      <c r="G572">
        <v>0.25</v>
      </c>
      <c r="H572" s="1">
        <f>G572*VLOOKUP(C572,Phases!$A$2:$D$15,4,FALSE)</f>
        <v>340</v>
      </c>
    </row>
    <row r="573" spans="1:16" x14ac:dyDescent="0.3">
      <c r="A573" t="s">
        <v>374</v>
      </c>
      <c r="B573" t="s">
        <v>134</v>
      </c>
      <c r="C573" t="s">
        <v>39</v>
      </c>
      <c r="F573" t="s">
        <v>40</v>
      </c>
      <c r="G573">
        <v>0</v>
      </c>
      <c r="H573" s="1">
        <f>G573*VLOOKUP(C573,Phases!$A$2:$D$15,4,FALSE)</f>
        <v>0</v>
      </c>
    </row>
    <row r="574" spans="1:16" x14ac:dyDescent="0.3">
      <c r="A574" t="s">
        <v>374</v>
      </c>
      <c r="B574" t="s">
        <v>134</v>
      </c>
      <c r="C574" t="s">
        <v>43</v>
      </c>
      <c r="D574" t="s">
        <v>45</v>
      </c>
      <c r="G574">
        <v>0.5</v>
      </c>
      <c r="H574" s="1">
        <f>G574*VLOOKUP(C574,Phases!$A$2:$D$15,4,FALSE)</f>
        <v>680</v>
      </c>
    </row>
    <row r="575" spans="1:16" x14ac:dyDescent="0.3">
      <c r="A575" t="s">
        <v>388</v>
      </c>
      <c r="B575" t="s">
        <v>20</v>
      </c>
      <c r="C575" t="s">
        <v>21</v>
      </c>
      <c r="D575" t="s">
        <v>90</v>
      </c>
      <c r="F575" t="s">
        <v>375</v>
      </c>
      <c r="G575">
        <v>3</v>
      </c>
      <c r="H575" s="1">
        <f>G575*VLOOKUP(C575,Phases!$A$2:$D$15,4,FALSE)</f>
        <v>4560</v>
      </c>
      <c r="I575">
        <v>1</v>
      </c>
      <c r="J575" t="s">
        <v>92</v>
      </c>
      <c r="K575">
        <v>2</v>
      </c>
      <c r="L575" t="s">
        <v>25</v>
      </c>
      <c r="P575">
        <v>1</v>
      </c>
    </row>
    <row r="576" spans="1:16" x14ac:dyDescent="0.3">
      <c r="A576" t="s">
        <v>388</v>
      </c>
      <c r="B576" t="s">
        <v>20</v>
      </c>
      <c r="C576" t="s">
        <v>21</v>
      </c>
      <c r="D576" t="s">
        <v>27</v>
      </c>
      <c r="G576">
        <v>2</v>
      </c>
      <c r="H576" s="1">
        <f>G576*VLOOKUP(C576,Phases!$A$2:$D$15,4,FALSE)</f>
        <v>3040</v>
      </c>
    </row>
    <row r="577" spans="1:16" x14ac:dyDescent="0.3">
      <c r="A577" t="s">
        <v>388</v>
      </c>
      <c r="B577" t="s">
        <v>20</v>
      </c>
      <c r="C577" t="s">
        <v>21</v>
      </c>
      <c r="D577" t="s">
        <v>28</v>
      </c>
      <c r="G577">
        <v>1</v>
      </c>
      <c r="H577" s="1">
        <f>G577*VLOOKUP(C577,Phases!$A$2:$D$15,4,FALSE)</f>
        <v>1520</v>
      </c>
    </row>
    <row r="578" spans="1:16" x14ac:dyDescent="0.3">
      <c r="A578" t="s">
        <v>388</v>
      </c>
      <c r="B578" t="s">
        <v>20</v>
      </c>
      <c r="C578" t="s">
        <v>29</v>
      </c>
      <c r="D578" t="s">
        <v>389</v>
      </c>
      <c r="G578">
        <v>1</v>
      </c>
      <c r="H578" s="1">
        <f>G578*VLOOKUP(C578,Phases!$A$2:$D$15,4,FALSE)</f>
        <v>1360</v>
      </c>
    </row>
    <row r="579" spans="1:16" x14ac:dyDescent="0.3">
      <c r="A579" t="s">
        <v>388</v>
      </c>
      <c r="B579" t="s">
        <v>20</v>
      </c>
      <c r="C579" t="s">
        <v>29</v>
      </c>
      <c r="D579" t="s">
        <v>390</v>
      </c>
      <c r="G579">
        <v>0.5</v>
      </c>
      <c r="H579" s="1">
        <f>G579*VLOOKUP(C579,Phases!$A$2:$D$15,4,FALSE)</f>
        <v>680</v>
      </c>
    </row>
    <row r="580" spans="1:16" x14ac:dyDescent="0.3">
      <c r="A580" t="s">
        <v>388</v>
      </c>
      <c r="B580" t="s">
        <v>20</v>
      </c>
      <c r="C580" t="s">
        <v>29</v>
      </c>
      <c r="D580" t="s">
        <v>391</v>
      </c>
      <c r="F580" t="s">
        <v>33</v>
      </c>
      <c r="G580">
        <v>1</v>
      </c>
      <c r="H580" s="1">
        <f>G580*VLOOKUP(C580,Phases!$A$2:$D$15,4,FALSE)</f>
        <v>1360</v>
      </c>
    </row>
    <row r="581" spans="1:16" x14ac:dyDescent="0.3">
      <c r="A581" t="s">
        <v>388</v>
      </c>
      <c r="B581" t="s">
        <v>20</v>
      </c>
      <c r="C581" t="s">
        <v>29</v>
      </c>
      <c r="D581" t="s">
        <v>392</v>
      </c>
      <c r="F581" t="s">
        <v>33</v>
      </c>
      <c r="G581">
        <v>0.5</v>
      </c>
      <c r="H581" s="1">
        <f>G581*VLOOKUP(C581,Phases!$A$2:$D$15,4,FALSE)</f>
        <v>680</v>
      </c>
    </row>
    <row r="582" spans="1:16" x14ac:dyDescent="0.3">
      <c r="A582" t="s">
        <v>388</v>
      </c>
      <c r="B582" t="s">
        <v>20</v>
      </c>
      <c r="C582" t="s">
        <v>29</v>
      </c>
      <c r="D582" t="s">
        <v>96</v>
      </c>
      <c r="F582" t="s">
        <v>36</v>
      </c>
      <c r="G582">
        <v>0.5</v>
      </c>
      <c r="H582" s="1">
        <f>G582*VLOOKUP(C582,Phases!$A$2:$D$15,4,FALSE)</f>
        <v>680</v>
      </c>
    </row>
    <row r="583" spans="1:16" x14ac:dyDescent="0.3">
      <c r="A583" t="s">
        <v>388</v>
      </c>
      <c r="B583" t="s">
        <v>20</v>
      </c>
      <c r="C583" t="s">
        <v>29</v>
      </c>
      <c r="D583" t="s">
        <v>37</v>
      </c>
      <c r="F583" t="s">
        <v>36</v>
      </c>
      <c r="G583">
        <v>0.25</v>
      </c>
      <c r="H583" s="1">
        <f>G583*VLOOKUP(C583,Phases!$A$2:$D$15,4,FALSE)</f>
        <v>340</v>
      </c>
    </row>
    <row r="584" spans="1:16" x14ac:dyDescent="0.3">
      <c r="A584" t="s">
        <v>388</v>
      </c>
      <c r="B584" t="s">
        <v>20</v>
      </c>
      <c r="C584" t="s">
        <v>39</v>
      </c>
      <c r="F584" t="s">
        <v>40</v>
      </c>
      <c r="G584">
        <v>0</v>
      </c>
      <c r="H584" s="1">
        <f>G584*VLOOKUP(C584,Phases!$A$2:$D$15,4,FALSE)</f>
        <v>0</v>
      </c>
    </row>
    <row r="585" spans="1:16" x14ac:dyDescent="0.3">
      <c r="A585" t="s">
        <v>388</v>
      </c>
      <c r="B585" t="s">
        <v>20</v>
      </c>
      <c r="C585" t="s">
        <v>41</v>
      </c>
      <c r="D585" t="s">
        <v>42</v>
      </c>
      <c r="G585">
        <v>2</v>
      </c>
      <c r="H585" s="1">
        <f>G585*VLOOKUP(C585,Phases!$A$2:$D$15,4,FALSE)</f>
        <v>2720</v>
      </c>
    </row>
    <row r="586" spans="1:16" x14ac:dyDescent="0.3">
      <c r="A586" t="s">
        <v>388</v>
      </c>
      <c r="B586" t="s">
        <v>20</v>
      </c>
      <c r="C586" t="s">
        <v>43</v>
      </c>
      <c r="D586" t="s">
        <v>98</v>
      </c>
      <c r="G586">
        <v>1</v>
      </c>
      <c r="H586" s="1">
        <f>G586*VLOOKUP(C586,Phases!$A$2:$D$15,4,FALSE)</f>
        <v>1360</v>
      </c>
    </row>
    <row r="587" spans="1:16" x14ac:dyDescent="0.3">
      <c r="A587" t="s">
        <v>388</v>
      </c>
      <c r="B587" t="s">
        <v>20</v>
      </c>
      <c r="C587" t="s">
        <v>43</v>
      </c>
      <c r="D587" t="s">
        <v>45</v>
      </c>
      <c r="G587">
        <v>2</v>
      </c>
      <c r="H587" s="1">
        <f>G587*VLOOKUP(C587,Phases!$A$2:$D$15,4,FALSE)</f>
        <v>2720</v>
      </c>
    </row>
    <row r="588" spans="1:16" x14ac:dyDescent="0.3">
      <c r="A588" t="s">
        <v>388</v>
      </c>
      <c r="B588" t="s">
        <v>379</v>
      </c>
      <c r="C588" t="s">
        <v>21</v>
      </c>
      <c r="D588" t="s">
        <v>90</v>
      </c>
      <c r="F588" t="s">
        <v>393</v>
      </c>
      <c r="G588">
        <v>2.5</v>
      </c>
      <c r="H588" s="1">
        <f>G588*VLOOKUP(C588,Phases!$A$2:$D$15,4,FALSE)</f>
        <v>3800</v>
      </c>
      <c r="I588">
        <v>1</v>
      </c>
      <c r="J588" t="s">
        <v>92</v>
      </c>
      <c r="K588">
        <v>2</v>
      </c>
      <c r="L588" t="s">
        <v>25</v>
      </c>
      <c r="P588">
        <v>1</v>
      </c>
    </row>
    <row r="589" spans="1:16" x14ac:dyDescent="0.3">
      <c r="A589" t="s">
        <v>388</v>
      </c>
      <c r="B589" t="s">
        <v>379</v>
      </c>
      <c r="C589" t="s">
        <v>21</v>
      </c>
      <c r="D589" t="s">
        <v>27</v>
      </c>
      <c r="G589">
        <v>1</v>
      </c>
      <c r="H589" s="1">
        <f>G589*VLOOKUP(C589,Phases!$A$2:$D$15,4,FALSE)</f>
        <v>1520</v>
      </c>
    </row>
    <row r="590" spans="1:16" x14ac:dyDescent="0.3">
      <c r="A590" t="s">
        <v>388</v>
      </c>
      <c r="B590" t="s">
        <v>379</v>
      </c>
      <c r="C590" t="s">
        <v>29</v>
      </c>
      <c r="D590" t="s">
        <v>394</v>
      </c>
      <c r="G590">
        <v>1</v>
      </c>
      <c r="H590" s="1">
        <f>G590*VLOOKUP(C590,Phases!$A$2:$D$15,4,FALSE)</f>
        <v>1360</v>
      </c>
    </row>
    <row r="591" spans="1:16" x14ac:dyDescent="0.3">
      <c r="A591" t="s">
        <v>388</v>
      </c>
      <c r="B591" t="s">
        <v>379</v>
      </c>
      <c r="C591" t="s">
        <v>29</v>
      </c>
      <c r="D591" t="s">
        <v>395</v>
      </c>
      <c r="G591">
        <v>0.5</v>
      </c>
      <c r="H591" s="1">
        <f>G591*VLOOKUP(C591,Phases!$A$2:$D$15,4,FALSE)</f>
        <v>680</v>
      </c>
    </row>
    <row r="592" spans="1:16" x14ac:dyDescent="0.3">
      <c r="A592" t="s">
        <v>388</v>
      </c>
      <c r="B592" t="s">
        <v>379</v>
      </c>
      <c r="C592" t="s">
        <v>29</v>
      </c>
      <c r="D592" t="s">
        <v>396</v>
      </c>
      <c r="F592" t="s">
        <v>33</v>
      </c>
      <c r="G592">
        <v>1</v>
      </c>
      <c r="H592" s="1">
        <f>G592*VLOOKUP(C592,Phases!$A$2:$D$15,4,FALSE)</f>
        <v>1360</v>
      </c>
    </row>
    <row r="593" spans="1:15" x14ac:dyDescent="0.3">
      <c r="A593" t="s">
        <v>388</v>
      </c>
      <c r="B593" t="s">
        <v>379</v>
      </c>
      <c r="C593" t="s">
        <v>29</v>
      </c>
      <c r="D593" t="s">
        <v>397</v>
      </c>
      <c r="F593" t="s">
        <v>33</v>
      </c>
      <c r="G593">
        <v>0.5</v>
      </c>
      <c r="H593" s="1">
        <f>G593*VLOOKUP(C593,Phases!$A$2:$D$15,4,FALSE)</f>
        <v>680</v>
      </c>
    </row>
    <row r="594" spans="1:15" x14ac:dyDescent="0.3">
      <c r="A594" t="s">
        <v>388</v>
      </c>
      <c r="B594" t="s">
        <v>379</v>
      </c>
      <c r="C594" t="s">
        <v>29</v>
      </c>
      <c r="D594" t="s">
        <v>96</v>
      </c>
      <c r="F594" t="s">
        <v>36</v>
      </c>
      <c r="G594">
        <v>1</v>
      </c>
      <c r="H594" s="1">
        <f>G594*VLOOKUP(C594,Phases!$A$2:$D$15,4,FALSE)</f>
        <v>1360</v>
      </c>
    </row>
    <row r="595" spans="1:15" x14ac:dyDescent="0.3">
      <c r="A595" t="s">
        <v>388</v>
      </c>
      <c r="B595" t="s">
        <v>379</v>
      </c>
      <c r="C595" t="s">
        <v>29</v>
      </c>
      <c r="D595" t="s">
        <v>37</v>
      </c>
      <c r="F595" t="s">
        <v>36</v>
      </c>
      <c r="G595">
        <v>0.5</v>
      </c>
      <c r="H595" s="1">
        <f>G595*VLOOKUP(C595,Phases!$A$2:$D$15,4,FALSE)</f>
        <v>680</v>
      </c>
    </row>
    <row r="596" spans="1:15" x14ac:dyDescent="0.3">
      <c r="A596" t="s">
        <v>388</v>
      </c>
      <c r="B596" t="s">
        <v>379</v>
      </c>
      <c r="C596" t="s">
        <v>366</v>
      </c>
      <c r="D596" t="s">
        <v>398</v>
      </c>
      <c r="G596">
        <v>1</v>
      </c>
      <c r="H596" s="1">
        <f>G596*VLOOKUP(C596,Phases!$A$2:$D$15,4,FALSE)</f>
        <v>1360</v>
      </c>
    </row>
    <row r="597" spans="1:15" x14ac:dyDescent="0.3">
      <c r="A597" t="s">
        <v>388</v>
      </c>
      <c r="B597" t="s">
        <v>379</v>
      </c>
      <c r="C597" t="s">
        <v>39</v>
      </c>
      <c r="F597" t="s">
        <v>40</v>
      </c>
      <c r="G597">
        <v>0</v>
      </c>
      <c r="H597" s="1">
        <f>G597*VLOOKUP(C597,Phases!$A$2:$D$15,4,FALSE)</f>
        <v>0</v>
      </c>
    </row>
    <row r="598" spans="1:15" x14ac:dyDescent="0.3">
      <c r="A598" t="s">
        <v>388</v>
      </c>
      <c r="B598" t="s">
        <v>379</v>
      </c>
      <c r="C598" t="s">
        <v>278</v>
      </c>
      <c r="D598" t="s">
        <v>399</v>
      </c>
      <c r="F598" t="s">
        <v>400</v>
      </c>
      <c r="G598">
        <v>1</v>
      </c>
      <c r="H598" s="1">
        <f>G598*VLOOKUP(C598,Phases!$A$2:$D$15,4,FALSE)</f>
        <v>1360</v>
      </c>
    </row>
    <row r="599" spans="1:15" x14ac:dyDescent="0.3">
      <c r="A599" t="s">
        <v>388</v>
      </c>
      <c r="B599" t="s">
        <v>379</v>
      </c>
      <c r="C599" t="s">
        <v>278</v>
      </c>
      <c r="D599" t="s">
        <v>344</v>
      </c>
      <c r="G599">
        <v>0.5</v>
      </c>
      <c r="H599" s="1">
        <f>G599*VLOOKUP(C599,Phases!$A$2:$D$15,4,FALSE)</f>
        <v>680</v>
      </c>
    </row>
    <row r="600" spans="1:15" x14ac:dyDescent="0.3">
      <c r="A600" t="s">
        <v>388</v>
      </c>
      <c r="B600" t="s">
        <v>379</v>
      </c>
      <c r="C600" t="s">
        <v>79</v>
      </c>
      <c r="F600" t="s">
        <v>401</v>
      </c>
      <c r="G600">
        <v>0</v>
      </c>
      <c r="H600" s="1">
        <f>G600*VLOOKUP(C600,Phases!$A$2:$D$15,4,FALSE)</f>
        <v>0</v>
      </c>
    </row>
    <row r="601" spans="1:15" x14ac:dyDescent="0.3">
      <c r="A601" t="s">
        <v>388</v>
      </c>
      <c r="B601" t="s">
        <v>379</v>
      </c>
      <c r="C601" t="s">
        <v>43</v>
      </c>
      <c r="D601" t="s">
        <v>98</v>
      </c>
      <c r="G601">
        <v>1</v>
      </c>
      <c r="H601" s="1">
        <f>G601*VLOOKUP(C601,Phases!$A$2:$D$15,4,FALSE)</f>
        <v>1360</v>
      </c>
    </row>
    <row r="602" spans="1:15" x14ac:dyDescent="0.3">
      <c r="A602" t="s">
        <v>388</v>
      </c>
      <c r="B602" t="s">
        <v>379</v>
      </c>
      <c r="C602" t="s">
        <v>43</v>
      </c>
      <c r="D602" t="s">
        <v>45</v>
      </c>
      <c r="G602">
        <v>2</v>
      </c>
      <c r="H602" s="1">
        <f>G602*VLOOKUP(C602,Phases!$A$2:$D$15,4,FALSE)</f>
        <v>2720</v>
      </c>
    </row>
    <row r="603" spans="1:15" x14ac:dyDescent="0.3">
      <c r="A603" t="s">
        <v>388</v>
      </c>
      <c r="B603" t="s">
        <v>379</v>
      </c>
      <c r="C603" t="s">
        <v>49</v>
      </c>
      <c r="D603" t="s">
        <v>402</v>
      </c>
      <c r="F603" t="s">
        <v>403</v>
      </c>
      <c r="G603">
        <v>1.5</v>
      </c>
      <c r="H603" s="1">
        <f>G603*VLOOKUP(C603,Phases!$A$2:$D$15,4,FALSE)</f>
        <v>1920</v>
      </c>
      <c r="K603">
        <v>1.5</v>
      </c>
      <c r="L603" t="s">
        <v>25</v>
      </c>
      <c r="O603">
        <v>1</v>
      </c>
    </row>
    <row r="604" spans="1:15" x14ac:dyDescent="0.3">
      <c r="A604" t="s">
        <v>388</v>
      </c>
      <c r="B604" t="s">
        <v>379</v>
      </c>
      <c r="C604" t="s">
        <v>49</v>
      </c>
      <c r="D604" t="s">
        <v>404</v>
      </c>
      <c r="F604" t="s">
        <v>365</v>
      </c>
      <c r="G604">
        <v>0.5</v>
      </c>
      <c r="H604" s="1">
        <f>G604*VLOOKUP(C604,Phases!$A$2:$D$15,4,FALSE)</f>
        <v>640</v>
      </c>
    </row>
    <row r="605" spans="1:15" x14ac:dyDescent="0.3">
      <c r="A605" t="s">
        <v>388</v>
      </c>
      <c r="B605" t="s">
        <v>379</v>
      </c>
      <c r="C605" t="s">
        <v>49</v>
      </c>
      <c r="D605" t="s">
        <v>60</v>
      </c>
      <c r="G605">
        <v>0</v>
      </c>
      <c r="H605" s="1">
        <f>G605*VLOOKUP(C605,Phases!$A$2:$D$15,4,FALSE)</f>
        <v>0</v>
      </c>
    </row>
    <row r="606" spans="1:15" x14ac:dyDescent="0.3">
      <c r="A606" t="s">
        <v>405</v>
      </c>
      <c r="B606" t="s">
        <v>20</v>
      </c>
      <c r="C606" t="s">
        <v>29</v>
      </c>
      <c r="D606" t="s">
        <v>406</v>
      </c>
      <c r="G606">
        <v>0.5</v>
      </c>
      <c r="H606" s="1">
        <f>G606*VLOOKUP(C606,Phases!$A$2:$D$15,4,FALSE)</f>
        <v>680</v>
      </c>
    </row>
    <row r="607" spans="1:15" x14ac:dyDescent="0.3">
      <c r="A607" t="s">
        <v>405</v>
      </c>
      <c r="B607" t="s">
        <v>20</v>
      </c>
      <c r="C607" t="s">
        <v>39</v>
      </c>
      <c r="F607" t="s">
        <v>40</v>
      </c>
      <c r="G607">
        <v>0</v>
      </c>
      <c r="H607" s="1">
        <f>G607*VLOOKUP(C607,Phases!$A$2:$D$15,4,FALSE)</f>
        <v>0</v>
      </c>
    </row>
    <row r="608" spans="1:15" x14ac:dyDescent="0.3">
      <c r="A608" t="s">
        <v>405</v>
      </c>
      <c r="B608" t="s">
        <v>20</v>
      </c>
      <c r="C608" t="s">
        <v>49</v>
      </c>
      <c r="D608" t="s">
        <v>407</v>
      </c>
      <c r="G608">
        <v>1</v>
      </c>
      <c r="H608" s="1">
        <f>G608*VLOOKUP(C608,Phases!$A$2:$D$15,4,FALSE)</f>
        <v>1280</v>
      </c>
    </row>
    <row r="609" spans="1:8" x14ac:dyDescent="0.3">
      <c r="A609" t="s">
        <v>405</v>
      </c>
      <c r="B609" t="s">
        <v>20</v>
      </c>
      <c r="C609" t="s">
        <v>49</v>
      </c>
      <c r="D609" t="s">
        <v>408</v>
      </c>
      <c r="F609" t="s">
        <v>87</v>
      </c>
      <c r="G609">
        <v>0.5</v>
      </c>
      <c r="H609" s="1">
        <f>G609*VLOOKUP(C609,Phases!$A$2:$D$15,4,FALSE)</f>
        <v>640</v>
      </c>
    </row>
    <row r="610" spans="1:8" x14ac:dyDescent="0.3">
      <c r="A610" t="s">
        <v>405</v>
      </c>
      <c r="B610" t="s">
        <v>409</v>
      </c>
      <c r="C610" t="s">
        <v>410</v>
      </c>
      <c r="D610" t="s">
        <v>411</v>
      </c>
      <c r="F610" t="s">
        <v>412</v>
      </c>
      <c r="G610">
        <v>1</v>
      </c>
      <c r="H610" s="1">
        <f>G610*VLOOKUP(C610,Phases!$A$2:$D$15,4,FALSE)</f>
        <v>1520</v>
      </c>
    </row>
    <row r="611" spans="1:8" x14ac:dyDescent="0.3">
      <c r="A611" t="s">
        <v>405</v>
      </c>
      <c r="B611" t="s">
        <v>409</v>
      </c>
      <c r="C611" t="s">
        <v>29</v>
      </c>
      <c r="D611" t="s">
        <v>413</v>
      </c>
      <c r="F611" t="s">
        <v>414</v>
      </c>
      <c r="G611">
        <v>0.5</v>
      </c>
      <c r="H611" s="1">
        <f>G611*VLOOKUP(C611,Phases!$A$2:$D$15,4,FALSE)</f>
        <v>680</v>
      </c>
    </row>
    <row r="612" spans="1:8" x14ac:dyDescent="0.3">
      <c r="A612" t="s">
        <v>405</v>
      </c>
      <c r="B612" t="s">
        <v>409</v>
      </c>
      <c r="C612" t="s">
        <v>29</v>
      </c>
      <c r="D612" t="s">
        <v>37</v>
      </c>
      <c r="F612" t="s">
        <v>36</v>
      </c>
      <c r="G612">
        <v>0.25</v>
      </c>
      <c r="H612" s="1">
        <f>G612*VLOOKUP(C612,Phases!$A$2:$D$15,4,FALSE)</f>
        <v>340</v>
      </c>
    </row>
    <row r="613" spans="1:8" x14ac:dyDescent="0.3">
      <c r="A613" t="s">
        <v>405</v>
      </c>
      <c r="B613" t="s">
        <v>409</v>
      </c>
      <c r="C613" t="s">
        <v>39</v>
      </c>
      <c r="F613" t="s">
        <v>40</v>
      </c>
      <c r="G613">
        <v>0</v>
      </c>
      <c r="H613" s="1">
        <f>G613*VLOOKUP(C613,Phases!$A$2:$D$15,4,FALSE)</f>
        <v>0</v>
      </c>
    </row>
    <row r="614" spans="1:8" x14ac:dyDescent="0.3">
      <c r="A614" t="s">
        <v>405</v>
      </c>
      <c r="B614" t="s">
        <v>409</v>
      </c>
      <c r="C614" t="s">
        <v>43</v>
      </c>
      <c r="D614" t="s">
        <v>45</v>
      </c>
      <c r="G614">
        <v>0.5</v>
      </c>
      <c r="H614" s="1">
        <f>G614*VLOOKUP(C614,Phases!$A$2:$D$15,4,FALSE)</f>
        <v>680</v>
      </c>
    </row>
    <row r="615" spans="1:8" x14ac:dyDescent="0.3">
      <c r="A615" t="s">
        <v>415</v>
      </c>
      <c r="B615" t="s">
        <v>416</v>
      </c>
      <c r="C615" t="s">
        <v>21</v>
      </c>
      <c r="D615" t="s">
        <v>27</v>
      </c>
      <c r="F615" t="s">
        <v>417</v>
      </c>
      <c r="G615">
        <v>1</v>
      </c>
      <c r="H615" s="1">
        <f>G615*VLOOKUP(C615,Phases!$A$2:$D$15,4,FALSE)</f>
        <v>1520</v>
      </c>
    </row>
    <row r="616" spans="1:8" x14ac:dyDescent="0.3">
      <c r="A616" t="s">
        <v>415</v>
      </c>
      <c r="B616" t="s">
        <v>416</v>
      </c>
      <c r="C616" t="s">
        <v>21</v>
      </c>
      <c r="D616" t="s">
        <v>28</v>
      </c>
      <c r="G616">
        <v>0.5</v>
      </c>
      <c r="H616" s="1">
        <f>G616*VLOOKUP(C616,Phases!$A$2:$D$15,4,FALSE)</f>
        <v>760</v>
      </c>
    </row>
    <row r="617" spans="1:8" x14ac:dyDescent="0.3">
      <c r="A617" t="s">
        <v>415</v>
      </c>
      <c r="B617" t="s">
        <v>416</v>
      </c>
      <c r="C617" t="s">
        <v>29</v>
      </c>
      <c r="D617" t="s">
        <v>418</v>
      </c>
      <c r="G617">
        <v>0.5</v>
      </c>
      <c r="H617" s="1">
        <f>G617*VLOOKUP(C617,Phases!$A$2:$D$15,4,FALSE)</f>
        <v>680</v>
      </c>
    </row>
    <row r="618" spans="1:8" x14ac:dyDescent="0.3">
      <c r="A618" t="s">
        <v>415</v>
      </c>
      <c r="B618" t="s">
        <v>416</v>
      </c>
      <c r="C618" t="s">
        <v>29</v>
      </c>
      <c r="D618" t="s">
        <v>419</v>
      </c>
      <c r="F618" t="s">
        <v>420</v>
      </c>
      <c r="G618">
        <v>0</v>
      </c>
      <c r="H618" s="1">
        <f>G618*VLOOKUP(C618,Phases!$A$2:$D$15,4,FALSE)</f>
        <v>0</v>
      </c>
    </row>
    <row r="619" spans="1:8" x14ac:dyDescent="0.3">
      <c r="A619" t="s">
        <v>415</v>
      </c>
      <c r="B619" t="s">
        <v>416</v>
      </c>
      <c r="C619" t="s">
        <v>29</v>
      </c>
      <c r="D619" t="s">
        <v>421</v>
      </c>
      <c r="F619" t="s">
        <v>33</v>
      </c>
      <c r="G619">
        <v>1</v>
      </c>
      <c r="H619" s="1">
        <f>G619*VLOOKUP(C619,Phases!$A$2:$D$15,4,FALSE)</f>
        <v>1360</v>
      </c>
    </row>
    <row r="620" spans="1:8" x14ac:dyDescent="0.3">
      <c r="A620" t="s">
        <v>415</v>
      </c>
      <c r="B620" t="s">
        <v>416</v>
      </c>
      <c r="C620" t="s">
        <v>29</v>
      </c>
      <c r="D620" t="s">
        <v>422</v>
      </c>
      <c r="F620" t="s">
        <v>33</v>
      </c>
      <c r="G620">
        <v>0.5</v>
      </c>
      <c r="H620" s="1">
        <f>G620*VLOOKUP(C620,Phases!$A$2:$D$15,4,FALSE)</f>
        <v>680</v>
      </c>
    </row>
    <row r="621" spans="1:8" x14ac:dyDescent="0.3">
      <c r="A621" t="s">
        <v>415</v>
      </c>
      <c r="B621" t="s">
        <v>416</v>
      </c>
      <c r="C621" t="s">
        <v>39</v>
      </c>
      <c r="F621" t="s">
        <v>40</v>
      </c>
      <c r="G621">
        <v>0</v>
      </c>
      <c r="H621" s="1">
        <f>G621*VLOOKUP(C621,Phases!$A$2:$D$15,4,FALSE)</f>
        <v>0</v>
      </c>
    </row>
    <row r="622" spans="1:8" x14ac:dyDescent="0.3">
      <c r="A622" t="s">
        <v>415</v>
      </c>
      <c r="B622" t="s">
        <v>416</v>
      </c>
      <c r="C622" t="s">
        <v>423</v>
      </c>
      <c r="D622" t="s">
        <v>424</v>
      </c>
      <c r="G622">
        <v>0.25</v>
      </c>
      <c r="H622" s="1">
        <f>G622*VLOOKUP(C622,Phases!$A$2:$D$15,4,FALSE)</f>
        <v>340</v>
      </c>
    </row>
    <row r="623" spans="1:8" x14ac:dyDescent="0.3">
      <c r="A623" t="s">
        <v>415</v>
      </c>
      <c r="B623" t="s">
        <v>416</v>
      </c>
      <c r="C623" t="s">
        <v>43</v>
      </c>
      <c r="D623" t="s">
        <v>98</v>
      </c>
      <c r="G623">
        <v>0.25</v>
      </c>
      <c r="H623" s="1">
        <f>G623*VLOOKUP(C623,Phases!$A$2:$D$15,4,FALSE)</f>
        <v>340</v>
      </c>
    </row>
    <row r="624" spans="1:8" x14ac:dyDescent="0.3">
      <c r="A624" t="s">
        <v>415</v>
      </c>
      <c r="B624" t="s">
        <v>416</v>
      </c>
      <c r="C624" t="s">
        <v>43</v>
      </c>
      <c r="D624" t="s">
        <v>45</v>
      </c>
      <c r="G624">
        <v>0.5</v>
      </c>
      <c r="H624" s="1">
        <f>G624*VLOOKUP(C624,Phases!$A$2:$D$15,4,FALSE)</f>
        <v>680</v>
      </c>
    </row>
    <row r="625" spans="1:8" x14ac:dyDescent="0.3">
      <c r="A625" t="s">
        <v>415</v>
      </c>
      <c r="B625" t="s">
        <v>416</v>
      </c>
      <c r="C625" t="s">
        <v>49</v>
      </c>
      <c r="D625" t="s">
        <v>299</v>
      </c>
      <c r="G625">
        <v>0.5</v>
      </c>
      <c r="H625" s="1">
        <f>G625*VLOOKUP(C625,Phases!$A$2:$D$15,4,FALSE)</f>
        <v>640</v>
      </c>
    </row>
    <row r="626" spans="1:8" x14ac:dyDescent="0.3">
      <c r="A626" t="s">
        <v>415</v>
      </c>
      <c r="B626" t="s">
        <v>416</v>
      </c>
      <c r="C626" t="s">
        <v>49</v>
      </c>
      <c r="D626" t="s">
        <v>60</v>
      </c>
      <c r="G626">
        <v>0</v>
      </c>
      <c r="H626" s="1">
        <f>G626*VLOOKUP(C626,Phases!$A$2:$D$15,4,FALSE)</f>
        <v>0</v>
      </c>
    </row>
    <row r="627" spans="1:8" x14ac:dyDescent="0.3">
      <c r="A627" t="s">
        <v>425</v>
      </c>
      <c r="B627" t="s">
        <v>426</v>
      </c>
      <c r="C627" t="s">
        <v>29</v>
      </c>
      <c r="D627" t="s">
        <v>427</v>
      </c>
      <c r="G627">
        <v>2</v>
      </c>
      <c r="H627" s="1">
        <f>G627*VLOOKUP(C627,Phases!$A$2:$D$15,4,FALSE)</f>
        <v>2720</v>
      </c>
    </row>
    <row r="628" spans="1:8" x14ac:dyDescent="0.3">
      <c r="A628" t="s">
        <v>425</v>
      </c>
      <c r="B628" t="s">
        <v>426</v>
      </c>
      <c r="C628" t="s">
        <v>29</v>
      </c>
      <c r="D628" t="s">
        <v>428</v>
      </c>
      <c r="G628">
        <v>1</v>
      </c>
      <c r="H628" s="1">
        <f>G628*VLOOKUP(C628,Phases!$A$2:$D$15,4,FALSE)</f>
        <v>1360</v>
      </c>
    </row>
    <row r="629" spans="1:8" x14ac:dyDescent="0.3">
      <c r="A629" t="s">
        <v>425</v>
      </c>
      <c r="B629" t="s">
        <v>426</v>
      </c>
      <c r="C629" t="s">
        <v>29</v>
      </c>
      <c r="D629" t="s">
        <v>429</v>
      </c>
      <c r="F629" t="s">
        <v>430</v>
      </c>
      <c r="G629">
        <v>1</v>
      </c>
      <c r="H629" s="1">
        <f>G629*VLOOKUP(C629,Phases!$A$2:$D$15,4,FALSE)</f>
        <v>1360</v>
      </c>
    </row>
  </sheetData>
  <autoFilter ref="A1:S629" xr:uid="{5049D9FB-2D6C-497B-9586-172E158CF533}"/>
  <pageMargins left="0.7" right="0.7" top="0.78740157499999996" bottom="0.78740157499999996"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3CCD7-E91E-466F-8596-A0A8706919C7}">
  <sheetPr codeName="Tabelle2"/>
  <dimension ref="A1:E35"/>
  <sheetViews>
    <sheetView workbookViewId="0">
      <pane ySplit="1" topLeftCell="A20" activePane="bottomLeft" state="frozen"/>
      <selection pane="bottomLeft" activeCell="B37" sqref="B37"/>
    </sheetView>
  </sheetViews>
  <sheetFormatPr baseColWidth="10" defaultColWidth="11.44140625" defaultRowHeight="14.4" x14ac:dyDescent="0.3"/>
  <cols>
    <col min="1" max="1" width="22" customWidth="1"/>
    <col min="2" max="2" width="61" customWidth="1"/>
    <col min="3" max="3" width="38" customWidth="1"/>
    <col min="4" max="4" width="37.109375" customWidth="1"/>
    <col min="5" max="5" width="38.44140625" style="13" customWidth="1"/>
  </cols>
  <sheetData>
    <row r="1" spans="1:5" s="12" customFormat="1" ht="42" customHeight="1" x14ac:dyDescent="0.3">
      <c r="A1" s="12" t="s">
        <v>0</v>
      </c>
      <c r="B1" s="12" t="s">
        <v>431</v>
      </c>
      <c r="C1" s="15" t="s">
        <v>432</v>
      </c>
      <c r="D1" s="12" t="s">
        <v>433</v>
      </c>
      <c r="E1" s="12" t="s">
        <v>498</v>
      </c>
    </row>
    <row r="2" spans="1:5" ht="26.4" x14ac:dyDescent="0.3">
      <c r="A2" s="13" t="s">
        <v>19</v>
      </c>
      <c r="B2" s="13" t="s">
        <v>20</v>
      </c>
      <c r="C2" s="16" t="s">
        <v>434</v>
      </c>
      <c r="D2" s="13" t="s">
        <v>435</v>
      </c>
      <c r="E2" s="13" t="s">
        <v>499</v>
      </c>
    </row>
    <row r="3" spans="1:5" ht="39.6" x14ac:dyDescent="0.3">
      <c r="A3" s="13" t="s">
        <v>19</v>
      </c>
      <c r="B3" s="13" t="s">
        <v>436</v>
      </c>
      <c r="C3" s="16" t="s">
        <v>437</v>
      </c>
      <c r="D3" s="13" t="s">
        <v>438</v>
      </c>
      <c r="E3" s="13" t="s">
        <v>504</v>
      </c>
    </row>
    <row r="4" spans="1:5" ht="51.6" x14ac:dyDescent="0.3">
      <c r="A4" s="13" t="s">
        <v>73</v>
      </c>
      <c r="B4" s="13" t="s">
        <v>379</v>
      </c>
      <c r="C4" s="16" t="s">
        <v>439</v>
      </c>
      <c r="D4" s="13" t="s">
        <v>440</v>
      </c>
      <c r="E4" s="13" t="s">
        <v>544</v>
      </c>
    </row>
    <row r="5" spans="1:5" ht="37.200000000000003" x14ac:dyDescent="0.3">
      <c r="A5" s="13" t="s">
        <v>88</v>
      </c>
      <c r="B5" s="13" t="s">
        <v>529</v>
      </c>
      <c r="C5" s="16" t="s">
        <v>441</v>
      </c>
      <c r="D5" s="13" t="s">
        <v>89</v>
      </c>
      <c r="E5" s="13" t="s">
        <v>505</v>
      </c>
    </row>
    <row r="6" spans="1:5" ht="26.4" x14ac:dyDescent="0.3">
      <c r="A6" s="13" t="s">
        <v>107</v>
      </c>
      <c r="B6" s="13" t="s">
        <v>20</v>
      </c>
      <c r="C6" s="16" t="s">
        <v>442</v>
      </c>
      <c r="D6" s="13" t="s">
        <v>443</v>
      </c>
      <c r="E6" s="13" t="s">
        <v>500</v>
      </c>
    </row>
    <row r="7" spans="1:5" ht="51.6" x14ac:dyDescent="0.3">
      <c r="A7" s="13" t="s">
        <v>119</v>
      </c>
      <c r="B7" s="13" t="s">
        <v>120</v>
      </c>
      <c r="C7" s="16" t="s">
        <v>444</v>
      </c>
      <c r="D7" s="13" t="s">
        <v>445</v>
      </c>
      <c r="E7" s="13" t="s">
        <v>501</v>
      </c>
    </row>
    <row r="8" spans="1:5" ht="51.6" x14ac:dyDescent="0.3">
      <c r="A8" s="13" t="s">
        <v>107</v>
      </c>
      <c r="B8" s="13" t="s">
        <v>120</v>
      </c>
      <c r="C8" s="16" t="s">
        <v>446</v>
      </c>
      <c r="D8" s="13" t="s">
        <v>443</v>
      </c>
      <c r="E8" s="13" t="s">
        <v>502</v>
      </c>
    </row>
    <row r="9" spans="1:5" x14ac:dyDescent="0.3">
      <c r="A9" s="13" t="s">
        <v>107</v>
      </c>
      <c r="B9" s="13" t="s">
        <v>447</v>
      </c>
      <c r="C9" s="17"/>
      <c r="D9" s="13" t="s">
        <v>448</v>
      </c>
      <c r="E9" s="13" t="s">
        <v>506</v>
      </c>
    </row>
    <row r="10" spans="1:5" ht="26.4" x14ac:dyDescent="0.3">
      <c r="A10" s="13" t="s">
        <v>144</v>
      </c>
      <c r="B10" s="13" t="s">
        <v>20</v>
      </c>
      <c r="C10" s="16" t="s">
        <v>449</v>
      </c>
      <c r="D10" s="13" t="s">
        <v>450</v>
      </c>
      <c r="E10" s="13" t="s">
        <v>503</v>
      </c>
    </row>
    <row r="11" spans="1:5" ht="54" x14ac:dyDescent="0.3">
      <c r="A11" s="13" t="s">
        <v>158</v>
      </c>
      <c r="B11" s="13" t="s">
        <v>451</v>
      </c>
      <c r="C11" s="16" t="s">
        <v>452</v>
      </c>
      <c r="D11" s="13" t="s">
        <v>453</v>
      </c>
      <c r="E11" s="13" t="s">
        <v>507</v>
      </c>
    </row>
    <row r="12" spans="1:5" ht="76.8" x14ac:dyDescent="0.3">
      <c r="A12" s="13" t="s">
        <v>144</v>
      </c>
      <c r="B12" s="13" t="s">
        <v>454</v>
      </c>
      <c r="C12" s="16" t="s">
        <v>455</v>
      </c>
      <c r="D12" s="13" t="s">
        <v>456</v>
      </c>
      <c r="E12" s="13" t="s">
        <v>508</v>
      </c>
    </row>
    <row r="13" spans="1:5" x14ac:dyDescent="0.3">
      <c r="A13" s="13" t="s">
        <v>144</v>
      </c>
      <c r="B13" s="13" t="s">
        <v>529</v>
      </c>
      <c r="C13" s="17"/>
      <c r="D13" s="13" t="s">
        <v>457</v>
      </c>
      <c r="E13" s="13" t="s">
        <v>509</v>
      </c>
    </row>
    <row r="14" spans="1:5" x14ac:dyDescent="0.3">
      <c r="A14" s="13" t="s">
        <v>144</v>
      </c>
      <c r="B14" s="13" t="s">
        <v>458</v>
      </c>
      <c r="C14" s="17"/>
      <c r="D14" s="13" t="s">
        <v>448</v>
      </c>
      <c r="E14" s="13" t="s">
        <v>510</v>
      </c>
    </row>
    <row r="15" spans="1:5" ht="39.6" x14ac:dyDescent="0.3">
      <c r="A15" s="13" t="s">
        <v>240</v>
      </c>
      <c r="B15" s="13"/>
      <c r="C15" s="16" t="s">
        <v>459</v>
      </c>
      <c r="D15" s="13" t="s">
        <v>241</v>
      </c>
      <c r="E15" s="13" t="s">
        <v>511</v>
      </c>
    </row>
    <row r="16" spans="1:5" x14ac:dyDescent="0.3">
      <c r="A16" s="13" t="s">
        <v>144</v>
      </c>
      <c r="B16" s="13" t="s">
        <v>460</v>
      </c>
      <c r="C16" s="17"/>
      <c r="D16" s="13" t="s">
        <v>448</v>
      </c>
      <c r="E16" s="13" t="s">
        <v>512</v>
      </c>
    </row>
    <row r="17" spans="1:5" ht="26.4" x14ac:dyDescent="0.3">
      <c r="A17" s="13" t="s">
        <v>257</v>
      </c>
      <c r="B17" s="13" t="s">
        <v>20</v>
      </c>
      <c r="C17" s="16" t="s">
        <v>461</v>
      </c>
      <c r="D17" s="13" t="s">
        <v>462</v>
      </c>
      <c r="E17" s="13" t="s">
        <v>513</v>
      </c>
    </row>
    <row r="18" spans="1:5" ht="51.6" x14ac:dyDescent="0.3">
      <c r="A18" s="13" t="s">
        <v>257</v>
      </c>
      <c r="B18" s="13" t="s">
        <v>463</v>
      </c>
      <c r="C18" s="16" t="s">
        <v>464</v>
      </c>
      <c r="D18" s="13" t="s">
        <v>465</v>
      </c>
      <c r="E18" s="13" t="s">
        <v>518</v>
      </c>
    </row>
    <row r="19" spans="1:5" ht="57.6" x14ac:dyDescent="0.3">
      <c r="A19" s="13" t="s">
        <v>257</v>
      </c>
      <c r="B19" s="14" t="s">
        <v>466</v>
      </c>
      <c r="C19" s="16" t="s">
        <v>467</v>
      </c>
      <c r="D19" s="13" t="s">
        <v>468</v>
      </c>
      <c r="E19" s="13" t="s">
        <v>515</v>
      </c>
    </row>
    <row r="20" spans="1:5" ht="51.6" x14ac:dyDescent="0.3">
      <c r="A20" s="13" t="s">
        <v>257</v>
      </c>
      <c r="B20" s="13" t="s">
        <v>469</v>
      </c>
      <c r="C20" s="16" t="s">
        <v>470</v>
      </c>
      <c r="D20" s="13" t="s">
        <v>471</v>
      </c>
      <c r="E20" s="13" t="s">
        <v>547</v>
      </c>
    </row>
    <row r="21" spans="1:5" ht="37.200000000000003" x14ac:dyDescent="0.3">
      <c r="A21" s="13" t="s">
        <v>347</v>
      </c>
      <c r="B21" s="13" t="s">
        <v>472</v>
      </c>
      <c r="C21" s="16" t="s">
        <v>473</v>
      </c>
      <c r="D21" s="13" t="s">
        <v>348</v>
      </c>
      <c r="E21" s="13" t="s">
        <v>516</v>
      </c>
    </row>
    <row r="22" spans="1:5" x14ac:dyDescent="0.3">
      <c r="A22" s="13" t="s">
        <v>353</v>
      </c>
      <c r="B22" s="13"/>
      <c r="C22" s="16" t="s">
        <v>474</v>
      </c>
      <c r="D22" s="13" t="s">
        <v>354</v>
      </c>
      <c r="E22" s="13" t="s">
        <v>517</v>
      </c>
    </row>
    <row r="23" spans="1:5" x14ac:dyDescent="0.3">
      <c r="A23" s="13" t="s">
        <v>257</v>
      </c>
      <c r="B23" s="13" t="s">
        <v>447</v>
      </c>
      <c r="D23" s="13" t="s">
        <v>462</v>
      </c>
      <c r="E23" s="13" t="s">
        <v>514</v>
      </c>
    </row>
    <row r="24" spans="1:5" ht="26.4" x14ac:dyDescent="0.3">
      <c r="A24" s="13" t="s">
        <v>374</v>
      </c>
      <c r="B24" s="13" t="s">
        <v>20</v>
      </c>
      <c r="C24" s="16" t="s">
        <v>548</v>
      </c>
      <c r="D24" s="13" t="s">
        <v>475</v>
      </c>
      <c r="E24" s="13" t="s">
        <v>519</v>
      </c>
    </row>
    <row r="25" spans="1:5" ht="36.6" x14ac:dyDescent="0.3">
      <c r="A25" s="13" t="s">
        <v>374</v>
      </c>
      <c r="B25" s="13" t="s">
        <v>476</v>
      </c>
      <c r="C25" s="16" t="s">
        <v>477</v>
      </c>
      <c r="D25" s="13" t="s">
        <v>529</v>
      </c>
      <c r="E25" s="13" t="s">
        <v>520</v>
      </c>
    </row>
    <row r="26" spans="1:5" x14ac:dyDescent="0.3">
      <c r="A26" s="13" t="s">
        <v>385</v>
      </c>
      <c r="B26" s="13" t="s">
        <v>478</v>
      </c>
      <c r="C26" s="16" t="s">
        <v>479</v>
      </c>
      <c r="D26" s="13" t="s">
        <v>480</v>
      </c>
      <c r="E26" s="13" t="s">
        <v>522</v>
      </c>
    </row>
    <row r="27" spans="1:5" x14ac:dyDescent="0.3">
      <c r="A27" s="13" t="s">
        <v>374</v>
      </c>
      <c r="B27" s="13" t="s">
        <v>447</v>
      </c>
      <c r="C27" s="13" t="s">
        <v>529</v>
      </c>
      <c r="D27" s="13" t="s">
        <v>530</v>
      </c>
      <c r="E27" s="13" t="s">
        <v>521</v>
      </c>
    </row>
    <row r="28" spans="1:5" ht="26.4" x14ac:dyDescent="0.3">
      <c r="A28" s="13" t="s">
        <v>388</v>
      </c>
      <c r="B28" s="13" t="s">
        <v>481</v>
      </c>
      <c r="C28" s="16" t="s">
        <v>482</v>
      </c>
      <c r="D28" s="13" t="s">
        <v>483</v>
      </c>
      <c r="E28" s="13" t="s">
        <v>525</v>
      </c>
    </row>
    <row r="29" spans="1:5" x14ac:dyDescent="0.3">
      <c r="A29" s="13" t="s">
        <v>388</v>
      </c>
      <c r="B29" s="13" t="s">
        <v>463</v>
      </c>
      <c r="C29" s="16" t="s">
        <v>484</v>
      </c>
      <c r="D29" s="13" t="s">
        <v>531</v>
      </c>
      <c r="E29" s="13" t="s">
        <v>526</v>
      </c>
    </row>
    <row r="30" spans="1:5" ht="38.4" x14ac:dyDescent="0.3">
      <c r="A30" s="13" t="s">
        <v>405</v>
      </c>
      <c r="B30" s="13" t="s">
        <v>20</v>
      </c>
      <c r="C30" s="16" t="s">
        <v>485</v>
      </c>
      <c r="D30" s="13" t="s">
        <v>529</v>
      </c>
      <c r="E30" s="13" t="s">
        <v>527</v>
      </c>
    </row>
    <row r="31" spans="1:5" ht="112.8" x14ac:dyDescent="0.3">
      <c r="A31" s="13" t="s">
        <v>405</v>
      </c>
      <c r="B31" s="13" t="s">
        <v>409</v>
      </c>
      <c r="C31" s="16" t="s">
        <v>486</v>
      </c>
      <c r="D31" s="13" t="s">
        <v>529</v>
      </c>
      <c r="E31" s="13" t="s">
        <v>528</v>
      </c>
    </row>
    <row r="32" spans="1:5" x14ac:dyDescent="0.3">
      <c r="A32" s="13" t="s">
        <v>415</v>
      </c>
      <c r="B32" s="13" t="s">
        <v>529</v>
      </c>
      <c r="C32" s="13" t="s">
        <v>529</v>
      </c>
      <c r="D32" s="13" t="s">
        <v>487</v>
      </c>
      <c r="E32" s="13" t="s">
        <v>524</v>
      </c>
    </row>
    <row r="33" spans="1:5" x14ac:dyDescent="0.3">
      <c r="A33" s="13" t="s">
        <v>425</v>
      </c>
      <c r="B33" s="13" t="s">
        <v>529</v>
      </c>
      <c r="C33" s="13" t="s">
        <v>529</v>
      </c>
      <c r="D33" s="13" t="s">
        <v>488</v>
      </c>
      <c r="E33" s="13" t="s">
        <v>523</v>
      </c>
    </row>
    <row r="34" spans="1:5" x14ac:dyDescent="0.3">
      <c r="A34" s="21" t="s">
        <v>263</v>
      </c>
      <c r="B34" s="21" t="s">
        <v>301</v>
      </c>
      <c r="C34" s="21" t="s">
        <v>546</v>
      </c>
      <c r="D34" s="21" t="s">
        <v>301</v>
      </c>
      <c r="E34" s="21" t="s">
        <v>545</v>
      </c>
    </row>
    <row r="35" spans="1:5" x14ac:dyDescent="0.3">
      <c r="A35" s="13"/>
      <c r="B35" s="13"/>
      <c r="C35" s="13"/>
      <c r="D35" s="13"/>
    </row>
  </sheetData>
  <pageMargins left="0.7" right="0.7" top="0.78740157499999996" bottom="0.78740157499999996"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CF035-869E-4ACC-A891-827CDA2958E9}">
  <sheetPr codeName="Tabelle3"/>
  <dimension ref="A1:B11"/>
  <sheetViews>
    <sheetView workbookViewId="0">
      <pane ySplit="1" topLeftCell="A2" activePane="bottomLeft" state="frozen"/>
      <selection pane="bottomLeft" activeCell="G7" sqref="G7"/>
    </sheetView>
  </sheetViews>
  <sheetFormatPr baseColWidth="10" defaultRowHeight="14.4" x14ac:dyDescent="0.3"/>
  <cols>
    <col min="1" max="1" width="20.5546875" customWidth="1"/>
    <col min="2" max="2" width="64.5546875" style="20" customWidth="1"/>
  </cols>
  <sheetData>
    <row r="1" spans="1:2" s="18" customFormat="1" ht="28.95" customHeight="1" x14ac:dyDescent="0.3">
      <c r="A1" s="18" t="s">
        <v>532</v>
      </c>
      <c r="B1" s="19" t="s">
        <v>533</v>
      </c>
    </row>
    <row r="2" spans="1:2" ht="43.2" x14ac:dyDescent="0.3">
      <c r="A2">
        <v>1</v>
      </c>
      <c r="B2" s="20" t="s">
        <v>534</v>
      </c>
    </row>
    <row r="3" spans="1:2" ht="43.2" x14ac:dyDescent="0.3">
      <c r="A3">
        <v>2</v>
      </c>
      <c r="B3" s="20" t="s">
        <v>535</v>
      </c>
    </row>
    <row r="4" spans="1:2" ht="28.8" x14ac:dyDescent="0.3">
      <c r="A4">
        <v>3</v>
      </c>
      <c r="B4" s="20" t="s">
        <v>536</v>
      </c>
    </row>
    <row r="5" spans="1:2" ht="28.8" x14ac:dyDescent="0.3">
      <c r="A5">
        <v>4</v>
      </c>
      <c r="B5" s="20" t="s">
        <v>537</v>
      </c>
    </row>
    <row r="6" spans="1:2" ht="57.6" x14ac:dyDescent="0.3">
      <c r="A6">
        <v>5</v>
      </c>
      <c r="B6" s="20" t="s">
        <v>538</v>
      </c>
    </row>
    <row r="7" spans="1:2" x14ac:dyDescent="0.3">
      <c r="A7">
        <v>6</v>
      </c>
      <c r="B7" s="20" t="s">
        <v>539</v>
      </c>
    </row>
    <row r="8" spans="1:2" ht="57.6" x14ac:dyDescent="0.3">
      <c r="A8">
        <v>7</v>
      </c>
      <c r="B8" s="20" t="s">
        <v>540</v>
      </c>
    </row>
    <row r="9" spans="1:2" ht="115.2" x14ac:dyDescent="0.3">
      <c r="A9">
        <v>8</v>
      </c>
      <c r="B9" s="20" t="s">
        <v>541</v>
      </c>
    </row>
    <row r="10" spans="1:2" ht="100.8" x14ac:dyDescent="0.3">
      <c r="A10">
        <v>9</v>
      </c>
      <c r="B10" s="20" t="s">
        <v>542</v>
      </c>
    </row>
    <row r="11" spans="1:2" ht="100.8" x14ac:dyDescent="0.3">
      <c r="A11">
        <v>10</v>
      </c>
      <c r="B11" s="20" t="s">
        <v>543</v>
      </c>
    </row>
  </sheetData>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1CD66-8583-446D-A2C6-20F7C80C81D6}">
  <sheetPr codeName="Tabelle4"/>
  <dimension ref="A1:B5"/>
  <sheetViews>
    <sheetView workbookViewId="0">
      <selection activeCell="B29" sqref="B29"/>
    </sheetView>
  </sheetViews>
  <sheetFormatPr baseColWidth="10" defaultColWidth="11.44140625" defaultRowHeight="14.4" x14ac:dyDescent="0.3"/>
  <cols>
    <col min="1" max="1" width="31.6640625" customWidth="1"/>
    <col min="2" max="2" width="11.44140625" style="1"/>
  </cols>
  <sheetData>
    <row r="1" spans="1:2" x14ac:dyDescent="0.3">
      <c r="A1" s="2" t="s">
        <v>489</v>
      </c>
      <c r="B1" s="3" t="s">
        <v>490</v>
      </c>
    </row>
    <row r="2" spans="1:2" x14ac:dyDescent="0.3">
      <c r="A2" t="s">
        <v>491</v>
      </c>
      <c r="B2" s="1">
        <v>1600</v>
      </c>
    </row>
    <row r="3" spans="1:2" x14ac:dyDescent="0.3">
      <c r="A3" t="s">
        <v>492</v>
      </c>
      <c r="B3" s="1">
        <v>1520</v>
      </c>
    </row>
    <row r="4" spans="1:2" x14ac:dyDescent="0.3">
      <c r="A4" t="s">
        <v>493</v>
      </c>
      <c r="B4" s="1">
        <v>1360</v>
      </c>
    </row>
    <row r="5" spans="1:2" x14ac:dyDescent="0.3">
      <c r="A5" t="s">
        <v>494</v>
      </c>
      <c r="B5" s="1">
        <v>1280</v>
      </c>
    </row>
  </sheetData>
  <pageMargins left="0.7" right="0.7" top="0.78740157499999996" bottom="0.78740157499999996"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FCB1A-9AC1-4C4A-9910-A3514B69038D}">
  <sheetPr codeName="Tabelle5"/>
  <dimension ref="A1:D15"/>
  <sheetViews>
    <sheetView workbookViewId="0">
      <selection activeCell="A38" sqref="A38"/>
    </sheetView>
  </sheetViews>
  <sheetFormatPr baseColWidth="10" defaultColWidth="11.44140625" defaultRowHeight="14.4" x14ac:dyDescent="0.3"/>
  <cols>
    <col min="1" max="2" width="58.44140625" customWidth="1"/>
    <col min="3" max="3" width="31.6640625" customWidth="1"/>
  </cols>
  <sheetData>
    <row r="1" spans="1:4" x14ac:dyDescent="0.3">
      <c r="A1" s="4" t="s">
        <v>2</v>
      </c>
      <c r="B1" s="4" t="s">
        <v>5</v>
      </c>
      <c r="C1" s="4" t="s">
        <v>489</v>
      </c>
      <c r="D1" s="5" t="s">
        <v>490</v>
      </c>
    </row>
    <row r="2" spans="1:4" x14ac:dyDescent="0.3">
      <c r="A2" t="s">
        <v>495</v>
      </c>
      <c r="C2" t="str">
        <f>role_sen</f>
        <v>Senior Manager</v>
      </c>
      <c r="D2" s="6">
        <f>VLOOKUP(C2,Roles!$A$2:$B$5,2,FALSE)</f>
        <v>1600</v>
      </c>
    </row>
    <row r="3" spans="1:4" x14ac:dyDescent="0.3">
      <c r="A3" t="s">
        <v>496</v>
      </c>
      <c r="C3" t="str">
        <f>role_pm</f>
        <v>Project Manager, Business Analyst</v>
      </c>
      <c r="D3" s="6">
        <f>VLOOKUP(C3,Roles!$A$2:$B$5,2,FALSE)</f>
        <v>1520</v>
      </c>
    </row>
    <row r="4" spans="1:4" x14ac:dyDescent="0.3">
      <c r="A4" t="s">
        <v>21</v>
      </c>
      <c r="C4" t="str">
        <f>role_pm</f>
        <v>Project Manager, Business Analyst</v>
      </c>
      <c r="D4" s="6">
        <f>VLOOKUP(C4,Roles!$A$2:$B$5,2,FALSE)</f>
        <v>1520</v>
      </c>
    </row>
    <row r="5" spans="1:4" x14ac:dyDescent="0.3">
      <c r="A5" t="s">
        <v>29</v>
      </c>
      <c r="C5" t="str">
        <f>role_dev</f>
        <v>Developer, System Engineer</v>
      </c>
      <c r="D5" s="6">
        <f>VLOOKUP(C5,Roles!$A$2:$B$5,2,FALSE)</f>
        <v>1360</v>
      </c>
    </row>
    <row r="6" spans="1:4" x14ac:dyDescent="0.3">
      <c r="A6" t="s">
        <v>39</v>
      </c>
      <c r="C6" t="str">
        <f>role_dev</f>
        <v>Developer, System Engineer</v>
      </c>
      <c r="D6" s="6">
        <f>VLOOKUP(C6,Roles!$A$2:$B$5,2,FALSE)</f>
        <v>1360</v>
      </c>
    </row>
    <row r="7" spans="1:4" x14ac:dyDescent="0.3">
      <c r="A7" t="s">
        <v>41</v>
      </c>
      <c r="C7" t="str">
        <f>role_dev</f>
        <v>Developer, System Engineer</v>
      </c>
      <c r="D7" s="6">
        <f>VLOOKUP(C7,Roles!$A$2:$B$5,2,FALSE)</f>
        <v>1360</v>
      </c>
    </row>
    <row r="8" spans="1:4" x14ac:dyDescent="0.3">
      <c r="A8" t="s">
        <v>43</v>
      </c>
      <c r="C8" t="str">
        <f>role_dev</f>
        <v>Developer, System Engineer</v>
      </c>
      <c r="D8" s="6">
        <f>VLOOKUP(C8,Roles!$A$2:$B$5,2,FALSE)</f>
        <v>1360</v>
      </c>
    </row>
    <row r="9" spans="1:4" x14ac:dyDescent="0.3">
      <c r="A9" t="s">
        <v>46</v>
      </c>
      <c r="C9" t="str">
        <f>role_dev</f>
        <v>Developer, System Engineer</v>
      </c>
      <c r="D9" s="6">
        <f>VLOOKUP(C9,Roles!$A$2:$B$5,2,FALSE)</f>
        <v>1360</v>
      </c>
    </row>
    <row r="10" spans="1:4" x14ac:dyDescent="0.3">
      <c r="A10" t="s">
        <v>49</v>
      </c>
      <c r="B10" t="s">
        <v>497</v>
      </c>
      <c r="C10" t="str">
        <f>role_sup</f>
        <v>Trainer, Support Engineer</v>
      </c>
      <c r="D10" s="6">
        <f>VLOOKUP(C10,Roles!$A$2:$B$5,2,FALSE)</f>
        <v>1280</v>
      </c>
    </row>
    <row r="11" spans="1:4" x14ac:dyDescent="0.3">
      <c r="A11" t="s">
        <v>278</v>
      </c>
      <c r="C11" t="str">
        <f>role_dev</f>
        <v>Developer, System Engineer</v>
      </c>
      <c r="D11" s="6">
        <f>VLOOKUP(C11,Roles!$A$2:$B$5,2,FALSE)</f>
        <v>1360</v>
      </c>
    </row>
    <row r="12" spans="1:4" x14ac:dyDescent="0.3">
      <c r="A12" t="s">
        <v>221</v>
      </c>
      <c r="B12" t="s">
        <v>125</v>
      </c>
      <c r="C12" t="str">
        <f>role_dev</f>
        <v>Developer, System Engineer</v>
      </c>
      <c r="D12" s="6">
        <f>VLOOKUP(C12,Roles!$A$2:$B$5,2,FALSE)</f>
        <v>1360</v>
      </c>
    </row>
    <row r="13" spans="1:4" x14ac:dyDescent="0.3">
      <c r="A13" t="s">
        <v>366</v>
      </c>
      <c r="B13" t="s">
        <v>125</v>
      </c>
      <c r="C13" t="str">
        <f>role_dev</f>
        <v>Developer, System Engineer</v>
      </c>
      <c r="D13" s="6">
        <f>VLOOKUP(C13,Roles!$A$2:$B$5,2,FALSE)</f>
        <v>1360</v>
      </c>
    </row>
    <row r="14" spans="1:4" x14ac:dyDescent="0.3">
      <c r="A14" t="s">
        <v>423</v>
      </c>
      <c r="C14" t="str">
        <f>role_dev</f>
        <v>Developer, System Engineer</v>
      </c>
      <c r="D14" s="6">
        <f>VLOOKUP(C14,Roles!$A$2:$B$5,2,FALSE)</f>
        <v>1360</v>
      </c>
    </row>
    <row r="15" spans="1:4" x14ac:dyDescent="0.3">
      <c r="A15" t="s">
        <v>410</v>
      </c>
      <c r="C15" t="str">
        <f>role_pm</f>
        <v>Project Manager, Business Analyst</v>
      </c>
      <c r="D15" s="6">
        <f>VLOOKUP(C15,Roles!$A$2:$B$5,2,FALSE)</f>
        <v>1520</v>
      </c>
    </row>
  </sheetData>
  <pageMargins left="0.7" right="0.7" top="0.78740157499999996" bottom="0.78740157499999996"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0E42A224B9113542A2FDED1887CD85E2" ma:contentTypeVersion="10" ma:contentTypeDescription="Ein neues Dokument erstellen." ma:contentTypeScope="" ma:versionID="8844a2395c15a83707b1be2825cf9502">
  <xsd:schema xmlns:xsd="http://www.w3.org/2001/XMLSchema" xmlns:xs="http://www.w3.org/2001/XMLSchema" xmlns:p="http://schemas.microsoft.com/office/2006/metadata/properties" xmlns:ns2="e2e9d566-b848-4035-b241-3916f8cf0025" xmlns:ns3="0a6faf20-d899-469e-a43c-3306f10c465a" targetNamespace="http://schemas.microsoft.com/office/2006/metadata/properties" ma:root="true" ma:fieldsID="b26fa51f9f2fd040efc4ccb464bd5006" ns2:_="" ns3:_="">
    <xsd:import namespace="e2e9d566-b848-4035-b241-3916f8cf0025"/>
    <xsd:import namespace="0a6faf20-d899-469e-a43c-3306f10c465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e9d566-b848-4035-b241-3916f8cf0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a6faf20-d899-469e-a43c-3306f10c465a"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22D483-5895-40DF-A800-5C8C35B6229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A17A7A6-AB89-4C3B-8459-1F56AB738DDA}">
  <ds:schemaRefs>
    <ds:schemaRef ds:uri="http://schemas.microsoft.com/sharepoint/v3/contenttype/forms"/>
  </ds:schemaRefs>
</ds:datastoreItem>
</file>

<file path=customXml/itemProps3.xml><?xml version="1.0" encoding="utf-8"?>
<ds:datastoreItem xmlns:ds="http://schemas.openxmlformats.org/officeDocument/2006/customXml" ds:itemID="{325BCB7D-EB96-4D22-9200-77BA93C1C5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e9d566-b848-4035-b241-3916f8cf0025"/>
    <ds:schemaRef ds:uri="0a6faf20-d899-469e-a43c-3306f10c46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4</vt:i4>
      </vt:variant>
    </vt:vector>
  </HeadingPairs>
  <TitlesOfParts>
    <vt:vector size="9" baseType="lpstr">
      <vt:lpstr>Tabelle1</vt:lpstr>
      <vt:lpstr>Modules</vt:lpstr>
      <vt:lpstr>Footnotes</vt:lpstr>
      <vt:lpstr>Roles</vt:lpstr>
      <vt:lpstr>Phases</vt:lpstr>
      <vt:lpstr>role_dev</vt:lpstr>
      <vt:lpstr>role_pm</vt:lpstr>
      <vt:lpstr>role_sen</vt:lpstr>
      <vt:lpstr>role_sup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Bauer Bernhard</dc:creator>
  <cp:keywords/>
  <dc:description/>
  <cp:lastModifiedBy>Kronlachner Lucas</cp:lastModifiedBy>
  <cp:revision/>
  <dcterms:created xsi:type="dcterms:W3CDTF">2021-07-16T05:11:30Z</dcterms:created>
  <dcterms:modified xsi:type="dcterms:W3CDTF">2022-08-03T10:10:08Z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0x0101000E42A224B9113542A2FDED1887CD85E2</vt:lpwstr>
  </property>
</Properties>
</file>