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pivotTables/pivotTable1.xml" ContentType="application/vnd.openxmlformats-officedocument.spreadsheetml.pivotTable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calcChain.xml" ContentType="application/vnd.openxmlformats-officedocument.spreadsheetml.calcChain+xml"/>
  <Override PartName="/xl/styles.xml" ContentType="application/vnd.openxmlformats-officedocument.spreadsheetml.styles+xml"/>
  <Default Extension="vml" ContentType="application/vnd.openxmlformats-officedocument.vmlDrawing"/>
  <Override PartName="/xl/worksheets/sheet3.xml" ContentType="application/vnd.openxmlformats-officedocument.spreadsheetml.worksheet+xml"/>
  <Default Extension="rels" ContentType="application/vnd.openxmlformats-package.relationships+xml"/>
  <Default Extension="bin" ContentType="application/vnd.openxmlformats-officedocument.spreadsheetml.customProperty"/>
  <Override PartName="/xl/worksheets/sheet5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1760" yWindow="-20" windowWidth="25280" windowHeight="15360" firstSheet="1" activeTab="7"/>
  </bookViews>
  <sheets>
    <sheet name="Quota" sheetId="1" state="hidden" r:id="rId1"/>
    <sheet name="Current Quota" sheetId="19" r:id="rId2"/>
    <sheet name="Weekly Roster" sheetId="16" r:id="rId3"/>
    <sheet name="Actual Results Input" sheetId="8" r:id="rId4"/>
    <sheet name="Weekly Sheet" sheetId="14" r:id="rId5"/>
    <sheet name="Payouts" sheetId="13" r:id="rId6"/>
    <sheet name="Quota Calc" sheetId="9" r:id="rId7"/>
    <sheet name="Lookup" sheetId="6" r:id="rId8"/>
  </sheets>
  <definedNames>
    <definedName name="_xlnm._FilterDatabase" localSheetId="3" hidden="1">'Actual Results Input'!$D$1:$D$439</definedName>
    <definedName name="_xlnm._FilterDatabase" localSheetId="2" hidden="1">'Weekly Roster'!$C$2:$F$40</definedName>
    <definedName name="_xlnm.Print_Area" localSheetId="5">Payouts!$B$6:$M$30</definedName>
    <definedName name="_xlnm.Print_Area" localSheetId="4">'Weekly Sheet'!$A$1:$H$43</definedName>
  </definedNames>
  <calcPr calcId="130407" calcMode="manual"/>
  <pivotCaches>
    <pivotCache cacheId="0" r:id="rId9"/>
  </pivotCaches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983" i="8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09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872"/>
  <c r="D866"/>
  <c r="D867"/>
  <c r="D868"/>
  <c r="D869"/>
  <c r="D870"/>
  <c r="D871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35"/>
  <c r="D834"/>
  <c r="D833"/>
  <c r="D832"/>
  <c r="D831"/>
  <c r="D830"/>
  <c r="D829"/>
  <c r="D828"/>
  <c r="D827"/>
  <c r="D826"/>
  <c r="D825"/>
  <c r="D824"/>
  <c r="D823"/>
  <c r="D822"/>
  <c r="D821"/>
  <c r="D820"/>
  <c r="D819"/>
  <c r="D818"/>
  <c r="D817"/>
  <c r="D816"/>
  <c r="D815"/>
  <c r="D814"/>
  <c r="D813"/>
  <c r="D812"/>
  <c r="D811"/>
  <c r="D810"/>
  <c r="D809"/>
  <c r="D808"/>
  <c r="D807"/>
  <c r="D806"/>
  <c r="D805"/>
  <c r="D804"/>
  <c r="D803"/>
  <c r="D802"/>
  <c r="D801"/>
  <c r="D800"/>
  <c r="D799"/>
  <c r="D798"/>
  <c r="D797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62"/>
  <c r="D761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653"/>
  <c r="D722"/>
  <c r="D723"/>
  <c r="D724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689"/>
  <c r="D688"/>
  <c r="D687"/>
  <c r="D686"/>
  <c r="D685"/>
  <c r="D684"/>
  <c r="D683"/>
  <c r="D682"/>
  <c r="D681"/>
  <c r="D680"/>
  <c r="D679"/>
  <c r="D678"/>
  <c r="D677"/>
  <c r="D676"/>
  <c r="D675"/>
  <c r="D674"/>
  <c r="D673"/>
  <c r="D672"/>
  <c r="D671"/>
  <c r="D670"/>
  <c r="D669"/>
  <c r="D668"/>
  <c r="D667"/>
  <c r="D666"/>
  <c r="D665"/>
  <c r="D664"/>
  <c r="D663"/>
  <c r="D662"/>
  <c r="D661"/>
  <c r="D660"/>
  <c r="D659"/>
  <c r="D658"/>
  <c r="D657"/>
  <c r="D656"/>
  <c r="D655"/>
  <c r="D654"/>
  <c r="D648"/>
  <c r="D649"/>
  <c r="D650"/>
  <c r="D651"/>
  <c r="D652"/>
  <c r="D644"/>
  <c r="D645"/>
  <c r="D646"/>
  <c r="D647"/>
  <c r="D641"/>
  <c r="D642"/>
  <c r="D643"/>
  <c r="D637"/>
  <c r="D638"/>
  <c r="D639"/>
  <c r="D640"/>
  <c r="D632"/>
  <c r="D633"/>
  <c r="D634"/>
  <c r="D635"/>
  <c r="D636"/>
  <c r="D618"/>
  <c r="D619"/>
  <c r="D620"/>
  <c r="D621"/>
  <c r="D622"/>
  <c r="D623"/>
  <c r="D624"/>
  <c r="D625"/>
  <c r="D626"/>
  <c r="D627"/>
  <c r="D628"/>
  <c r="D629"/>
  <c r="D630"/>
  <c r="D631"/>
  <c r="D617"/>
  <c r="I604"/>
  <c r="I607"/>
  <c r="I584"/>
  <c r="I609"/>
  <c r="I593"/>
  <c r="I595"/>
  <c r="I587"/>
  <c r="I589"/>
  <c r="I611"/>
  <c r="I598"/>
  <c r="I597"/>
  <c r="I610"/>
  <c r="I605"/>
  <c r="I590"/>
  <c r="I614"/>
  <c r="I608"/>
  <c r="I606"/>
  <c r="I591"/>
  <c r="I599"/>
  <c r="I613"/>
  <c r="I585"/>
  <c r="I603"/>
  <c r="I600"/>
  <c r="I612"/>
  <c r="I592"/>
  <c r="I588"/>
  <c r="I594"/>
  <c r="I615"/>
  <c r="I586"/>
  <c r="I596"/>
  <c r="I616"/>
  <c r="I601"/>
  <c r="D604"/>
  <c r="D607"/>
  <c r="I565"/>
  <c r="D565"/>
  <c r="I555"/>
  <c r="I583"/>
  <c r="I563"/>
  <c r="I557"/>
  <c r="I561"/>
  <c r="I580"/>
  <c r="I569"/>
  <c r="I571"/>
  <c r="I554"/>
  <c r="I581"/>
  <c r="I568"/>
  <c r="I560"/>
  <c r="I574"/>
  <c r="I576"/>
  <c r="I582"/>
  <c r="I559"/>
  <c r="I573"/>
  <c r="I578"/>
  <c r="I566"/>
  <c r="I567"/>
  <c r="I579"/>
  <c r="I558"/>
  <c r="I556"/>
  <c r="I564"/>
  <c r="I562"/>
  <c r="I577"/>
  <c r="I553"/>
  <c r="I575"/>
  <c r="I572"/>
  <c r="I570"/>
  <c r="I525"/>
  <c r="I552"/>
  <c r="I533"/>
  <c r="I527"/>
  <c r="I531"/>
  <c r="I549"/>
  <c r="I538"/>
  <c r="I540"/>
  <c r="I524"/>
  <c r="I550"/>
  <c r="I537"/>
  <c r="I530"/>
  <c r="I543"/>
  <c r="I545"/>
  <c r="I551"/>
  <c r="I529"/>
  <c r="I542"/>
  <c r="I547"/>
  <c r="I535"/>
  <c r="I536"/>
  <c r="I548"/>
  <c r="I528"/>
  <c r="I526"/>
  <c r="I534"/>
  <c r="I532"/>
  <c r="I546"/>
  <c r="I523"/>
  <c r="I544"/>
  <c r="I541"/>
  <c r="I539"/>
  <c r="D572"/>
  <c r="D575"/>
  <c r="D553"/>
  <c r="D577"/>
  <c r="D562"/>
  <c r="D564"/>
  <c r="D556"/>
  <c r="D558"/>
  <c r="D579"/>
  <c r="D567"/>
  <c r="D566"/>
  <c r="D578"/>
  <c r="D573"/>
  <c r="D559"/>
  <c r="D582"/>
  <c r="D576"/>
  <c r="D574"/>
  <c r="D560"/>
  <c r="D568"/>
  <c r="D581"/>
  <c r="D554"/>
  <c r="D571"/>
  <c r="D569"/>
  <c r="D580"/>
  <c r="D561"/>
  <c r="D557"/>
  <c r="D563"/>
  <c r="D583"/>
  <c r="D555"/>
  <c r="D570"/>
  <c r="D539"/>
  <c r="D541"/>
  <c r="D544"/>
  <c r="D523"/>
  <c r="D546"/>
  <c r="D532"/>
  <c r="D534"/>
  <c r="D526"/>
  <c r="D528"/>
  <c r="D548"/>
  <c r="D536"/>
  <c r="D535"/>
  <c r="D547"/>
  <c r="D542"/>
  <c r="D529"/>
  <c r="D551"/>
  <c r="D545"/>
  <c r="D543"/>
  <c r="D530"/>
  <c r="D537"/>
  <c r="D550"/>
  <c r="D524"/>
  <c r="D540"/>
  <c r="D538"/>
  <c r="D549"/>
  <c r="D531"/>
  <c r="D527"/>
  <c r="D533"/>
  <c r="D552"/>
  <c r="D525"/>
  <c r="I495"/>
  <c r="I522"/>
  <c r="I503"/>
  <c r="I497"/>
  <c r="I501"/>
  <c r="I519"/>
  <c r="I508"/>
  <c r="I510"/>
  <c r="I494"/>
  <c r="I520"/>
  <c r="I507"/>
  <c r="I500"/>
  <c r="I513"/>
  <c r="I515"/>
  <c r="I521"/>
  <c r="I499"/>
  <c r="I512"/>
  <c r="I517"/>
  <c r="I505"/>
  <c r="I506"/>
  <c r="I518"/>
  <c r="I498"/>
  <c r="I496"/>
  <c r="I504"/>
  <c r="I502"/>
  <c r="I516"/>
  <c r="I493"/>
  <c r="I514"/>
  <c r="I511"/>
  <c r="I509"/>
  <c r="D501"/>
  <c r="D497"/>
  <c r="D503"/>
  <c r="D522"/>
  <c r="D495"/>
  <c r="D509"/>
  <c r="D511"/>
  <c r="D514"/>
  <c r="D493"/>
  <c r="D516"/>
  <c r="D502"/>
  <c r="D504"/>
  <c r="D496"/>
  <c r="D498"/>
  <c r="D518"/>
  <c r="D506"/>
  <c r="D505"/>
  <c r="D517"/>
  <c r="D512"/>
  <c r="D499"/>
  <c r="D521"/>
  <c r="D515"/>
  <c r="D513"/>
  <c r="D500"/>
  <c r="D507"/>
  <c r="D520"/>
  <c r="D494"/>
  <c r="D510"/>
  <c r="D508"/>
  <c r="D519"/>
  <c r="I480"/>
  <c r="I482"/>
  <c r="I470"/>
  <c r="I491"/>
  <c r="I479"/>
  <c r="I474"/>
  <c r="I485"/>
  <c r="I487"/>
  <c r="I492"/>
  <c r="I473"/>
  <c r="I484"/>
  <c r="I489"/>
  <c r="I477"/>
  <c r="I478"/>
  <c r="I490"/>
  <c r="I472"/>
  <c r="I471"/>
  <c r="I476"/>
  <c r="I475"/>
  <c r="I488"/>
  <c r="I469"/>
  <c r="I486"/>
  <c r="I483"/>
  <c r="I481"/>
  <c r="I456"/>
  <c r="I458"/>
  <c r="I446"/>
  <c r="I467"/>
  <c r="I455"/>
  <c r="I450"/>
  <c r="I461"/>
  <c r="I463"/>
  <c r="I468"/>
  <c r="I449"/>
  <c r="I460"/>
  <c r="I465"/>
  <c r="I453"/>
  <c r="I454"/>
  <c r="I466"/>
  <c r="I448"/>
  <c r="I447"/>
  <c r="I452"/>
  <c r="I451"/>
  <c r="I464"/>
  <c r="I445"/>
  <c r="I462"/>
  <c r="I459"/>
  <c r="I457"/>
  <c r="D480"/>
  <c r="D481"/>
  <c r="D483"/>
  <c r="D486"/>
  <c r="D469"/>
  <c r="D488"/>
  <c r="D475"/>
  <c r="D476"/>
  <c r="D471"/>
  <c r="D472"/>
  <c r="D490"/>
  <c r="D478"/>
  <c r="D477"/>
  <c r="D489"/>
  <c r="D484"/>
  <c r="D473"/>
  <c r="D492"/>
  <c r="D487"/>
  <c r="D485"/>
  <c r="D474"/>
  <c r="D479"/>
  <c r="D491"/>
  <c r="D470"/>
  <c r="D482"/>
  <c r="D458"/>
  <c r="D456"/>
  <c r="D457"/>
  <c r="D459"/>
  <c r="D462"/>
  <c r="D445"/>
  <c r="D464"/>
  <c r="D451"/>
  <c r="D452"/>
  <c r="D447"/>
  <c r="D448"/>
  <c r="D466"/>
  <c r="D454"/>
  <c r="D453"/>
  <c r="D465"/>
  <c r="D460"/>
  <c r="D449"/>
  <c r="D468"/>
  <c r="D463"/>
  <c r="D461"/>
  <c r="D450"/>
  <c r="D455"/>
  <c r="D467"/>
  <c r="D446"/>
  <c r="I432"/>
  <c r="I434"/>
  <c r="I422"/>
  <c r="I443"/>
  <c r="I431"/>
  <c r="I426"/>
  <c r="I437"/>
  <c r="I439"/>
  <c r="I444"/>
  <c r="I425"/>
  <c r="I436"/>
  <c r="I441"/>
  <c r="I429"/>
  <c r="I430"/>
  <c r="I442"/>
  <c r="I424"/>
  <c r="I423"/>
  <c r="I428"/>
  <c r="I427"/>
  <c r="I440"/>
  <c r="I421"/>
  <c r="I438"/>
  <c r="I435"/>
  <c r="I433"/>
  <c r="I408"/>
  <c r="I410"/>
  <c r="I398"/>
  <c r="I419"/>
  <c r="I407"/>
  <c r="I402"/>
  <c r="I413"/>
  <c r="I415"/>
  <c r="I420"/>
  <c r="I401"/>
  <c r="I412"/>
  <c r="I417"/>
  <c r="I405"/>
  <c r="I406"/>
  <c r="I418"/>
  <c r="I400"/>
  <c r="I404"/>
  <c r="I403"/>
  <c r="I416"/>
  <c r="I397"/>
  <c r="I414"/>
  <c r="I411"/>
  <c r="I409"/>
  <c r="H399"/>
  <c r="I399"/>
  <c r="D433"/>
  <c r="D435"/>
  <c r="D438"/>
  <c r="D421"/>
  <c r="D440"/>
  <c r="D427"/>
  <c r="D428"/>
  <c r="D423"/>
  <c r="D424"/>
  <c r="D442"/>
  <c r="D430"/>
  <c r="D429"/>
  <c r="D441"/>
  <c r="D436"/>
  <c r="D425"/>
  <c r="D444"/>
  <c r="D439"/>
  <c r="D437"/>
  <c r="D426"/>
  <c r="D431"/>
  <c r="D443"/>
  <c r="D422"/>
  <c r="D434"/>
  <c r="D432"/>
  <c r="D409"/>
  <c r="D411"/>
  <c r="D414"/>
  <c r="D397"/>
  <c r="D416"/>
  <c r="D403"/>
  <c r="D404"/>
  <c r="D399"/>
  <c r="D400"/>
  <c r="D418"/>
  <c r="D406"/>
  <c r="D405"/>
  <c r="D417"/>
  <c r="D412"/>
  <c r="D401"/>
  <c r="D420"/>
  <c r="D415"/>
  <c r="D413"/>
  <c r="D402"/>
  <c r="D407"/>
  <c r="D419"/>
  <c r="D398"/>
  <c r="D410"/>
  <c r="D408"/>
  <c r="D385"/>
  <c r="I384"/>
  <c r="I386"/>
  <c r="I374"/>
  <c r="I395"/>
  <c r="I383"/>
  <c r="I378"/>
  <c r="I389"/>
  <c r="I391"/>
  <c r="I396"/>
  <c r="I377"/>
  <c r="I388"/>
  <c r="I393"/>
  <c r="I381"/>
  <c r="I382"/>
  <c r="I394"/>
  <c r="I376"/>
  <c r="I375"/>
  <c r="I380"/>
  <c r="I379"/>
  <c r="I392"/>
  <c r="I373"/>
  <c r="I390"/>
  <c r="I387"/>
  <c r="D384"/>
  <c r="D386"/>
  <c r="D374"/>
  <c r="D395"/>
  <c r="D383"/>
  <c r="D378"/>
  <c r="D389"/>
  <c r="D391"/>
  <c r="D396"/>
  <c r="D377"/>
  <c r="D388"/>
  <c r="D393"/>
  <c r="D381"/>
  <c r="D382"/>
  <c r="D394"/>
  <c r="D376"/>
  <c r="D375"/>
  <c r="D380"/>
  <c r="D379"/>
  <c r="D392"/>
  <c r="D373"/>
  <c r="D390"/>
  <c r="D387"/>
  <c r="I385"/>
  <c r="D360"/>
  <c r="D362"/>
  <c r="D350"/>
  <c r="D371"/>
  <c r="D359"/>
  <c r="D354"/>
  <c r="D365"/>
  <c r="D367"/>
  <c r="D372"/>
  <c r="D353"/>
  <c r="D364"/>
  <c r="D369"/>
  <c r="D357"/>
  <c r="D358"/>
  <c r="D370"/>
  <c r="D352"/>
  <c r="D351"/>
  <c r="D356"/>
  <c r="D355"/>
  <c r="D368"/>
  <c r="D349"/>
  <c r="D366"/>
  <c r="D363"/>
  <c r="D361"/>
  <c r="I360"/>
  <c r="I362"/>
  <c r="I350"/>
  <c r="I371"/>
  <c r="I359"/>
  <c r="I354"/>
  <c r="I365"/>
  <c r="I367"/>
  <c r="I372"/>
  <c r="I353"/>
  <c r="I364"/>
  <c r="I369"/>
  <c r="I357"/>
  <c r="I358"/>
  <c r="I370"/>
  <c r="I352"/>
  <c r="I351"/>
  <c r="I356"/>
  <c r="I355"/>
  <c r="I368"/>
  <c r="I349"/>
  <c r="I366"/>
  <c r="I363"/>
  <c r="I361"/>
  <c r="I336"/>
  <c r="D336"/>
  <c r="I338"/>
  <c r="D338"/>
  <c r="I326"/>
  <c r="D326"/>
  <c r="H330"/>
  <c r="I330"/>
  <c r="H341"/>
  <c r="I341"/>
  <c r="H325"/>
  <c r="I325"/>
  <c r="H342"/>
  <c r="I342"/>
  <c r="I335"/>
  <c r="D347"/>
  <c r="D330"/>
  <c r="D335"/>
  <c r="D337"/>
  <c r="D339"/>
  <c r="D342"/>
  <c r="D325"/>
  <c r="D344"/>
  <c r="D331"/>
  <c r="D332"/>
  <c r="D327"/>
  <c r="D328"/>
  <c r="D346"/>
  <c r="D334"/>
  <c r="D333"/>
  <c r="D345"/>
  <c r="D340"/>
  <c r="D329"/>
  <c r="D348"/>
  <c r="D343"/>
  <c r="D341"/>
  <c r="I347"/>
  <c r="I343"/>
  <c r="I348"/>
  <c r="I329"/>
  <c r="I340"/>
  <c r="I345"/>
  <c r="I333"/>
  <c r="I334"/>
  <c r="I346"/>
  <c r="I328"/>
  <c r="I327"/>
  <c r="I332"/>
  <c r="I331"/>
  <c r="I344"/>
  <c r="I339"/>
  <c r="I337"/>
  <c r="I310"/>
  <c r="D310"/>
  <c r="D315"/>
  <c r="D316"/>
  <c r="D319"/>
  <c r="D306"/>
  <c r="D321"/>
  <c r="D311"/>
  <c r="D312"/>
  <c r="D307"/>
  <c r="D308"/>
  <c r="D323"/>
  <c r="D314"/>
  <c r="D313"/>
  <c r="D322"/>
  <c r="D317"/>
  <c r="D309"/>
  <c r="D324"/>
  <c r="D320"/>
  <c r="D318"/>
  <c r="I318"/>
  <c r="I320"/>
  <c r="I324"/>
  <c r="I309"/>
  <c r="I317"/>
  <c r="I322"/>
  <c r="I313"/>
  <c r="I314"/>
  <c r="I323"/>
  <c r="I308"/>
  <c r="I307"/>
  <c r="I312"/>
  <c r="I311"/>
  <c r="I321"/>
  <c r="I306"/>
  <c r="I319"/>
  <c r="I316"/>
  <c r="I315"/>
  <c r="I299"/>
  <c r="I297"/>
  <c r="I300"/>
  <c r="I288"/>
  <c r="I302"/>
  <c r="I292"/>
  <c r="I293"/>
  <c r="I289"/>
  <c r="I290"/>
  <c r="I304"/>
  <c r="I295"/>
  <c r="I294"/>
  <c r="I303"/>
  <c r="I298"/>
  <c r="I291"/>
  <c r="I305"/>
  <c r="I301"/>
  <c r="D296"/>
  <c r="D297"/>
  <c r="D300"/>
  <c r="D288"/>
  <c r="D302"/>
  <c r="D292"/>
  <c r="D293"/>
  <c r="D289"/>
  <c r="D290"/>
  <c r="D304"/>
  <c r="D295"/>
  <c r="D294"/>
  <c r="D303"/>
  <c r="D298"/>
  <c r="D291"/>
  <c r="D305"/>
  <c r="D301"/>
  <c r="D299"/>
  <c r="I283"/>
  <c r="I296"/>
  <c r="I287"/>
  <c r="I274"/>
  <c r="D274"/>
  <c r="I281"/>
  <c r="D281"/>
  <c r="I285"/>
  <c r="D285"/>
  <c r="I277"/>
  <c r="D277"/>
  <c r="I278"/>
  <c r="D278"/>
  <c r="I286"/>
  <c r="D286"/>
  <c r="I273"/>
  <c r="D273"/>
  <c r="I272"/>
  <c r="D272"/>
  <c r="I276"/>
  <c r="D276"/>
  <c r="I275"/>
  <c r="D275"/>
  <c r="I284"/>
  <c r="D284"/>
  <c r="I271"/>
  <c r="D271"/>
  <c r="I282"/>
  <c r="D282"/>
  <c r="I280"/>
  <c r="D280"/>
  <c r="I279"/>
  <c r="D279"/>
  <c r="D9"/>
  <c r="D22"/>
  <c r="D37"/>
  <c r="D56"/>
  <c r="D71"/>
  <c r="D72"/>
  <c r="D74"/>
  <c r="D63"/>
  <c r="D75"/>
  <c r="D67"/>
  <c r="D68"/>
  <c r="D64"/>
  <c r="D65"/>
  <c r="D77"/>
  <c r="D70"/>
  <c r="D69"/>
  <c r="D76"/>
  <c r="D73"/>
  <c r="D66"/>
  <c r="D78"/>
  <c r="D87"/>
  <c r="D88"/>
  <c r="D90"/>
  <c r="D79"/>
  <c r="D91"/>
  <c r="D83"/>
  <c r="D84"/>
  <c r="D80"/>
  <c r="D81"/>
  <c r="D93"/>
  <c r="D86"/>
  <c r="D85"/>
  <c r="D92"/>
  <c r="D89"/>
  <c r="D82"/>
  <c r="D94"/>
  <c r="D103"/>
  <c r="D104"/>
  <c r="D106"/>
  <c r="D95"/>
  <c r="D107"/>
  <c r="D99"/>
  <c r="D100"/>
  <c r="D96"/>
  <c r="D97"/>
  <c r="D109"/>
  <c r="D102"/>
  <c r="D101"/>
  <c r="D108"/>
  <c r="D105"/>
  <c r="D98"/>
  <c r="D110"/>
  <c r="D119"/>
  <c r="D120"/>
  <c r="D122"/>
  <c r="D111"/>
  <c r="D123"/>
  <c r="D115"/>
  <c r="D116"/>
  <c r="D112"/>
  <c r="D113"/>
  <c r="D125"/>
  <c r="D118"/>
  <c r="D117"/>
  <c r="D124"/>
  <c r="D121"/>
  <c r="D114"/>
  <c r="D126"/>
  <c r="D135"/>
  <c r="D136"/>
  <c r="D138"/>
  <c r="D127"/>
  <c r="D139"/>
  <c r="D131"/>
  <c r="D132"/>
  <c r="D128"/>
  <c r="D129"/>
  <c r="D141"/>
  <c r="D134"/>
  <c r="D133"/>
  <c r="D140"/>
  <c r="D137"/>
  <c r="D130"/>
  <c r="D142"/>
  <c r="D151"/>
  <c r="D152"/>
  <c r="D154"/>
  <c r="D143"/>
  <c r="D155"/>
  <c r="D147"/>
  <c r="D148"/>
  <c r="D144"/>
  <c r="D145"/>
  <c r="D157"/>
  <c r="D150"/>
  <c r="D149"/>
  <c r="D156"/>
  <c r="D153"/>
  <c r="D146"/>
  <c r="D158"/>
  <c r="D167"/>
  <c r="D168"/>
  <c r="D170"/>
  <c r="D159"/>
  <c r="D171"/>
  <c r="D163"/>
  <c r="D164"/>
  <c r="D160"/>
  <c r="D161"/>
  <c r="D173"/>
  <c r="D166"/>
  <c r="D165"/>
  <c r="D172"/>
  <c r="D169"/>
  <c r="D162"/>
  <c r="D174"/>
  <c r="D183"/>
  <c r="D184"/>
  <c r="D186"/>
  <c r="D175"/>
  <c r="D187"/>
  <c r="D179"/>
  <c r="D180"/>
  <c r="D176"/>
  <c r="D177"/>
  <c r="D189"/>
  <c r="D182"/>
  <c r="D181"/>
  <c r="D188"/>
  <c r="D185"/>
  <c r="D178"/>
  <c r="D190"/>
  <c r="D199"/>
  <c r="D200"/>
  <c r="D202"/>
  <c r="D191"/>
  <c r="D203"/>
  <c r="D195"/>
  <c r="D196"/>
  <c r="D192"/>
  <c r="D193"/>
  <c r="D205"/>
  <c r="D198"/>
  <c r="D197"/>
  <c r="D204"/>
  <c r="D201"/>
  <c r="D194"/>
  <c r="D206"/>
  <c r="D215"/>
  <c r="D216"/>
  <c r="D218"/>
  <c r="D207"/>
  <c r="D219"/>
  <c r="D211"/>
  <c r="D212"/>
  <c r="D208"/>
  <c r="D209"/>
  <c r="D221"/>
  <c r="D214"/>
  <c r="D213"/>
  <c r="D220"/>
  <c r="D217"/>
  <c r="D210"/>
  <c r="D222"/>
  <c r="D231"/>
  <c r="D232"/>
  <c r="D234"/>
  <c r="D223"/>
  <c r="D235"/>
  <c r="D227"/>
  <c r="D228"/>
  <c r="D224"/>
  <c r="D225"/>
  <c r="D237"/>
  <c r="D230"/>
  <c r="D229"/>
  <c r="D236"/>
  <c r="D233"/>
  <c r="D226"/>
  <c r="D238"/>
  <c r="D247"/>
  <c r="D248"/>
  <c r="D250"/>
  <c r="D239"/>
  <c r="D251"/>
  <c r="D243"/>
  <c r="D244"/>
  <c r="D240"/>
  <c r="D241"/>
  <c r="D253"/>
  <c r="D246"/>
  <c r="D245"/>
  <c r="D252"/>
  <c r="D249"/>
  <c r="D242"/>
  <c r="D254"/>
  <c r="D263"/>
  <c r="D264"/>
  <c r="D266"/>
  <c r="D255"/>
  <c r="D267"/>
  <c r="D259"/>
  <c r="D260"/>
  <c r="D256"/>
  <c r="D257"/>
  <c r="D269"/>
  <c r="D262"/>
  <c r="D261"/>
  <c r="D268"/>
  <c r="D265"/>
  <c r="D258"/>
  <c r="I270"/>
  <c r="I258"/>
  <c r="I265"/>
  <c r="I268"/>
  <c r="I261"/>
  <c r="I262"/>
  <c r="I269"/>
  <c r="I257"/>
  <c r="I256"/>
  <c r="I260"/>
  <c r="I259"/>
  <c r="I267"/>
  <c r="I255"/>
  <c r="I266"/>
  <c r="I264"/>
  <c r="I263"/>
  <c r="I254"/>
  <c r="I242"/>
  <c r="I249"/>
  <c r="I252"/>
  <c r="I245"/>
  <c r="I246"/>
  <c r="I253"/>
  <c r="I241"/>
  <c r="I240"/>
  <c r="I244"/>
  <c r="I243"/>
  <c r="I251"/>
  <c r="I239"/>
  <c r="I250"/>
  <c r="I248"/>
  <c r="I247"/>
  <c r="I238"/>
  <c r="I226"/>
  <c r="I233"/>
  <c r="I236"/>
  <c r="I229"/>
  <c r="I230"/>
  <c r="I237"/>
  <c r="I225"/>
  <c r="I224"/>
  <c r="I228"/>
  <c r="I227"/>
  <c r="I235"/>
  <c r="I223"/>
  <c r="I234"/>
  <c r="I232"/>
  <c r="I231"/>
  <c r="I222"/>
  <c r="I210"/>
  <c r="I217"/>
  <c r="I220"/>
  <c r="I213"/>
  <c r="I214"/>
  <c r="I221"/>
  <c r="I209"/>
  <c r="I208"/>
  <c r="I212"/>
  <c r="I211"/>
  <c r="I219"/>
  <c r="I207"/>
  <c r="I218"/>
  <c r="I216"/>
  <c r="I215"/>
  <c r="I206"/>
  <c r="I194"/>
  <c r="I201"/>
  <c r="I204"/>
  <c r="I197"/>
  <c r="I198"/>
  <c r="I205"/>
  <c r="I193"/>
  <c r="I192"/>
  <c r="I196"/>
  <c r="I195"/>
  <c r="I203"/>
  <c r="I191"/>
  <c r="I202"/>
  <c r="I200"/>
  <c r="I199"/>
  <c r="I190"/>
  <c r="I178"/>
  <c r="I185"/>
  <c r="I188"/>
  <c r="I181"/>
  <c r="I182"/>
  <c r="I189"/>
  <c r="I177"/>
  <c r="I176"/>
  <c r="I180"/>
  <c r="I179"/>
  <c r="I187"/>
  <c r="I175"/>
  <c r="I186"/>
  <c r="I184"/>
  <c r="I183"/>
  <c r="I174"/>
  <c r="I162"/>
  <c r="I169"/>
  <c r="I172"/>
  <c r="I165"/>
  <c r="I166"/>
  <c r="I173"/>
  <c r="I161"/>
  <c r="I160"/>
  <c r="I164"/>
  <c r="I163"/>
  <c r="I171"/>
  <c r="I159"/>
  <c r="I170"/>
  <c r="I168"/>
  <c r="I167"/>
  <c r="I158"/>
  <c r="I146"/>
  <c r="I153"/>
  <c r="I156"/>
  <c r="I149"/>
  <c r="I150"/>
  <c r="I157"/>
  <c r="I145"/>
  <c r="I144"/>
  <c r="I148"/>
  <c r="I147"/>
  <c r="I155"/>
  <c r="I143"/>
  <c r="I154"/>
  <c r="I152"/>
  <c r="I151"/>
  <c r="I142"/>
  <c r="I130"/>
  <c r="I137"/>
  <c r="I140"/>
  <c r="I133"/>
  <c r="I134"/>
  <c r="I141"/>
  <c r="I129"/>
  <c r="I128"/>
  <c r="I132"/>
  <c r="I131"/>
  <c r="I139"/>
  <c r="I127"/>
  <c r="I138"/>
  <c r="I136"/>
  <c r="I135"/>
  <c r="I126"/>
  <c r="I114"/>
  <c r="I121"/>
  <c r="I124"/>
  <c r="I117"/>
  <c r="I118"/>
  <c r="I125"/>
  <c r="I113"/>
  <c r="I112"/>
  <c r="I116"/>
  <c r="I115"/>
  <c r="I123"/>
  <c r="I111"/>
  <c r="I122"/>
  <c r="I120"/>
  <c r="I119"/>
  <c r="I110"/>
  <c r="I98"/>
  <c r="I105"/>
  <c r="I108"/>
  <c r="I101"/>
  <c r="I102"/>
  <c r="I109"/>
  <c r="I97"/>
  <c r="I96"/>
  <c r="I100"/>
  <c r="I99"/>
  <c r="I107"/>
  <c r="I95"/>
  <c r="I106"/>
  <c r="I104"/>
  <c r="I103"/>
  <c r="I94"/>
  <c r="I82"/>
  <c r="I89"/>
  <c r="I92"/>
  <c r="I85"/>
  <c r="I86"/>
  <c r="I93"/>
  <c r="I81"/>
  <c r="I80"/>
  <c r="I84"/>
  <c r="I83"/>
  <c r="I91"/>
  <c r="I79"/>
  <c r="I90"/>
  <c r="I88"/>
  <c r="I87"/>
  <c r="I78"/>
  <c r="I66"/>
  <c r="I73"/>
  <c r="I76"/>
  <c r="I69"/>
  <c r="I70"/>
  <c r="I77"/>
  <c r="I65"/>
  <c r="I64"/>
  <c r="I68"/>
  <c r="I67"/>
  <c r="I75"/>
  <c r="I63"/>
  <c r="I74"/>
  <c r="I72"/>
  <c r="I71"/>
  <c r="I47"/>
  <c r="I52"/>
  <c r="I44"/>
  <c r="I59"/>
  <c r="I57"/>
  <c r="I51"/>
  <c r="I60"/>
  <c r="I53"/>
  <c r="I45"/>
  <c r="I62"/>
  <c r="I55"/>
  <c r="I58"/>
  <c r="I56"/>
  <c r="I48"/>
  <c r="I50"/>
  <c r="I61"/>
  <c r="I54"/>
  <c r="I49"/>
  <c r="I46"/>
  <c r="I33"/>
  <c r="I27"/>
  <c r="I40"/>
  <c r="I38"/>
  <c r="I32"/>
  <c r="I41"/>
  <c r="I34"/>
  <c r="I28"/>
  <c r="I43"/>
  <c r="I36"/>
  <c r="I39"/>
  <c r="I37"/>
  <c r="I30"/>
  <c r="I31"/>
  <c r="I42"/>
  <c r="I35"/>
  <c r="I29"/>
  <c r="H5"/>
  <c r="I5"/>
  <c r="H3"/>
  <c r="I3"/>
  <c r="I7"/>
  <c r="I12"/>
  <c r="I4"/>
  <c r="I9"/>
  <c r="I10"/>
  <c r="I8"/>
  <c r="I13"/>
  <c r="I2"/>
  <c r="I6"/>
  <c r="I11"/>
  <c r="I15"/>
  <c r="I20"/>
  <c r="G25"/>
  <c r="I25"/>
  <c r="I17"/>
  <c r="I16"/>
  <c r="I22"/>
  <c r="G23"/>
  <c r="I23"/>
  <c r="I21"/>
  <c r="I26"/>
  <c r="I14"/>
  <c r="I19"/>
  <c r="G24"/>
  <c r="I24"/>
  <c r="I18"/>
  <c r="M13" i="13"/>
  <c r="R13"/>
  <c r="C13"/>
  <c r="C14"/>
  <c r="M14"/>
  <c r="R14"/>
  <c r="C15"/>
  <c r="M15"/>
  <c r="R15"/>
  <c r="C16"/>
  <c r="M16"/>
  <c r="C17"/>
  <c r="M17"/>
  <c r="R17"/>
  <c r="M18"/>
  <c r="C18"/>
  <c r="C19"/>
  <c r="M19"/>
  <c r="C20"/>
  <c r="M20"/>
  <c r="R20"/>
  <c r="M21"/>
  <c r="R21"/>
  <c r="C21"/>
  <c r="M22"/>
  <c r="R22"/>
  <c r="C22"/>
  <c r="M23"/>
  <c r="R23"/>
  <c r="C23"/>
  <c r="M24"/>
  <c r="R24"/>
  <c r="C24"/>
  <c r="M25"/>
  <c r="R25"/>
  <c r="C25"/>
  <c r="M26"/>
  <c r="R26"/>
  <c r="C26"/>
  <c r="M27"/>
  <c r="R27"/>
  <c r="C27"/>
  <c r="C28"/>
  <c r="M28"/>
  <c r="R28"/>
  <c r="C29"/>
  <c r="M29"/>
  <c r="R29"/>
  <c r="C30"/>
  <c r="M30"/>
  <c r="M12"/>
  <c r="R12"/>
  <c r="C12"/>
  <c r="P30"/>
  <c r="P29"/>
  <c r="P28"/>
  <c r="P27"/>
  <c r="P26"/>
  <c r="P25"/>
  <c r="P24"/>
  <c r="P23"/>
  <c r="P22"/>
  <c r="P21"/>
  <c r="P20"/>
  <c r="P19"/>
  <c r="P18"/>
  <c r="P17"/>
  <c r="P16"/>
  <c r="P15"/>
  <c r="P14"/>
  <c r="P13"/>
  <c r="B13"/>
  <c r="B14"/>
  <c r="B15"/>
  <c r="B16"/>
  <c r="O19"/>
  <c r="O14"/>
  <c r="Q26"/>
  <c r="O25"/>
  <c r="Q22"/>
  <c r="O30"/>
  <c r="O20"/>
  <c r="Q12"/>
  <c r="Q29"/>
  <c r="O21"/>
  <c r="O22"/>
  <c r="O29"/>
  <c r="Q25"/>
  <c r="O23"/>
  <c r="Q20"/>
  <c r="O17"/>
  <c r="N12"/>
  <c r="N14"/>
  <c r="N13"/>
  <c r="Q21"/>
  <c r="Q28"/>
  <c r="O26"/>
  <c r="R30"/>
  <c r="Q30"/>
  <c r="Q16"/>
  <c r="R16"/>
  <c r="Q27"/>
  <c r="O27"/>
  <c r="O16"/>
  <c r="O15"/>
  <c r="Q15"/>
  <c r="N16"/>
  <c r="B17"/>
  <c r="O24"/>
  <c r="Q23"/>
  <c r="R18"/>
  <c r="Q18"/>
  <c r="N15"/>
  <c r="R19"/>
  <c r="Q19"/>
  <c r="O13"/>
  <c r="Q13"/>
  <c r="O28"/>
  <c r="O18"/>
  <c r="Q14"/>
  <c r="Q24"/>
  <c r="Q17"/>
  <c r="B18"/>
  <c r="N17"/>
  <c r="B19"/>
  <c r="N18"/>
  <c r="B20"/>
  <c r="N19"/>
  <c r="N20"/>
  <c r="B21"/>
  <c r="B22"/>
  <c r="N21"/>
  <c r="B23"/>
  <c r="N22"/>
  <c r="N23"/>
  <c r="B24"/>
  <c r="B25"/>
  <c r="N24"/>
  <c r="N25"/>
  <c r="B26"/>
  <c r="B27"/>
  <c r="N26"/>
  <c r="N27"/>
  <c r="B28"/>
  <c r="B29"/>
  <c r="N28"/>
  <c r="N29"/>
  <c r="B30"/>
  <c r="N30"/>
  <c r="K13" i="1"/>
  <c r="L13"/>
  <c r="H13"/>
  <c r="I13"/>
  <c r="E13"/>
  <c r="F13"/>
  <c r="B13"/>
  <c r="C13"/>
  <c r="A39" i="9"/>
  <c r="M1"/>
  <c r="N1"/>
  <c r="O1"/>
  <c r="P1"/>
  <c r="Q1"/>
  <c r="R1"/>
  <c r="S1"/>
  <c r="T1"/>
  <c r="U1"/>
  <c r="V1"/>
  <c r="W1"/>
  <c r="X1"/>
  <c r="Y1"/>
  <c r="Z1"/>
  <c r="AA1"/>
  <c r="AB1"/>
  <c r="AC1"/>
  <c r="AD1"/>
  <c r="AE1"/>
  <c r="AF1"/>
  <c r="AG1"/>
  <c r="AH1"/>
  <c r="AI1"/>
  <c r="AJ1"/>
  <c r="AK1"/>
  <c r="AL1"/>
  <c r="AM1"/>
  <c r="AN1"/>
  <c r="AO1"/>
  <c r="AP1"/>
  <c r="AR1"/>
  <c r="AS1"/>
  <c r="AT1"/>
  <c r="AU1"/>
  <c r="AV1"/>
  <c r="AW1"/>
  <c r="AX1"/>
  <c r="AY1"/>
  <c r="AZ1"/>
  <c r="BA1"/>
  <c r="BB1"/>
  <c r="BC1"/>
  <c r="BD1"/>
  <c r="BE1"/>
  <c r="BF1"/>
  <c r="BG1"/>
  <c r="BH1"/>
  <c r="BI1"/>
  <c r="BJ1"/>
  <c r="BK1"/>
  <c r="BL1"/>
  <c r="BM1"/>
  <c r="BN1"/>
  <c r="BO1"/>
  <c r="BP1"/>
  <c r="BQ1"/>
  <c r="BR1"/>
  <c r="BS1"/>
  <c r="BT1"/>
  <c r="BU1"/>
  <c r="BV1"/>
  <c r="BW1"/>
  <c r="BX1"/>
  <c r="BY1"/>
  <c r="BZ1"/>
  <c r="CA1"/>
  <c r="CB1"/>
  <c r="CC1"/>
  <c r="CE1"/>
  <c r="CF1"/>
  <c r="CG1"/>
  <c r="CH1"/>
  <c r="CI1"/>
  <c r="CJ1"/>
  <c r="CK1"/>
  <c r="CL1"/>
  <c r="CM1"/>
  <c r="CN1"/>
  <c r="CO1"/>
  <c r="CP1"/>
  <c r="CQ1"/>
  <c r="CR1"/>
  <c r="CS1"/>
  <c r="CT1"/>
  <c r="CU1"/>
  <c r="CV1"/>
  <c r="CW1"/>
  <c r="CX1"/>
  <c r="CY1"/>
  <c r="CZ1"/>
  <c r="DA1"/>
  <c r="DB1"/>
  <c r="DC1"/>
  <c r="DD1"/>
  <c r="DE1"/>
  <c r="DF1"/>
  <c r="DG1"/>
  <c r="DH1"/>
  <c r="DI1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BZ39"/>
  <c r="BY39"/>
  <c r="BW39"/>
  <c r="BT39"/>
  <c r="BR39"/>
  <c r="BQ39"/>
  <c r="BP39"/>
  <c r="BO39"/>
  <c r="BN39"/>
  <c r="BM39"/>
  <c r="BL39"/>
  <c r="BK39"/>
  <c r="BI39"/>
  <c r="BH39"/>
  <c r="BG39"/>
  <c r="BF39"/>
  <c r="BE39"/>
  <c r="BD39"/>
  <c r="BC39"/>
  <c r="BA39"/>
  <c r="AY39"/>
  <c r="AW39"/>
  <c r="AV39"/>
  <c r="AU39"/>
  <c r="AT39"/>
  <c r="AM39"/>
  <c r="AL39"/>
  <c r="AJ39"/>
  <c r="AI39"/>
  <c r="AH39"/>
  <c r="AE39"/>
  <c r="N39"/>
  <c r="CE39"/>
  <c r="CD39"/>
  <c r="CC39"/>
  <c r="A24"/>
  <c r="CD24"/>
  <c r="CB39"/>
  <c r="A38"/>
  <c r="CD38"/>
  <c r="CA39"/>
  <c r="BX39"/>
  <c r="BV39"/>
  <c r="BU39"/>
  <c r="BS39"/>
  <c r="A37"/>
  <c r="CD37"/>
  <c r="A36"/>
  <c r="CD36"/>
  <c r="A35"/>
  <c r="CD35"/>
  <c r="A34"/>
  <c r="CD34"/>
  <c r="A33"/>
  <c r="CD33"/>
  <c r="A32"/>
  <c r="CD32"/>
  <c r="A31"/>
  <c r="CD31"/>
  <c r="A30"/>
  <c r="CD30"/>
  <c r="A29"/>
  <c r="CD29"/>
  <c r="A28"/>
  <c r="CD28"/>
  <c r="A27"/>
  <c r="CD27"/>
  <c r="A26"/>
  <c r="CD26"/>
  <c r="AO39"/>
  <c r="AN39"/>
  <c r="A25"/>
  <c r="CD25"/>
  <c r="A23"/>
  <c r="CD23"/>
  <c r="A22"/>
  <c r="CD22"/>
  <c r="A20"/>
  <c r="CD20"/>
  <c r="A21"/>
  <c r="CD21"/>
  <c r="A9"/>
  <c r="CD9"/>
  <c r="A10"/>
  <c r="CD10"/>
  <c r="A11"/>
  <c r="CD11"/>
  <c r="A12"/>
  <c r="CD12"/>
  <c r="A13"/>
  <c r="CD13"/>
  <c r="A14"/>
  <c r="CD14"/>
  <c r="A15"/>
  <c r="CD15"/>
  <c r="A16"/>
  <c r="CD16"/>
  <c r="A17"/>
  <c r="CD17"/>
  <c r="A18"/>
  <c r="CD18"/>
  <c r="A19"/>
  <c r="CD19"/>
  <c r="A2"/>
  <c r="CD2"/>
  <c r="A3"/>
  <c r="CD3"/>
  <c r="A4"/>
  <c r="CD4"/>
  <c r="A5"/>
  <c r="CD5"/>
  <c r="A6"/>
  <c r="CD6"/>
  <c r="A7"/>
  <c r="CD7"/>
  <c r="A8"/>
  <c r="CD8"/>
  <c r="AD39"/>
  <c r="O39"/>
  <c r="P39"/>
  <c r="AS39"/>
  <c r="AF39"/>
  <c r="AP39"/>
  <c r="AQ39"/>
  <c r="AQ24"/>
  <c r="BJ39"/>
  <c r="M38"/>
  <c r="M39"/>
  <c r="AG39"/>
  <c r="AK39"/>
  <c r="AX39"/>
  <c r="BB39"/>
  <c r="AC39"/>
  <c r="AB39"/>
  <c r="AA39"/>
  <c r="Z39"/>
  <c r="Y39"/>
  <c r="X39"/>
  <c r="W39"/>
  <c r="V39"/>
  <c r="U39"/>
  <c r="T39"/>
  <c r="S39"/>
  <c r="R39"/>
  <c r="Q39"/>
  <c r="M24"/>
  <c r="L38"/>
  <c r="L39"/>
  <c r="AR39"/>
  <c r="AZ39"/>
  <c r="DJ39" a="1"/>
  <c r="DJ39"/>
  <c r="L24"/>
  <c r="AQ38"/>
  <c r="M37"/>
  <c r="AQ37"/>
  <c r="L20"/>
  <c r="L37"/>
  <c r="L35"/>
  <c r="AQ9"/>
  <c r="L6"/>
  <c r="L21"/>
  <c r="L17"/>
  <c r="AQ29"/>
  <c r="AQ2"/>
  <c r="L16"/>
  <c r="AQ12"/>
  <c r="AQ28"/>
  <c r="M34"/>
  <c r="AQ6"/>
  <c r="L22"/>
  <c r="L34"/>
  <c r="L5"/>
  <c r="L15"/>
  <c r="AQ36"/>
  <c r="L28"/>
  <c r="M33"/>
  <c r="AQ3"/>
  <c r="L29"/>
  <c r="M11"/>
  <c r="L3"/>
  <c r="L8"/>
  <c r="M9"/>
  <c r="L13"/>
  <c r="M4"/>
  <c r="M28"/>
  <c r="L27"/>
  <c r="L31"/>
  <c r="AQ35"/>
  <c r="M13"/>
  <c r="L10"/>
  <c r="L4"/>
  <c r="M18"/>
  <c r="L12"/>
  <c r="L14"/>
  <c r="M7"/>
  <c r="L11"/>
  <c r="L19"/>
  <c r="M23"/>
  <c r="L23"/>
  <c r="AQ21"/>
  <c r="L30"/>
  <c r="AQ11"/>
  <c r="L32"/>
  <c r="M6"/>
  <c r="L9"/>
  <c r="L2"/>
  <c r="M12"/>
  <c r="M15"/>
  <c r="M14"/>
  <c r="M8"/>
  <c r="M22"/>
  <c r="M21"/>
  <c r="AQ13"/>
  <c r="AQ20"/>
  <c r="AQ8"/>
  <c r="M27"/>
  <c r="AQ30"/>
  <c r="M35"/>
  <c r="AQ4"/>
  <c r="AQ18"/>
  <c r="AQ14"/>
  <c r="AQ10"/>
  <c r="L18"/>
  <c r="M17"/>
  <c r="L7"/>
  <c r="M16"/>
  <c r="M2"/>
  <c r="M5"/>
  <c r="M10"/>
  <c r="M3"/>
  <c r="M19"/>
  <c r="M20"/>
  <c r="AQ7"/>
  <c r="M32"/>
  <c r="L33"/>
  <c r="M31"/>
  <c r="M29"/>
  <c r="N32"/>
  <c r="M30"/>
  <c r="AQ22"/>
  <c r="L25"/>
  <c r="M25"/>
  <c r="AQ25"/>
  <c r="AQ33"/>
  <c r="AQ31"/>
  <c r="AQ27"/>
  <c r="AQ19"/>
  <c r="AQ5"/>
  <c r="AQ16"/>
  <c r="AQ17"/>
  <c r="AQ34"/>
  <c r="AQ32"/>
  <c r="AQ23"/>
  <c r="AQ15"/>
  <c r="L26"/>
  <c r="M26"/>
  <c r="AQ26"/>
  <c r="L36"/>
  <c r="M36"/>
  <c r="N24"/>
  <c r="N38"/>
  <c r="N30"/>
  <c r="N37"/>
  <c r="N25"/>
  <c r="N29"/>
  <c r="N36"/>
  <c r="N22"/>
  <c r="N28"/>
  <c r="N35"/>
  <c r="N34"/>
  <c r="N27"/>
  <c r="N20"/>
  <c r="N8"/>
  <c r="N12"/>
  <c r="N6"/>
  <c r="N7"/>
  <c r="N13"/>
  <c r="N2"/>
  <c r="N5"/>
  <c r="N18"/>
  <c r="N10"/>
  <c r="N4"/>
  <c r="N33"/>
  <c r="N23"/>
  <c r="N19"/>
  <c r="N17"/>
  <c r="N3"/>
  <c r="N14"/>
  <c r="N31"/>
  <c r="N21"/>
  <c r="N9"/>
  <c r="N11"/>
  <c r="N26"/>
  <c r="N15"/>
  <c r="N16"/>
  <c r="O37"/>
  <c r="O24"/>
  <c r="O38"/>
  <c r="O31"/>
  <c r="O29"/>
  <c r="O19"/>
  <c r="O2"/>
  <c r="O10"/>
  <c r="O14"/>
  <c r="O3"/>
  <c r="O20"/>
  <c r="O22"/>
  <c r="O18"/>
  <c r="O12"/>
  <c r="O26"/>
  <c r="O25"/>
  <c r="O11"/>
  <c r="O21"/>
  <c r="O23"/>
  <c r="O8"/>
  <c r="O9"/>
  <c r="O7"/>
  <c r="O4"/>
  <c r="O16"/>
  <c r="O5"/>
  <c r="O13"/>
  <c r="O6"/>
  <c r="O15"/>
  <c r="O17"/>
  <c r="O30"/>
  <c r="O34"/>
  <c r="O32"/>
  <c r="O33"/>
  <c r="O36"/>
  <c r="O27"/>
  <c r="O28"/>
  <c r="O35"/>
  <c r="P37"/>
  <c r="P24"/>
  <c r="P38"/>
  <c r="P26"/>
  <c r="P33"/>
  <c r="P27"/>
  <c r="P15"/>
  <c r="P29"/>
  <c r="P12"/>
  <c r="P3"/>
  <c r="P8"/>
  <c r="P17"/>
  <c r="P25"/>
  <c r="P28"/>
  <c r="P18"/>
  <c r="P16"/>
  <c r="P5"/>
  <c r="P13"/>
  <c r="P30"/>
  <c r="P32"/>
  <c r="P14"/>
  <c r="P31"/>
  <c r="P4"/>
  <c r="P11"/>
  <c r="P19"/>
  <c r="P7"/>
  <c r="P21"/>
  <c r="P36"/>
  <c r="P10"/>
  <c r="P34"/>
  <c r="P6"/>
  <c r="P35"/>
  <c r="P22"/>
  <c r="P2"/>
  <c r="P23"/>
  <c r="P9"/>
  <c r="P20"/>
  <c r="Q37"/>
  <c r="Q24"/>
  <c r="Q38"/>
  <c r="Q22"/>
  <c r="Q16"/>
  <c r="Q36"/>
  <c r="Q6"/>
  <c r="Q29"/>
  <c r="Q13"/>
  <c r="Q35"/>
  <c r="Q28"/>
  <c r="Q27"/>
  <c r="Q17"/>
  <c r="Q11"/>
  <c r="Q30"/>
  <c r="Q18"/>
  <c r="Q10"/>
  <c r="Q19"/>
  <c r="Q25"/>
  <c r="Q21"/>
  <c r="Q12"/>
  <c r="Q34"/>
  <c r="Q33"/>
  <c r="Q32"/>
  <c r="Q14"/>
  <c r="Q15"/>
  <c r="Q3"/>
  <c r="Q31"/>
  <c r="Q26"/>
  <c r="Q9"/>
  <c r="Q7"/>
  <c r="Q2"/>
  <c r="Q5"/>
  <c r="Q8"/>
  <c r="Q4"/>
  <c r="Q23"/>
  <c r="Q20"/>
  <c r="R37"/>
  <c r="R24"/>
  <c r="R38"/>
  <c r="R34"/>
  <c r="R19"/>
  <c r="R5"/>
  <c r="R15"/>
  <c r="R22"/>
  <c r="R10"/>
  <c r="R28"/>
  <c r="R23"/>
  <c r="R9"/>
  <c r="R27"/>
  <c r="R7"/>
  <c r="R36"/>
  <c r="R3"/>
  <c r="R17"/>
  <c r="R33"/>
  <c r="R2"/>
  <c r="R8"/>
  <c r="R21"/>
  <c r="R25"/>
  <c r="R18"/>
  <c r="R29"/>
  <c r="R6"/>
  <c r="R32"/>
  <c r="R12"/>
  <c r="R26"/>
  <c r="R14"/>
  <c r="R20"/>
  <c r="R35"/>
  <c r="R4"/>
  <c r="R31"/>
  <c r="R30"/>
  <c r="R13"/>
  <c r="R11"/>
  <c r="R16"/>
  <c r="S37"/>
  <c r="S24"/>
  <c r="S38"/>
  <c r="S33"/>
  <c r="S11"/>
  <c r="S22"/>
  <c r="S25"/>
  <c r="S14"/>
  <c r="S27"/>
  <c r="S6"/>
  <c r="S2"/>
  <c r="S32"/>
  <c r="S5"/>
  <c r="S23"/>
  <c r="S19"/>
  <c r="S28"/>
  <c r="S12"/>
  <c r="S30"/>
  <c r="S3"/>
  <c r="S34"/>
  <c r="S10"/>
  <c r="S35"/>
  <c r="S7"/>
  <c r="S31"/>
  <c r="S13"/>
  <c r="S36"/>
  <c r="S8"/>
  <c r="S4"/>
  <c r="S26"/>
  <c r="S17"/>
  <c r="S21"/>
  <c r="S16"/>
  <c r="S29"/>
  <c r="S9"/>
  <c r="S18"/>
  <c r="S20"/>
  <c r="S15"/>
  <c r="T37"/>
  <c r="T24"/>
  <c r="T38"/>
  <c r="T28"/>
  <c r="T16"/>
  <c r="T18"/>
  <c r="T10"/>
  <c r="T34"/>
  <c r="T15"/>
  <c r="T32"/>
  <c r="T7"/>
  <c r="T27"/>
  <c r="T4"/>
  <c r="T23"/>
  <c r="T13"/>
  <c r="T2"/>
  <c r="T30"/>
  <c r="T3"/>
  <c r="T21"/>
  <c r="T12"/>
  <c r="T22"/>
  <c r="T19"/>
  <c r="T36"/>
  <c r="T17"/>
  <c r="T33"/>
  <c r="T14"/>
  <c r="T29"/>
  <c r="T26"/>
  <c r="T9"/>
  <c r="T20"/>
  <c r="T25"/>
  <c r="T6"/>
  <c r="T31"/>
  <c r="T8"/>
  <c r="T5"/>
  <c r="T35"/>
  <c r="T11"/>
  <c r="U37"/>
  <c r="U24"/>
  <c r="U38"/>
  <c r="U19"/>
  <c r="U10"/>
  <c r="U7"/>
  <c r="U30"/>
  <c r="U11"/>
  <c r="U15"/>
  <c r="U34"/>
  <c r="U14"/>
  <c r="U23"/>
  <c r="U8"/>
  <c r="U26"/>
  <c r="U22"/>
  <c r="U2"/>
  <c r="U28"/>
  <c r="U17"/>
  <c r="U29"/>
  <c r="U4"/>
  <c r="U32"/>
  <c r="U21"/>
  <c r="U36"/>
  <c r="U13"/>
  <c r="U9"/>
  <c r="U16"/>
  <c r="U20"/>
  <c r="U5"/>
  <c r="U33"/>
  <c r="U3"/>
  <c r="U6"/>
  <c r="U35"/>
  <c r="U12"/>
  <c r="U25"/>
  <c r="U31"/>
  <c r="U27"/>
  <c r="U18"/>
  <c r="V37"/>
  <c r="V24"/>
  <c r="V38"/>
  <c r="V28"/>
  <c r="V25"/>
  <c r="V11"/>
  <c r="V19"/>
  <c r="V18"/>
  <c r="V36"/>
  <c r="V4"/>
  <c r="V22"/>
  <c r="V23"/>
  <c r="V35"/>
  <c r="V9"/>
  <c r="V26"/>
  <c r="V7"/>
  <c r="V2"/>
  <c r="V20"/>
  <c r="V6"/>
  <c r="V27"/>
  <c r="V10"/>
  <c r="V31"/>
  <c r="V3"/>
  <c r="V30"/>
  <c r="V14"/>
  <c r="V32"/>
  <c r="V16"/>
  <c r="V34"/>
  <c r="V12"/>
  <c r="V21"/>
  <c r="V15"/>
  <c r="V29"/>
  <c r="V5"/>
  <c r="V13"/>
  <c r="V33"/>
  <c r="V8"/>
  <c r="V17"/>
  <c r="W37"/>
  <c r="W24"/>
  <c r="W38"/>
  <c r="W20"/>
  <c r="W31"/>
  <c r="W13"/>
  <c r="W21"/>
  <c r="W3"/>
  <c r="W17"/>
  <c r="W33"/>
  <c r="W11"/>
  <c r="W35"/>
  <c r="W19"/>
  <c r="W36"/>
  <c r="W15"/>
  <c r="W14"/>
  <c r="W27"/>
  <c r="W16"/>
  <c r="W23"/>
  <c r="W10"/>
  <c r="W30"/>
  <c r="W9"/>
  <c r="W34"/>
  <c r="W18"/>
  <c r="W28"/>
  <c r="W8"/>
  <c r="W6"/>
  <c r="W12"/>
  <c r="W29"/>
  <c r="W2"/>
  <c r="W22"/>
  <c r="W4"/>
  <c r="W26"/>
  <c r="W7"/>
  <c r="W32"/>
  <c r="W25"/>
  <c r="W5"/>
  <c r="X37"/>
  <c r="X24"/>
  <c r="X38"/>
  <c r="X26"/>
  <c r="X10"/>
  <c r="X35"/>
  <c r="X5"/>
  <c r="X32"/>
  <c r="X12"/>
  <c r="X31"/>
  <c r="X16"/>
  <c r="X7"/>
  <c r="X33"/>
  <c r="X8"/>
  <c r="X30"/>
  <c r="X34"/>
  <c r="X4"/>
  <c r="X15"/>
  <c r="X23"/>
  <c r="X18"/>
  <c r="X25"/>
  <c r="X22"/>
  <c r="X36"/>
  <c r="X27"/>
  <c r="X11"/>
  <c r="X9"/>
  <c r="X19"/>
  <c r="X2"/>
  <c r="X20"/>
  <c r="X13"/>
  <c r="X28"/>
  <c r="X6"/>
  <c r="X29"/>
  <c r="X14"/>
  <c r="X3"/>
  <c r="X21"/>
  <c r="X17"/>
  <c r="Y37"/>
  <c r="Y24"/>
  <c r="Y38"/>
  <c r="Y22"/>
  <c r="Y10"/>
  <c r="Y31"/>
  <c r="Y5"/>
  <c r="Y13"/>
  <c r="Y19"/>
  <c r="Y16"/>
  <c r="Y25"/>
  <c r="Y17"/>
  <c r="Y20"/>
  <c r="Y32"/>
  <c r="Y30"/>
  <c r="Y26"/>
  <c r="Y2"/>
  <c r="Y36"/>
  <c r="Y34"/>
  <c r="Y15"/>
  <c r="Y8"/>
  <c r="Y18"/>
  <c r="Y29"/>
  <c r="Y12"/>
  <c r="Y28"/>
  <c r="Y11"/>
  <c r="Y23"/>
  <c r="Y3"/>
  <c r="Y9"/>
  <c r="Y35"/>
  <c r="Y21"/>
  <c r="Y7"/>
  <c r="Y27"/>
  <c r="Y4"/>
  <c r="Y33"/>
  <c r="Y14"/>
  <c r="Y6"/>
  <c r="Z37"/>
  <c r="Z24"/>
  <c r="Z38"/>
  <c r="Z30"/>
  <c r="Z16"/>
  <c r="Z28"/>
  <c r="Z20"/>
  <c r="Z26"/>
  <c r="Z11"/>
  <c r="Z15"/>
  <c r="Z7"/>
  <c r="Z18"/>
  <c r="Z22"/>
  <c r="Z23"/>
  <c r="Z14"/>
  <c r="Z25"/>
  <c r="Z19"/>
  <c r="Z21"/>
  <c r="Z3"/>
  <c r="Z17"/>
  <c r="Z35"/>
  <c r="Z32"/>
  <c r="Z5"/>
  <c r="Z12"/>
  <c r="Z9"/>
  <c r="Z10"/>
  <c r="Z36"/>
  <c r="Z2"/>
  <c r="Z33"/>
  <c r="Z34"/>
  <c r="Z31"/>
  <c r="Z27"/>
  <c r="Z4"/>
  <c r="Z8"/>
  <c r="Z6"/>
  <c r="Z29"/>
  <c r="Z13"/>
  <c r="AA37"/>
  <c r="AA24"/>
  <c r="AA38"/>
  <c r="AA18"/>
  <c r="AA20"/>
  <c r="AA15"/>
  <c r="AA9"/>
  <c r="AA30"/>
  <c r="AA27"/>
  <c r="AA6"/>
  <c r="AA22"/>
  <c r="AA8"/>
  <c r="AA21"/>
  <c r="AA16"/>
  <c r="AA35"/>
  <c r="AA19"/>
  <c r="AA33"/>
  <c r="AA23"/>
  <c r="AA12"/>
  <c r="AA25"/>
  <c r="AA2"/>
  <c r="AA3"/>
  <c r="AA17"/>
  <c r="AA36"/>
  <c r="AA4"/>
  <c r="AA31"/>
  <c r="AA14"/>
  <c r="AA13"/>
  <c r="AA26"/>
  <c r="AA28"/>
  <c r="AA11"/>
  <c r="AA32"/>
  <c r="AA5"/>
  <c r="AA34"/>
  <c r="AA10"/>
  <c r="AA29"/>
  <c r="AA7"/>
  <c r="AB37"/>
  <c r="AB24"/>
  <c r="AB38"/>
  <c r="AB25"/>
  <c r="AB7"/>
  <c r="AB21"/>
  <c r="AB33"/>
  <c r="AB10"/>
  <c r="AB36"/>
  <c r="AB20"/>
  <c r="AB23"/>
  <c r="AB2"/>
  <c r="AB19"/>
  <c r="AB18"/>
  <c r="AB32"/>
  <c r="AB14"/>
  <c r="AB35"/>
  <c r="AB16"/>
  <c r="AB28"/>
  <c r="AB11"/>
  <c r="AB22"/>
  <c r="AB6"/>
  <c r="AB9"/>
  <c r="AB5"/>
  <c r="AB34"/>
  <c r="AB31"/>
  <c r="AB12"/>
  <c r="AB17"/>
  <c r="AB27"/>
  <c r="AB15"/>
  <c r="AB4"/>
  <c r="AB29"/>
  <c r="AB3"/>
  <c r="AB26"/>
  <c r="AB13"/>
  <c r="AB30"/>
  <c r="AB8"/>
  <c r="AC37"/>
  <c r="AC24"/>
  <c r="AC38"/>
  <c r="AC22"/>
  <c r="AC6"/>
  <c r="AC28"/>
  <c r="AC17"/>
  <c r="AC27"/>
  <c r="AC7"/>
  <c r="AC36"/>
  <c r="AC16"/>
  <c r="AC20"/>
  <c r="AC14"/>
  <c r="AC8"/>
  <c r="AC4"/>
  <c r="AC23"/>
  <c r="AC21"/>
  <c r="AC3"/>
  <c r="AC12"/>
  <c r="AC35"/>
  <c r="AC25"/>
  <c r="AC15"/>
  <c r="AC19"/>
  <c r="AC2"/>
  <c r="AC34"/>
  <c r="AC5"/>
  <c r="AC33"/>
  <c r="AC10"/>
  <c r="AC32"/>
  <c r="AC18"/>
  <c r="AC31"/>
  <c r="AC29"/>
  <c r="AC13"/>
  <c r="AC11"/>
  <c r="AC30"/>
  <c r="AC26"/>
  <c r="AC9"/>
  <c r="AD37"/>
  <c r="AD24"/>
  <c r="AD38"/>
  <c r="AD25"/>
  <c r="AD11"/>
  <c r="AD28"/>
  <c r="AD12"/>
  <c r="AD33"/>
  <c r="AD29"/>
  <c r="AD15"/>
  <c r="AD7"/>
  <c r="AD27"/>
  <c r="AD3"/>
  <c r="AD4"/>
  <c r="AD19"/>
  <c r="AD8"/>
  <c r="AD22"/>
  <c r="AD16"/>
  <c r="AD32"/>
  <c r="AD30"/>
  <c r="AD26"/>
  <c r="AD13"/>
  <c r="AD6"/>
  <c r="AD10"/>
  <c r="AD5"/>
  <c r="AD9"/>
  <c r="AD20"/>
  <c r="AD17"/>
  <c r="AD35"/>
  <c r="AD18"/>
  <c r="AD21"/>
  <c r="AD14"/>
  <c r="AD34"/>
  <c r="AD2"/>
  <c r="AD36"/>
  <c r="AD31"/>
  <c r="AD23"/>
  <c r="AE37"/>
  <c r="AE24"/>
  <c r="AE38"/>
  <c r="AE34"/>
  <c r="AE16"/>
  <c r="AE8"/>
  <c r="AE10"/>
  <c r="AE11"/>
  <c r="AE17"/>
  <c r="AE28"/>
  <c r="AE6"/>
  <c r="AE36"/>
  <c r="AE4"/>
  <c r="AE25"/>
  <c r="AE35"/>
  <c r="AE22"/>
  <c r="AE2"/>
  <c r="AE5"/>
  <c r="AE19"/>
  <c r="AE13"/>
  <c r="AE21"/>
  <c r="AE9"/>
  <c r="AE23"/>
  <c r="AE26"/>
  <c r="AE20"/>
  <c r="AE30"/>
  <c r="AE27"/>
  <c r="AE18"/>
  <c r="AE32"/>
  <c r="AE33"/>
  <c r="AE15"/>
  <c r="AE3"/>
  <c r="AE7"/>
  <c r="AE29"/>
  <c r="AE12"/>
  <c r="AE31"/>
  <c r="AE14"/>
  <c r="AF37"/>
  <c r="AF24"/>
  <c r="AF38"/>
  <c r="AF26"/>
  <c r="AF17"/>
  <c r="AF9"/>
  <c r="AF8"/>
  <c r="AF16"/>
  <c r="AF27"/>
  <c r="AF15"/>
  <c r="AF11"/>
  <c r="AF28"/>
  <c r="AF29"/>
  <c r="AF30"/>
  <c r="AF4"/>
  <c r="AF21"/>
  <c r="AF31"/>
  <c r="AF32"/>
  <c r="AF7"/>
  <c r="AF35"/>
  <c r="AF3"/>
  <c r="AF33"/>
  <c r="AF5"/>
  <c r="AF23"/>
  <c r="AF12"/>
  <c r="AF18"/>
  <c r="AF25"/>
  <c r="AF10"/>
  <c r="AF36"/>
  <c r="AF14"/>
  <c r="AF22"/>
  <c r="AF6"/>
  <c r="AF20"/>
  <c r="AF13"/>
  <c r="AF34"/>
  <c r="AF19"/>
  <c r="AF2"/>
  <c r="AG37"/>
  <c r="AG24"/>
  <c r="AG38"/>
  <c r="AG32"/>
  <c r="AG13"/>
  <c r="AG18"/>
  <c r="AG23"/>
  <c r="AG2"/>
  <c r="AG5"/>
  <c r="AG19"/>
  <c r="AG3"/>
  <c r="AG16"/>
  <c r="AG28"/>
  <c r="AG21"/>
  <c r="AG17"/>
  <c r="AG30"/>
  <c r="AG11"/>
  <c r="AG27"/>
  <c r="AG6"/>
  <c r="AG9"/>
  <c r="AG20"/>
  <c r="AG10"/>
  <c r="AG25"/>
  <c r="AG15"/>
  <c r="AG29"/>
  <c r="AG33"/>
  <c r="AG7"/>
  <c r="AG26"/>
  <c r="AG8"/>
  <c r="AG36"/>
  <c r="AG12"/>
  <c r="AG14"/>
  <c r="AG35"/>
  <c r="AG31"/>
  <c r="AG4"/>
  <c r="AG34"/>
  <c r="AG22"/>
  <c r="AH37"/>
  <c r="AH24"/>
  <c r="AH38"/>
  <c r="AH34"/>
  <c r="AH22"/>
  <c r="AH18"/>
  <c r="AH4"/>
  <c r="AH25"/>
  <c r="AH19"/>
  <c r="AH6"/>
  <c r="AH26"/>
  <c r="AH8"/>
  <c r="AH17"/>
  <c r="AH29"/>
  <c r="AH31"/>
  <c r="AH15"/>
  <c r="AH27"/>
  <c r="AH7"/>
  <c r="AH35"/>
  <c r="AH16"/>
  <c r="AH12"/>
  <c r="AH36"/>
  <c r="AH14"/>
  <c r="AH23"/>
  <c r="AH10"/>
  <c r="AH28"/>
  <c r="AH21"/>
  <c r="AH13"/>
  <c r="AH11"/>
  <c r="AH5"/>
  <c r="AH30"/>
  <c r="AH9"/>
  <c r="AH3"/>
  <c r="AH32"/>
  <c r="AH20"/>
  <c r="AH2"/>
  <c r="AH33"/>
  <c r="AI37"/>
  <c r="AI24"/>
  <c r="AI38"/>
  <c r="AI32"/>
  <c r="AI28"/>
  <c r="AI18"/>
  <c r="AI3"/>
  <c r="AI10"/>
  <c r="AI29"/>
  <c r="AI9"/>
  <c r="AI23"/>
  <c r="AI16"/>
  <c r="AI33"/>
  <c r="AI5"/>
  <c r="AI31"/>
  <c r="AI7"/>
  <c r="AI11"/>
  <c r="AI15"/>
  <c r="AI8"/>
  <c r="AI27"/>
  <c r="AI30"/>
  <c r="AI13"/>
  <c r="AI26"/>
  <c r="AI4"/>
  <c r="AI25"/>
  <c r="AI12"/>
  <c r="AI35"/>
  <c r="AI17"/>
  <c r="AI21"/>
  <c r="AI6"/>
  <c r="AI20"/>
  <c r="AI14"/>
  <c r="AI36"/>
  <c r="AI2"/>
  <c r="AI22"/>
  <c r="AI34"/>
  <c r="AI19"/>
  <c r="AJ37"/>
  <c r="AJ24"/>
  <c r="AJ38"/>
  <c r="AJ9"/>
  <c r="AJ26"/>
  <c r="AJ15"/>
  <c r="AJ30"/>
  <c r="AJ2"/>
  <c r="AJ13"/>
  <c r="AJ19"/>
  <c r="AJ31"/>
  <c r="AJ36"/>
  <c r="AJ29"/>
  <c r="AJ33"/>
  <c r="AJ8"/>
  <c r="AJ22"/>
  <c r="AJ5"/>
  <c r="AJ25"/>
  <c r="AJ6"/>
  <c r="AJ3"/>
  <c r="AJ34"/>
  <c r="AJ20"/>
  <c r="AJ35"/>
  <c r="AJ23"/>
  <c r="AJ27"/>
  <c r="AJ10"/>
  <c r="AJ4"/>
  <c r="AJ7"/>
  <c r="AJ32"/>
  <c r="AJ14"/>
  <c r="AJ28"/>
  <c r="AJ11"/>
  <c r="AJ21"/>
  <c r="AJ16"/>
  <c r="AJ18"/>
  <c r="AJ12"/>
  <c r="AJ17"/>
  <c r="AK37"/>
  <c r="AK24"/>
  <c r="AK38"/>
  <c r="AK25"/>
  <c r="AK8"/>
  <c r="AK23"/>
  <c r="AK29"/>
  <c r="AK9"/>
  <c r="AK4"/>
  <c r="AK22"/>
  <c r="AK18"/>
  <c r="AK19"/>
  <c r="AK5"/>
  <c r="AK33"/>
  <c r="AK35"/>
  <c r="AK30"/>
  <c r="AK12"/>
  <c r="AK26"/>
  <c r="AK17"/>
  <c r="AK11"/>
  <c r="AK32"/>
  <c r="AK31"/>
  <c r="AK15"/>
  <c r="AK28"/>
  <c r="AK14"/>
  <c r="AK27"/>
  <c r="AK6"/>
  <c r="AK7"/>
  <c r="AK21"/>
  <c r="AK16"/>
  <c r="AK36"/>
  <c r="AK13"/>
  <c r="AK3"/>
  <c r="AK34"/>
  <c r="AK10"/>
  <c r="AK20"/>
  <c r="AK2"/>
  <c r="AL37"/>
  <c r="AL24"/>
  <c r="AL38"/>
  <c r="AL31"/>
  <c r="AL4"/>
  <c r="AL10"/>
  <c r="AL36"/>
  <c r="AL5"/>
  <c r="AL23"/>
  <c r="AL3"/>
  <c r="AL33"/>
  <c r="AL19"/>
  <c r="AL28"/>
  <c r="AL15"/>
  <c r="AL25"/>
  <c r="AL16"/>
  <c r="AL8"/>
  <c r="AL27"/>
  <c r="AL2"/>
  <c r="AL26"/>
  <c r="AL30"/>
  <c r="AL21"/>
  <c r="AL6"/>
  <c r="AL22"/>
  <c r="AL11"/>
  <c r="AL14"/>
  <c r="AL29"/>
  <c r="AL18"/>
  <c r="AL20"/>
  <c r="AL17"/>
  <c r="AL34"/>
  <c r="AL9"/>
  <c r="AL35"/>
  <c r="AL12"/>
  <c r="AL32"/>
  <c r="AL7"/>
  <c r="AL13"/>
  <c r="AM37"/>
  <c r="AM24"/>
  <c r="AM38"/>
  <c r="AM34"/>
  <c r="AM32"/>
  <c r="AM7"/>
  <c r="AM25"/>
  <c r="AM27"/>
  <c r="AM23"/>
  <c r="AM9"/>
  <c r="AM29"/>
  <c r="AM22"/>
  <c r="AM8"/>
  <c r="AM10"/>
  <c r="AM20"/>
  <c r="AM4"/>
  <c r="AM6"/>
  <c r="AM35"/>
  <c r="AM18"/>
  <c r="AM19"/>
  <c r="AM3"/>
  <c r="AM31"/>
  <c r="AM12"/>
  <c r="AM21"/>
  <c r="AM13"/>
  <c r="AM17"/>
  <c r="AM33"/>
  <c r="AM11"/>
  <c r="AM36"/>
  <c r="AM15"/>
  <c r="AM26"/>
  <c r="AM16"/>
  <c r="AM14"/>
  <c r="AM28"/>
  <c r="AM2"/>
  <c r="AM30"/>
  <c r="AM5"/>
  <c r="AN37"/>
  <c r="AN24"/>
  <c r="AN38"/>
  <c r="AN32"/>
  <c r="AN18"/>
  <c r="AN30"/>
  <c r="AN13"/>
  <c r="AN26"/>
  <c r="AN12"/>
  <c r="AN28"/>
  <c r="AN11"/>
  <c r="AN36"/>
  <c r="AN4"/>
  <c r="AN25"/>
  <c r="AN17"/>
  <c r="AN2"/>
  <c r="AN34"/>
  <c r="AN6"/>
  <c r="AN20"/>
  <c r="AN8"/>
  <c r="AN33"/>
  <c r="AN16"/>
  <c r="AN21"/>
  <c r="AN23"/>
  <c r="AN31"/>
  <c r="AN7"/>
  <c r="AN5"/>
  <c r="AN22"/>
  <c r="AN14"/>
  <c r="AN27"/>
  <c r="AN9"/>
  <c r="AN19"/>
  <c r="AN3"/>
  <c r="AN29"/>
  <c r="AN10"/>
  <c r="AN35"/>
  <c r="AN15"/>
  <c r="AO37"/>
  <c r="AO24"/>
  <c r="AO38"/>
  <c r="AO5"/>
  <c r="AO29"/>
  <c r="AO10"/>
  <c r="AO12"/>
  <c r="AO26"/>
  <c r="AO4"/>
  <c r="AO22"/>
  <c r="AO2"/>
  <c r="AO35"/>
  <c r="AO11"/>
  <c r="AO32"/>
  <c r="AO20"/>
  <c r="AO21"/>
  <c r="AO8"/>
  <c r="AO13"/>
  <c r="AO17"/>
  <c r="AO23"/>
  <c r="AO3"/>
  <c r="AO31"/>
  <c r="AO14"/>
  <c r="AO25"/>
  <c r="AO7"/>
  <c r="AO28"/>
  <c r="AO18"/>
  <c r="AO9"/>
  <c r="AO34"/>
  <c r="AO19"/>
  <c r="AO6"/>
  <c r="AO33"/>
  <c r="AO15"/>
  <c r="AO36"/>
  <c r="AO16"/>
  <c r="AO27"/>
  <c r="AO30"/>
  <c r="AP37"/>
  <c r="AP24"/>
  <c r="AP38"/>
  <c r="AP23"/>
  <c r="AP10"/>
  <c r="AP30"/>
  <c r="AP20"/>
  <c r="AP4"/>
  <c r="AP26"/>
  <c r="AP8"/>
  <c r="AP19"/>
  <c r="AP6"/>
  <c r="AP29"/>
  <c r="AP15"/>
  <c r="AP31"/>
  <c r="AP9"/>
  <c r="AP14"/>
  <c r="AP12"/>
  <c r="AP25"/>
  <c r="AP16"/>
  <c r="AP22"/>
  <c r="AP5"/>
  <c r="AP36"/>
  <c r="AP2"/>
  <c r="AP3"/>
  <c r="AP32"/>
  <c r="AP35"/>
  <c r="AP18"/>
  <c r="AP21"/>
  <c r="AP28"/>
  <c r="AP13"/>
  <c r="AP33"/>
  <c r="AP17"/>
  <c r="AP27"/>
  <c r="AP7"/>
  <c r="AP34"/>
  <c r="AP11"/>
  <c r="AR37"/>
  <c r="AR24"/>
  <c r="AR38"/>
  <c r="AR28"/>
  <c r="AR3"/>
  <c r="AR8"/>
  <c r="AR30"/>
  <c r="AR10"/>
  <c r="AR26"/>
  <c r="AR15"/>
  <c r="AR33"/>
  <c r="AR6"/>
  <c r="AR20"/>
  <c r="AR21"/>
  <c r="AR2"/>
  <c r="AR4"/>
  <c r="AR36"/>
  <c r="AR14"/>
  <c r="AR32"/>
  <c r="AR5"/>
  <c r="AR23"/>
  <c r="AR18"/>
  <c r="AR19"/>
  <c r="AR9"/>
  <c r="AR29"/>
  <c r="AR12"/>
  <c r="AR13"/>
  <c r="AR7"/>
  <c r="AR22"/>
  <c r="AR11"/>
  <c r="AR31"/>
  <c r="AR16"/>
  <c r="AR27"/>
  <c r="AR35"/>
  <c r="AR34"/>
  <c r="AR25"/>
  <c r="AR17"/>
  <c r="AS37"/>
  <c r="AS24"/>
  <c r="AS38"/>
  <c r="AS35"/>
  <c r="AS28"/>
  <c r="AS18"/>
  <c r="AS11"/>
  <c r="AS23"/>
  <c r="AS4"/>
  <c r="AS25"/>
  <c r="AS32"/>
  <c r="AS16"/>
  <c r="AS19"/>
  <c r="AS33"/>
  <c r="AS7"/>
  <c r="AS21"/>
  <c r="AS12"/>
  <c r="AS10"/>
  <c r="AS27"/>
  <c r="AS8"/>
  <c r="AS17"/>
  <c r="AS34"/>
  <c r="AS9"/>
  <c r="AS31"/>
  <c r="AS13"/>
  <c r="AS26"/>
  <c r="AS6"/>
  <c r="AS29"/>
  <c r="AS22"/>
  <c r="AS2"/>
  <c r="AS5"/>
  <c r="AS30"/>
  <c r="AS14"/>
  <c r="AS3"/>
  <c r="AS36"/>
  <c r="AS15"/>
  <c r="AS20"/>
  <c r="AT37"/>
  <c r="AT24"/>
  <c r="AT38"/>
  <c r="AT11"/>
  <c r="AT14"/>
  <c r="AT23"/>
  <c r="AT19"/>
  <c r="AT26"/>
  <c r="AT17"/>
  <c r="AT6"/>
  <c r="AT31"/>
  <c r="AT27"/>
  <c r="AT28"/>
  <c r="AT20"/>
  <c r="AT4"/>
  <c r="AT16"/>
  <c r="AT25"/>
  <c r="AT29"/>
  <c r="AT10"/>
  <c r="AT15"/>
  <c r="AT33"/>
  <c r="AT2"/>
  <c r="AT21"/>
  <c r="AT12"/>
  <c r="AT35"/>
  <c r="AT36"/>
  <c r="AT32"/>
  <c r="AT5"/>
  <c r="AT30"/>
  <c r="AT13"/>
  <c r="AT18"/>
  <c r="AT8"/>
  <c r="AT34"/>
  <c r="AT3"/>
  <c r="AT9"/>
  <c r="AT7"/>
  <c r="AT22"/>
  <c r="AU37"/>
  <c r="AU24"/>
  <c r="AU38"/>
  <c r="AU20"/>
  <c r="AU16"/>
  <c r="AU21"/>
  <c r="AU17"/>
  <c r="AU36"/>
  <c r="AU25"/>
  <c r="AU14"/>
  <c r="AU3"/>
  <c r="AU34"/>
  <c r="AU27"/>
  <c r="AU2"/>
  <c r="AU30"/>
  <c r="AU8"/>
  <c r="AU23"/>
  <c r="AU13"/>
  <c r="AU33"/>
  <c r="AU12"/>
  <c r="AU6"/>
  <c r="AU29"/>
  <c r="AU31"/>
  <c r="AU10"/>
  <c r="AU22"/>
  <c r="AU4"/>
  <c r="AU32"/>
  <c r="AU5"/>
  <c r="AU26"/>
  <c r="AU9"/>
  <c r="AU19"/>
  <c r="AU18"/>
  <c r="AU28"/>
  <c r="AU11"/>
  <c r="AU7"/>
  <c r="AU35"/>
  <c r="AU15"/>
  <c r="AV37"/>
  <c r="AV24"/>
  <c r="AV38"/>
  <c r="AV30"/>
  <c r="AV7"/>
  <c r="AV3"/>
  <c r="AV33"/>
  <c r="AV25"/>
  <c r="AV2"/>
  <c r="AV16"/>
  <c r="AV17"/>
  <c r="AV9"/>
  <c r="AV27"/>
  <c r="AV26"/>
  <c r="AV10"/>
  <c r="AV4"/>
  <c r="AV20"/>
  <c r="AV23"/>
  <c r="AV6"/>
  <c r="AV29"/>
  <c r="AV32"/>
  <c r="AV34"/>
  <c r="AV22"/>
  <c r="AV11"/>
  <c r="AV21"/>
  <c r="AV19"/>
  <c r="AV35"/>
  <c r="AV13"/>
  <c r="AV14"/>
  <c r="AV5"/>
  <c r="AV31"/>
  <c r="AV28"/>
  <c r="AV15"/>
  <c r="AV18"/>
  <c r="AV8"/>
  <c r="AV12"/>
  <c r="AV36"/>
  <c r="AW37"/>
  <c r="AW24"/>
  <c r="AW38"/>
  <c r="AW36"/>
  <c r="AW25"/>
  <c r="AW23"/>
  <c r="AW10"/>
  <c r="AW17"/>
  <c r="AW35"/>
  <c r="AW11"/>
  <c r="AW27"/>
  <c r="AW2"/>
  <c r="AW16"/>
  <c r="AW33"/>
  <c r="AW14"/>
  <c r="AW29"/>
  <c r="AW32"/>
  <c r="AW5"/>
  <c r="AW22"/>
  <c r="AW4"/>
  <c r="AW28"/>
  <c r="AW9"/>
  <c r="AW31"/>
  <c r="AW8"/>
  <c r="AW19"/>
  <c r="AW13"/>
  <c r="AW34"/>
  <c r="AW21"/>
  <c r="AW3"/>
  <c r="AW26"/>
  <c r="AW7"/>
  <c r="AW15"/>
  <c r="AW30"/>
  <c r="AW6"/>
  <c r="AW20"/>
  <c r="AW12"/>
  <c r="AW18"/>
  <c r="AX37"/>
  <c r="AX24"/>
  <c r="AX38"/>
  <c r="AX17"/>
  <c r="AX31"/>
  <c r="AX5"/>
  <c r="AX16"/>
  <c r="AX8"/>
  <c r="AX4"/>
  <c r="AX14"/>
  <c r="AX12"/>
  <c r="AX30"/>
  <c r="AX13"/>
  <c r="AX11"/>
  <c r="AX33"/>
  <c r="AX22"/>
  <c r="AX36"/>
  <c r="AX19"/>
  <c r="AX29"/>
  <c r="AX27"/>
  <c r="AX2"/>
  <c r="AX7"/>
  <c r="AX26"/>
  <c r="AX10"/>
  <c r="AX18"/>
  <c r="AX23"/>
  <c r="AX21"/>
  <c r="AX28"/>
  <c r="AX34"/>
  <c r="AX32"/>
  <c r="AX25"/>
  <c r="AX3"/>
  <c r="AX9"/>
  <c r="AX20"/>
  <c r="AX6"/>
  <c r="AX35"/>
  <c r="AX15"/>
  <c r="AY37"/>
  <c r="AY24"/>
  <c r="AY38"/>
  <c r="AY34"/>
  <c r="AY27"/>
  <c r="AY5"/>
  <c r="AY25"/>
  <c r="AY3"/>
  <c r="AY32"/>
  <c r="AY11"/>
  <c r="AY28"/>
  <c r="AY15"/>
  <c r="AY10"/>
  <c r="AY29"/>
  <c r="AY9"/>
  <c r="AY17"/>
  <c r="AY19"/>
  <c r="AY8"/>
  <c r="AY20"/>
  <c r="AY13"/>
  <c r="AY7"/>
  <c r="AY36"/>
  <c r="AY4"/>
  <c r="AY26"/>
  <c r="AY31"/>
  <c r="AY6"/>
  <c r="AY35"/>
  <c r="AY12"/>
  <c r="AY30"/>
  <c r="AY2"/>
  <c r="AY23"/>
  <c r="AY16"/>
  <c r="AY33"/>
  <c r="AY14"/>
  <c r="AY22"/>
  <c r="AY21"/>
  <c r="AY18"/>
  <c r="AZ37"/>
  <c r="AZ24"/>
  <c r="AZ38"/>
  <c r="AZ32"/>
  <c r="AZ22"/>
  <c r="AZ17"/>
  <c r="AZ35"/>
  <c r="AZ36"/>
  <c r="AZ13"/>
  <c r="AZ21"/>
  <c r="AZ16"/>
  <c r="AZ7"/>
  <c r="AZ8"/>
  <c r="AZ30"/>
  <c r="AZ3"/>
  <c r="AZ5"/>
  <c r="AZ31"/>
  <c r="AZ27"/>
  <c r="AZ14"/>
  <c r="AZ9"/>
  <c r="AZ18"/>
  <c r="AZ15"/>
  <c r="AZ4"/>
  <c r="AZ12"/>
  <c r="AZ25"/>
  <c r="AZ34"/>
  <c r="AZ20"/>
  <c r="AZ26"/>
  <c r="AZ19"/>
  <c r="AZ10"/>
  <c r="AZ2"/>
  <c r="AZ33"/>
  <c r="AZ6"/>
  <c r="AZ11"/>
  <c r="AZ23"/>
  <c r="AZ28"/>
  <c r="AZ29"/>
  <c r="BA37"/>
  <c r="BA24"/>
  <c r="BA38"/>
  <c r="BA15"/>
  <c r="BA29"/>
  <c r="BA2"/>
  <c r="BA13"/>
  <c r="BA31"/>
  <c r="BA6"/>
  <c r="BA25"/>
  <c r="BA11"/>
  <c r="BA23"/>
  <c r="BA20"/>
  <c r="BA36"/>
  <c r="BA9"/>
  <c r="BA26"/>
  <c r="BA8"/>
  <c r="BA10"/>
  <c r="BA21"/>
  <c r="BA4"/>
  <c r="BA35"/>
  <c r="BA3"/>
  <c r="BA12"/>
  <c r="BA33"/>
  <c r="BA32"/>
  <c r="BA22"/>
  <c r="BA5"/>
  <c r="BA14"/>
  <c r="BA34"/>
  <c r="BA17"/>
  <c r="BA7"/>
  <c r="BA28"/>
  <c r="BA16"/>
  <c r="BA30"/>
  <c r="BA18"/>
  <c r="BA27"/>
  <c r="BA19"/>
  <c r="BB37"/>
  <c r="BB24"/>
  <c r="BB38"/>
  <c r="BB27"/>
  <c r="BB16"/>
  <c r="BB9"/>
  <c r="BB15"/>
  <c r="BB31"/>
  <c r="BB23"/>
  <c r="BB14"/>
  <c r="BB20"/>
  <c r="BB4"/>
  <c r="BB26"/>
  <c r="BB21"/>
  <c r="BB33"/>
  <c r="BB5"/>
  <c r="BB28"/>
  <c r="BB32"/>
  <c r="BB29"/>
  <c r="BB13"/>
  <c r="BB22"/>
  <c r="BB7"/>
  <c r="BB19"/>
  <c r="BB18"/>
  <c r="BB12"/>
  <c r="BB30"/>
  <c r="BB3"/>
  <c r="BB17"/>
  <c r="BB36"/>
  <c r="BB6"/>
  <c r="BB25"/>
  <c r="BB11"/>
  <c r="BB34"/>
  <c r="BB2"/>
  <c r="BB8"/>
  <c r="BB35"/>
  <c r="BB10"/>
  <c r="BC37"/>
  <c r="BC24"/>
  <c r="BC38"/>
  <c r="BC26"/>
  <c r="BC5"/>
  <c r="BC15"/>
  <c r="BC35"/>
  <c r="BC12"/>
  <c r="BC21"/>
  <c r="BC30"/>
  <c r="BC33"/>
  <c r="BC11"/>
  <c r="BC23"/>
  <c r="BC13"/>
  <c r="BC18"/>
  <c r="BC20"/>
  <c r="BC16"/>
  <c r="BC25"/>
  <c r="BC9"/>
  <c r="BC19"/>
  <c r="BC2"/>
  <c r="BC22"/>
  <c r="BC10"/>
  <c r="BC36"/>
  <c r="BC4"/>
  <c r="BC34"/>
  <c r="BC28"/>
  <c r="BC6"/>
  <c r="BC32"/>
  <c r="BC3"/>
  <c r="BC27"/>
  <c r="BC14"/>
  <c r="BC29"/>
  <c r="BC17"/>
  <c r="BC8"/>
  <c r="BC31"/>
  <c r="BC7"/>
  <c r="BD37"/>
  <c r="BD24"/>
  <c r="BD38"/>
  <c r="BD31"/>
  <c r="BD6"/>
  <c r="BD17"/>
  <c r="BD33"/>
  <c r="BD28"/>
  <c r="BD4"/>
  <c r="BD23"/>
  <c r="BD2"/>
  <c r="BD8"/>
  <c r="BD26"/>
  <c r="BD36"/>
  <c r="BD18"/>
  <c r="BD25"/>
  <c r="BD32"/>
  <c r="BD9"/>
  <c r="BD29"/>
  <c r="BD30"/>
  <c r="BD19"/>
  <c r="BD21"/>
  <c r="BD16"/>
  <c r="BD11"/>
  <c r="BD20"/>
  <c r="BD27"/>
  <c r="BD7"/>
  <c r="BD3"/>
  <c r="BD13"/>
  <c r="BD5"/>
  <c r="BD22"/>
  <c r="BD34"/>
  <c r="BD15"/>
  <c r="BD10"/>
  <c r="BD14"/>
  <c r="BD35"/>
  <c r="BD12"/>
  <c r="BE37"/>
  <c r="BE24"/>
  <c r="BE38"/>
  <c r="BE33"/>
  <c r="BE3"/>
  <c r="BE34"/>
  <c r="BE10"/>
  <c r="BE30"/>
  <c r="BE12"/>
  <c r="BE32"/>
  <c r="BE5"/>
  <c r="BE36"/>
  <c r="BE20"/>
  <c r="BE7"/>
  <c r="BE26"/>
  <c r="BE16"/>
  <c r="BE28"/>
  <c r="BE6"/>
  <c r="BE19"/>
  <c r="BE4"/>
  <c r="BE25"/>
  <c r="BE11"/>
  <c r="BE31"/>
  <c r="BE13"/>
  <c r="BE9"/>
  <c r="BE23"/>
  <c r="BE8"/>
  <c r="BE22"/>
  <c r="BE17"/>
  <c r="BE27"/>
  <c r="BE2"/>
  <c r="BE35"/>
  <c r="BE29"/>
  <c r="BE21"/>
  <c r="BE18"/>
  <c r="BE15"/>
  <c r="BE14"/>
  <c r="BF37"/>
  <c r="BF24"/>
  <c r="BF38"/>
  <c r="BF20"/>
  <c r="BF22"/>
  <c r="BF34"/>
  <c r="BF4"/>
  <c r="BF13"/>
  <c r="BF33"/>
  <c r="BF25"/>
  <c r="BF15"/>
  <c r="BF10"/>
  <c r="BF35"/>
  <c r="BF27"/>
  <c r="BF26"/>
  <c r="BF14"/>
  <c r="BF29"/>
  <c r="BF31"/>
  <c r="BF23"/>
  <c r="BF12"/>
  <c r="BF19"/>
  <c r="BF18"/>
  <c r="BF30"/>
  <c r="BF21"/>
  <c r="BF7"/>
  <c r="BF3"/>
  <c r="BF8"/>
  <c r="BF6"/>
  <c r="BF16"/>
  <c r="BF11"/>
  <c r="BF17"/>
  <c r="BF36"/>
  <c r="BF28"/>
  <c r="BF5"/>
  <c r="BF32"/>
  <c r="BF9"/>
  <c r="BF2"/>
  <c r="BG37"/>
  <c r="BG24"/>
  <c r="BG38"/>
  <c r="BG35"/>
  <c r="BG14"/>
  <c r="BG19"/>
  <c r="BG25"/>
  <c r="BG9"/>
  <c r="BG27"/>
  <c r="BG2"/>
  <c r="BG7"/>
  <c r="BG11"/>
  <c r="BG26"/>
  <c r="BG29"/>
  <c r="BG18"/>
  <c r="BG20"/>
  <c r="BG31"/>
  <c r="BG5"/>
  <c r="BG23"/>
  <c r="BG10"/>
  <c r="BG34"/>
  <c r="BG4"/>
  <c r="BG22"/>
  <c r="BG21"/>
  <c r="BG8"/>
  <c r="BG6"/>
  <c r="BG33"/>
  <c r="BG36"/>
  <c r="BG3"/>
  <c r="BG28"/>
  <c r="BG12"/>
  <c r="BG13"/>
  <c r="BG30"/>
  <c r="BG17"/>
  <c r="BG32"/>
  <c r="BG15"/>
  <c r="BG16"/>
  <c r="BH37"/>
  <c r="BH24"/>
  <c r="BH38"/>
  <c r="BH31"/>
  <c r="BH27"/>
  <c r="BH10"/>
  <c r="BH32"/>
  <c r="BH25"/>
  <c r="BH12"/>
  <c r="BH16"/>
  <c r="BH8"/>
  <c r="BH23"/>
  <c r="BH15"/>
  <c r="BH22"/>
  <c r="BH33"/>
  <c r="BH17"/>
  <c r="BH13"/>
  <c r="BH20"/>
  <c r="BH35"/>
  <c r="BH29"/>
  <c r="BH30"/>
  <c r="BH21"/>
  <c r="BH11"/>
  <c r="BH34"/>
  <c r="BH14"/>
  <c r="BH6"/>
  <c r="BH3"/>
  <c r="BH5"/>
  <c r="BH9"/>
  <c r="BH26"/>
  <c r="BH28"/>
  <c r="BH19"/>
  <c r="BH2"/>
  <c r="BH18"/>
  <c r="BH7"/>
  <c r="BH36"/>
  <c r="BH4"/>
  <c r="BI37"/>
  <c r="BI24"/>
  <c r="BI38"/>
  <c r="BI25"/>
  <c r="BI16"/>
  <c r="BI32"/>
  <c r="BI11"/>
  <c r="BI17"/>
  <c r="BI9"/>
  <c r="BI7"/>
  <c r="BI5"/>
  <c r="BI28"/>
  <c r="BI13"/>
  <c r="BI6"/>
  <c r="BI19"/>
  <c r="BI3"/>
  <c r="BI14"/>
  <c r="BI35"/>
  <c r="BI23"/>
  <c r="BI12"/>
  <c r="BI22"/>
  <c r="BI30"/>
  <c r="BI4"/>
  <c r="BI26"/>
  <c r="BI20"/>
  <c r="BI21"/>
  <c r="BI33"/>
  <c r="BI18"/>
  <c r="BI36"/>
  <c r="BI31"/>
  <c r="BI34"/>
  <c r="BI8"/>
  <c r="BI27"/>
  <c r="BI10"/>
  <c r="BI2"/>
  <c r="BI15"/>
  <c r="BI29"/>
  <c r="BJ37"/>
  <c r="BJ24"/>
  <c r="BJ38"/>
  <c r="BJ2"/>
  <c r="BJ12"/>
  <c r="BJ8"/>
  <c r="BJ26"/>
  <c r="BJ9"/>
  <c r="BJ23"/>
  <c r="BJ17"/>
  <c r="BJ30"/>
  <c r="BJ22"/>
  <c r="BJ15"/>
  <c r="BJ34"/>
  <c r="BJ3"/>
  <c r="BJ6"/>
  <c r="BJ29"/>
  <c r="BJ10"/>
  <c r="BJ14"/>
  <c r="BJ35"/>
  <c r="BJ33"/>
  <c r="BJ18"/>
  <c r="BJ7"/>
  <c r="BJ19"/>
  <c r="BJ31"/>
  <c r="BJ36"/>
  <c r="BJ4"/>
  <c r="BJ21"/>
  <c r="BJ20"/>
  <c r="BJ16"/>
  <c r="BJ32"/>
  <c r="BJ25"/>
  <c r="BJ13"/>
  <c r="BJ5"/>
  <c r="BJ11"/>
  <c r="BJ28"/>
  <c r="BJ27"/>
  <c r="BK37"/>
  <c r="BK24"/>
  <c r="BK38"/>
  <c r="BK35"/>
  <c r="BK26"/>
  <c r="BK8"/>
  <c r="BK9"/>
  <c r="BK2"/>
  <c r="BK25"/>
  <c r="BK13"/>
  <c r="BK7"/>
  <c r="BK20"/>
  <c r="BK22"/>
  <c r="BK34"/>
  <c r="BK30"/>
  <c r="BK6"/>
  <c r="BK23"/>
  <c r="BK3"/>
  <c r="BK27"/>
  <c r="BK32"/>
  <c r="BK21"/>
  <c r="BK10"/>
  <c r="BK5"/>
  <c r="BK11"/>
  <c r="BK29"/>
  <c r="BK4"/>
  <c r="BK15"/>
  <c r="BK16"/>
  <c r="BK36"/>
  <c r="BK12"/>
  <c r="BK31"/>
  <c r="BK33"/>
  <c r="BK14"/>
  <c r="BK19"/>
  <c r="BK28"/>
  <c r="BK18"/>
  <c r="BK17"/>
  <c r="BL37"/>
  <c r="BL24"/>
  <c r="BL38"/>
  <c r="BL6"/>
  <c r="BL5"/>
  <c r="BL27"/>
  <c r="BL28"/>
  <c r="BL4"/>
  <c r="BL3"/>
  <c r="BL14"/>
  <c r="BL18"/>
  <c r="BL11"/>
  <c r="BL30"/>
  <c r="BL15"/>
  <c r="BL9"/>
  <c r="BL34"/>
  <c r="BL25"/>
  <c r="BL7"/>
  <c r="BL36"/>
  <c r="BL31"/>
  <c r="BL16"/>
  <c r="BL23"/>
  <c r="BL13"/>
  <c r="BL19"/>
  <c r="BL33"/>
  <c r="BL29"/>
  <c r="BL8"/>
  <c r="BL17"/>
  <c r="BL32"/>
  <c r="BL21"/>
  <c r="BL2"/>
  <c r="BL10"/>
  <c r="BL35"/>
  <c r="BL12"/>
  <c r="BL20"/>
  <c r="BL26"/>
  <c r="BL22"/>
  <c r="BM37"/>
  <c r="BM24"/>
  <c r="BM38"/>
  <c r="BM3"/>
  <c r="BM10"/>
  <c r="BM20"/>
  <c r="BM32"/>
  <c r="BM26"/>
  <c r="BM17"/>
  <c r="BM9"/>
  <c r="BM2"/>
  <c r="BM13"/>
  <c r="BM8"/>
  <c r="BM14"/>
  <c r="BM16"/>
  <c r="BM5"/>
  <c r="BM15"/>
  <c r="BM18"/>
  <c r="BM31"/>
  <c r="BM6"/>
  <c r="BM4"/>
  <c r="BM36"/>
  <c r="BM28"/>
  <c r="BM12"/>
  <c r="BM11"/>
  <c r="BM29"/>
  <c r="BM21"/>
  <c r="BM22"/>
  <c r="BM7"/>
  <c r="BM23"/>
  <c r="BM25"/>
  <c r="BM34"/>
  <c r="BM35"/>
  <c r="BM19"/>
  <c r="BM30"/>
  <c r="BM27"/>
  <c r="BM33"/>
  <c r="BN37"/>
  <c r="BN24"/>
  <c r="BN38"/>
  <c r="BN17"/>
  <c r="BN9"/>
  <c r="BN8"/>
  <c r="BN10"/>
  <c r="BN31"/>
  <c r="BN30"/>
  <c r="BN2"/>
  <c r="BN14"/>
  <c r="BN20"/>
  <c r="BN27"/>
  <c r="BN18"/>
  <c r="BN36"/>
  <c r="BN5"/>
  <c r="BN6"/>
  <c r="BN26"/>
  <c r="BN11"/>
  <c r="BN25"/>
  <c r="BN35"/>
  <c r="BN3"/>
  <c r="BN4"/>
  <c r="BN21"/>
  <c r="BN15"/>
  <c r="BN34"/>
  <c r="BN16"/>
  <c r="BN13"/>
  <c r="BN23"/>
  <c r="BN22"/>
  <c r="BN12"/>
  <c r="BN32"/>
  <c r="BN19"/>
  <c r="BN7"/>
  <c r="BN33"/>
  <c r="BN28"/>
  <c r="BN29"/>
  <c r="BO37"/>
  <c r="BO24"/>
  <c r="BO38"/>
  <c r="BO35"/>
  <c r="BO36"/>
  <c r="BO9"/>
  <c r="BO4"/>
  <c r="BO32"/>
  <c r="BO34"/>
  <c r="BO14"/>
  <c r="BO15"/>
  <c r="BO22"/>
  <c r="BO13"/>
  <c r="BO31"/>
  <c r="BO28"/>
  <c r="BO30"/>
  <c r="BO16"/>
  <c r="BO26"/>
  <c r="BO25"/>
  <c r="BO20"/>
  <c r="BO10"/>
  <c r="BO17"/>
  <c r="BO11"/>
  <c r="BO29"/>
  <c r="BO27"/>
  <c r="BO21"/>
  <c r="BO18"/>
  <c r="BO3"/>
  <c r="BO19"/>
  <c r="BO12"/>
  <c r="BO5"/>
  <c r="BO33"/>
  <c r="BO2"/>
  <c r="BO7"/>
  <c r="BO23"/>
  <c r="BO8"/>
  <c r="BO6"/>
  <c r="BP37"/>
  <c r="BP24"/>
  <c r="BP38"/>
  <c r="BP13"/>
  <c r="BP17"/>
  <c r="BP6"/>
  <c r="BP26"/>
  <c r="BP28"/>
  <c r="BP20"/>
  <c r="BP36"/>
  <c r="BP3"/>
  <c r="BP16"/>
  <c r="BP18"/>
  <c r="BP9"/>
  <c r="BP10"/>
  <c r="BP2"/>
  <c r="BP25"/>
  <c r="BP11"/>
  <c r="BP27"/>
  <c r="BP35"/>
  <c r="BP33"/>
  <c r="BP7"/>
  <c r="BP19"/>
  <c r="BP34"/>
  <c r="BP31"/>
  <c r="BP30"/>
  <c r="BP4"/>
  <c r="BP12"/>
  <c r="BP22"/>
  <c r="BP14"/>
  <c r="BP29"/>
  <c r="BP32"/>
  <c r="BP5"/>
  <c r="BP8"/>
  <c r="BP21"/>
  <c r="BP23"/>
  <c r="BP15"/>
  <c r="BQ37"/>
  <c r="BQ24"/>
  <c r="BQ38"/>
  <c r="BQ20"/>
  <c r="BQ28"/>
  <c r="BQ12"/>
  <c r="BQ6"/>
  <c r="BQ27"/>
  <c r="BQ36"/>
  <c r="BQ21"/>
  <c r="BQ3"/>
  <c r="BQ16"/>
  <c r="BQ34"/>
  <c r="BQ7"/>
  <c r="BQ9"/>
  <c r="BQ25"/>
  <c r="BQ26"/>
  <c r="BQ17"/>
  <c r="BQ33"/>
  <c r="BQ13"/>
  <c r="BQ4"/>
  <c r="BQ32"/>
  <c r="BQ29"/>
  <c r="BQ23"/>
  <c r="BQ11"/>
  <c r="BQ5"/>
  <c r="BQ31"/>
  <c r="BQ2"/>
  <c r="BQ35"/>
  <c r="BQ22"/>
  <c r="BQ30"/>
  <c r="BQ14"/>
  <c r="BQ18"/>
  <c r="BQ8"/>
  <c r="BQ19"/>
  <c r="BQ15"/>
  <c r="BQ10"/>
  <c r="BR37"/>
  <c r="BR24"/>
  <c r="BR38"/>
  <c r="BR26"/>
  <c r="BR27"/>
  <c r="BR10"/>
  <c r="BR29"/>
  <c r="BR16"/>
  <c r="BR28"/>
  <c r="BR9"/>
  <c r="BR7"/>
  <c r="BR4"/>
  <c r="BR14"/>
  <c r="BR25"/>
  <c r="BR35"/>
  <c r="BR3"/>
  <c r="BR13"/>
  <c r="BR8"/>
  <c r="BR36"/>
  <c r="BR17"/>
  <c r="BR18"/>
  <c r="BR23"/>
  <c r="BR2"/>
  <c r="BR5"/>
  <c r="BR15"/>
  <c r="BR19"/>
  <c r="BR31"/>
  <c r="BR33"/>
  <c r="BR11"/>
  <c r="BR34"/>
  <c r="BR32"/>
  <c r="BR22"/>
  <c r="BR12"/>
  <c r="BR20"/>
  <c r="BR6"/>
  <c r="BR21"/>
  <c r="BR30"/>
  <c r="BS37"/>
  <c r="BS24"/>
  <c r="BS38"/>
  <c r="BS35"/>
  <c r="BS17"/>
  <c r="BS31"/>
  <c r="BS23"/>
  <c r="BS14"/>
  <c r="BS6"/>
  <c r="BS26"/>
  <c r="BS28"/>
  <c r="BS7"/>
  <c r="BS34"/>
  <c r="BS8"/>
  <c r="BS29"/>
  <c r="BS25"/>
  <c r="BS19"/>
  <c r="BS13"/>
  <c r="BS9"/>
  <c r="BS22"/>
  <c r="BS30"/>
  <c r="BS18"/>
  <c r="BS15"/>
  <c r="BS27"/>
  <c r="BS16"/>
  <c r="BS11"/>
  <c r="BS36"/>
  <c r="BS12"/>
  <c r="BS10"/>
  <c r="BS32"/>
  <c r="BS20"/>
  <c r="BS21"/>
  <c r="BS3"/>
  <c r="BS2"/>
  <c r="BS33"/>
  <c r="BS4"/>
  <c r="BS5"/>
  <c r="BT37"/>
  <c r="BT24"/>
  <c r="BT38"/>
  <c r="BT3"/>
  <c r="BT20"/>
  <c r="BT2"/>
  <c r="BT23"/>
  <c r="BT31"/>
  <c r="BT17"/>
  <c r="BT11"/>
  <c r="BT19"/>
  <c r="BT28"/>
  <c r="BT5"/>
  <c r="BT4"/>
  <c r="BT26"/>
  <c r="BT16"/>
  <c r="BT7"/>
  <c r="BT32"/>
  <c r="BT22"/>
  <c r="BT21"/>
  <c r="BT18"/>
  <c r="BT13"/>
  <c r="BT10"/>
  <c r="BT27"/>
  <c r="BT12"/>
  <c r="BT6"/>
  <c r="BT29"/>
  <c r="BT35"/>
  <c r="BT34"/>
  <c r="BT33"/>
  <c r="BT30"/>
  <c r="BT15"/>
  <c r="BT9"/>
  <c r="BT8"/>
  <c r="BT25"/>
  <c r="BT14"/>
  <c r="BT36"/>
  <c r="BU37"/>
  <c r="BU24"/>
  <c r="BU38"/>
  <c r="BU7"/>
  <c r="BU5"/>
  <c r="BU25"/>
  <c r="BU18"/>
  <c r="BU22"/>
  <c r="BU34"/>
  <c r="BU13"/>
  <c r="BU28"/>
  <c r="BU16"/>
  <c r="BU27"/>
  <c r="BU6"/>
  <c r="BU2"/>
  <c r="BU30"/>
  <c r="BU20"/>
  <c r="BU3"/>
  <c r="BU11"/>
  <c r="BU17"/>
  <c r="BU4"/>
  <c r="BU33"/>
  <c r="BU32"/>
  <c r="BU14"/>
  <c r="BU19"/>
  <c r="BU31"/>
  <c r="BU26"/>
  <c r="BU12"/>
  <c r="BU35"/>
  <c r="BU21"/>
  <c r="BU29"/>
  <c r="BU36"/>
  <c r="BU9"/>
  <c r="BU8"/>
  <c r="BU10"/>
  <c r="BU15"/>
  <c r="BU23"/>
  <c r="BV37"/>
  <c r="BV24"/>
  <c r="BV38"/>
  <c r="BV36"/>
  <c r="BV15"/>
  <c r="BV33"/>
  <c r="BV31"/>
  <c r="BV2"/>
  <c r="BV34"/>
  <c r="BV17"/>
  <c r="BV14"/>
  <c r="BV32"/>
  <c r="BV20"/>
  <c r="BV4"/>
  <c r="BV35"/>
  <c r="BV30"/>
  <c r="BV18"/>
  <c r="BV21"/>
  <c r="BV23"/>
  <c r="BV28"/>
  <c r="BV10"/>
  <c r="BV11"/>
  <c r="BV29"/>
  <c r="BV16"/>
  <c r="BV25"/>
  <c r="BV26"/>
  <c r="BV3"/>
  <c r="BV13"/>
  <c r="BV5"/>
  <c r="BV27"/>
  <c r="BV19"/>
  <c r="BV8"/>
  <c r="BV6"/>
  <c r="BV7"/>
  <c r="BV22"/>
  <c r="BV9"/>
  <c r="BV12"/>
  <c r="BW37"/>
  <c r="BW24"/>
  <c r="BW38"/>
  <c r="BW35"/>
  <c r="BW27"/>
  <c r="BW4"/>
  <c r="BW9"/>
  <c r="BW34"/>
  <c r="BW25"/>
  <c r="BW28"/>
  <c r="BW13"/>
  <c r="BW32"/>
  <c r="BW29"/>
  <c r="BW2"/>
  <c r="BW22"/>
  <c r="BW30"/>
  <c r="BW23"/>
  <c r="BW5"/>
  <c r="BW8"/>
  <c r="BW31"/>
  <c r="BW16"/>
  <c r="BW10"/>
  <c r="BW7"/>
  <c r="BW11"/>
  <c r="BW20"/>
  <c r="BW15"/>
  <c r="BW19"/>
  <c r="BW3"/>
  <c r="BW6"/>
  <c r="BW12"/>
  <c r="BW36"/>
  <c r="BW33"/>
  <c r="BW18"/>
  <c r="BW17"/>
  <c r="BW21"/>
  <c r="BW14"/>
  <c r="BW26"/>
  <c r="BX37"/>
  <c r="BX24"/>
  <c r="BX38"/>
  <c r="BX35"/>
  <c r="BX27"/>
  <c r="BX25"/>
  <c r="BX19"/>
  <c r="BX28"/>
  <c r="BX30"/>
  <c r="BX7"/>
  <c r="BX17"/>
  <c r="BX29"/>
  <c r="BX22"/>
  <c r="BX13"/>
  <c r="BX23"/>
  <c r="BX32"/>
  <c r="BX10"/>
  <c r="BX16"/>
  <c r="BX2"/>
  <c r="BX21"/>
  <c r="BX14"/>
  <c r="BX20"/>
  <c r="BX12"/>
  <c r="BX31"/>
  <c r="BX3"/>
  <c r="BX34"/>
  <c r="BX18"/>
  <c r="BX36"/>
  <c r="BX9"/>
  <c r="BX8"/>
  <c r="BX26"/>
  <c r="BX4"/>
  <c r="BX15"/>
  <c r="BX5"/>
  <c r="BX11"/>
  <c r="BX6"/>
  <c r="BX33"/>
  <c r="BY37"/>
  <c r="BY24"/>
  <c r="BY38"/>
  <c r="BY3"/>
  <c r="BY25"/>
  <c r="BY6"/>
  <c r="BY14"/>
  <c r="BY2"/>
  <c r="BY35"/>
  <c r="BY9"/>
  <c r="BY28"/>
  <c r="BY17"/>
  <c r="BY31"/>
  <c r="BY27"/>
  <c r="BY19"/>
  <c r="BY8"/>
  <c r="BY34"/>
  <c r="BY22"/>
  <c r="BY26"/>
  <c r="BY23"/>
  <c r="BY10"/>
  <c r="BY18"/>
  <c r="BY20"/>
  <c r="BY5"/>
  <c r="BY13"/>
  <c r="BY32"/>
  <c r="BY16"/>
  <c r="BY11"/>
  <c r="BY36"/>
  <c r="BY7"/>
  <c r="BY30"/>
  <c r="BY15"/>
  <c r="BY12"/>
  <c r="BY29"/>
  <c r="BY33"/>
  <c r="BY4"/>
  <c r="BY21"/>
  <c r="BZ37"/>
  <c r="BZ24"/>
  <c r="BZ38"/>
  <c r="BZ18"/>
  <c r="BZ27"/>
  <c r="BZ20"/>
  <c r="BZ15"/>
  <c r="BZ4"/>
  <c r="BZ13"/>
  <c r="BZ30"/>
  <c r="BZ5"/>
  <c r="BZ7"/>
  <c r="BZ32"/>
  <c r="BZ16"/>
  <c r="BZ33"/>
  <c r="BZ25"/>
  <c r="BZ9"/>
  <c r="BZ6"/>
  <c r="BZ10"/>
  <c r="BZ14"/>
  <c r="BZ3"/>
  <c r="BZ36"/>
  <c r="BZ12"/>
  <c r="BZ23"/>
  <c r="BZ8"/>
  <c r="BZ21"/>
  <c r="BZ31"/>
  <c r="BZ19"/>
  <c r="BZ35"/>
  <c r="BZ2"/>
  <c r="BZ26"/>
  <c r="BZ28"/>
  <c r="BZ29"/>
  <c r="BZ11"/>
  <c r="BZ22"/>
  <c r="BZ17"/>
  <c r="BZ34"/>
  <c r="CA37"/>
  <c r="CA24"/>
  <c r="CA38"/>
  <c r="CA33"/>
  <c r="CA29"/>
  <c r="CA22"/>
  <c r="CA34"/>
  <c r="CA13"/>
  <c r="CA3"/>
  <c r="CA15"/>
  <c r="CA31"/>
  <c r="CA16"/>
  <c r="CA28"/>
  <c r="CA2"/>
  <c r="CA19"/>
  <c r="CA11"/>
  <c r="CA9"/>
  <c r="CA25"/>
  <c r="CA35"/>
  <c r="CA36"/>
  <c r="CA14"/>
  <c r="CA12"/>
  <c r="CA5"/>
  <c r="CA7"/>
  <c r="CA8"/>
  <c r="CA27"/>
  <c r="CA6"/>
  <c r="CA21"/>
  <c r="CA4"/>
  <c r="CA10"/>
  <c r="CA23"/>
  <c r="CA30"/>
  <c r="CA26"/>
  <c r="CA20"/>
  <c r="CA17"/>
  <c r="CA32"/>
  <c r="CA18"/>
  <c r="CB37"/>
  <c r="CB24"/>
  <c r="CB38"/>
  <c r="CB7"/>
  <c r="CB30"/>
  <c r="CB16"/>
  <c r="CB5"/>
  <c r="CB23"/>
  <c r="CB9"/>
  <c r="CB2"/>
  <c r="CB14"/>
  <c r="CB10"/>
  <c r="CB36"/>
  <c r="CB33"/>
  <c r="CB25"/>
  <c r="CB15"/>
  <c r="CB32"/>
  <c r="CB8"/>
  <c r="CB22"/>
  <c r="CB35"/>
  <c r="CB31"/>
  <c r="CB21"/>
  <c r="CB28"/>
  <c r="CB11"/>
  <c r="CB19"/>
  <c r="CB26"/>
  <c r="CB12"/>
  <c r="CB20"/>
  <c r="CB3"/>
  <c r="CB34"/>
  <c r="CB4"/>
  <c r="CB6"/>
  <c r="CB18"/>
  <c r="CB13"/>
  <c r="CB27"/>
  <c r="CB29"/>
  <c r="CB17"/>
  <c r="CC37"/>
  <c r="CC24"/>
  <c r="CC38"/>
  <c r="CC12"/>
  <c r="CC10"/>
  <c r="CC25"/>
  <c r="CC27"/>
  <c r="CC11"/>
  <c r="CC2"/>
  <c r="CC31"/>
  <c r="CC33"/>
  <c r="CC29"/>
  <c r="CC6"/>
  <c r="CC20"/>
  <c r="CC18"/>
  <c r="CC15"/>
  <c r="CC4"/>
  <c r="CC21"/>
  <c r="CC30"/>
  <c r="CC35"/>
  <c r="CC7"/>
  <c r="CC23"/>
  <c r="CC26"/>
  <c r="CC14"/>
  <c r="CC5"/>
  <c r="CC8"/>
  <c r="CC32"/>
  <c r="CC34"/>
  <c r="CC9"/>
  <c r="CC13"/>
  <c r="CC28"/>
  <c r="CC17"/>
  <c r="CC16"/>
  <c r="CC36"/>
  <c r="CC22"/>
  <c r="CC3"/>
  <c r="CC19"/>
  <c r="CE37"/>
  <c r="CE24"/>
  <c r="CE38"/>
  <c r="CE35"/>
  <c r="CE5"/>
  <c r="CE3"/>
  <c r="CE6"/>
  <c r="CE26"/>
  <c r="CE2"/>
  <c r="CE7"/>
  <c r="CE8"/>
  <c r="CE36"/>
  <c r="CE19"/>
  <c r="CE21"/>
  <c r="CE32"/>
  <c r="CE31"/>
  <c r="CE9"/>
  <c r="CE16"/>
  <c r="CE34"/>
  <c r="CE23"/>
  <c r="CE28"/>
  <c r="CE10"/>
  <c r="CE22"/>
  <c r="CE18"/>
  <c r="CE20"/>
  <c r="CE25"/>
  <c r="CE13"/>
  <c r="CE27"/>
  <c r="CE12"/>
  <c r="CE17"/>
  <c r="CE15"/>
  <c r="CE33"/>
  <c r="CE14"/>
  <c r="CE4"/>
  <c r="CE11"/>
  <c r="CE29"/>
  <c r="CE30"/>
  <c r="CF37"/>
  <c r="CF24"/>
  <c r="CF38"/>
  <c r="CF15"/>
  <c r="CF31"/>
  <c r="CF6"/>
  <c r="CF32"/>
  <c r="CF29"/>
  <c r="CF27"/>
  <c r="CF16"/>
  <c r="CF4"/>
  <c r="CF34"/>
  <c r="CF19"/>
  <c r="CF22"/>
  <c r="CF23"/>
  <c r="CF12"/>
  <c r="CF33"/>
  <c r="CF36"/>
  <c r="CF21"/>
  <c r="CF2"/>
  <c r="CF7"/>
  <c r="CF13"/>
  <c r="CF9"/>
  <c r="CF35"/>
  <c r="CF28"/>
  <c r="CF18"/>
  <c r="CF25"/>
  <c r="CF11"/>
  <c r="CF14"/>
  <c r="CF10"/>
  <c r="CF30"/>
  <c r="CF17"/>
  <c r="CF20"/>
  <c r="CF26"/>
  <c r="CF5"/>
  <c r="CF3"/>
  <c r="CF8"/>
  <c r="CG37"/>
  <c r="CG24"/>
  <c r="CG38"/>
  <c r="CG4"/>
  <c r="CG27"/>
  <c r="CG31"/>
  <c r="CG8"/>
  <c r="CG30"/>
  <c r="CG36"/>
  <c r="CG22"/>
  <c r="CG26"/>
  <c r="CG25"/>
  <c r="CG15"/>
  <c r="CG6"/>
  <c r="CG12"/>
  <c r="CG19"/>
  <c r="CG3"/>
  <c r="CG2"/>
  <c r="CG33"/>
  <c r="CG7"/>
  <c r="CG35"/>
  <c r="CG18"/>
  <c r="CG34"/>
  <c r="CG28"/>
  <c r="CG10"/>
  <c r="CG21"/>
  <c r="CG9"/>
  <c r="CG16"/>
  <c r="CG29"/>
  <c r="CG17"/>
  <c r="CG13"/>
  <c r="CG23"/>
  <c r="CG14"/>
  <c r="CG11"/>
  <c r="CG32"/>
  <c r="CG20"/>
  <c r="CG5"/>
  <c r="CH37"/>
  <c r="CH24"/>
  <c r="CH38"/>
  <c r="CH2"/>
  <c r="CH4"/>
  <c r="CH29"/>
  <c r="CH5"/>
  <c r="CH32"/>
  <c r="CH8"/>
  <c r="CH23"/>
  <c r="CH15"/>
  <c r="CH31"/>
  <c r="CH35"/>
  <c r="CH12"/>
  <c r="CH21"/>
  <c r="CH9"/>
  <c r="CH11"/>
  <c r="CH7"/>
  <c r="CH25"/>
  <c r="CH10"/>
  <c r="CH20"/>
  <c r="CH22"/>
  <c r="CH36"/>
  <c r="CH27"/>
  <c r="CH26"/>
  <c r="CH34"/>
  <c r="CH13"/>
  <c r="CH3"/>
  <c r="CH17"/>
  <c r="CH18"/>
  <c r="CH30"/>
  <c r="CH19"/>
  <c r="CH28"/>
  <c r="CH6"/>
  <c r="CH14"/>
  <c r="CH33"/>
  <c r="CH16"/>
  <c r="CI37"/>
  <c r="CI24"/>
  <c r="CI38"/>
  <c r="CI6"/>
  <c r="CI9"/>
  <c r="CI4"/>
  <c r="CI2"/>
  <c r="CI22"/>
  <c r="CI31"/>
  <c r="CI8"/>
  <c r="CI7"/>
  <c r="CI29"/>
  <c r="CI25"/>
  <c r="CI32"/>
  <c r="CI3"/>
  <c r="CI13"/>
  <c r="CI15"/>
  <c r="CI27"/>
  <c r="CI36"/>
  <c r="CI18"/>
  <c r="CI16"/>
  <c r="CI33"/>
  <c r="CI14"/>
  <c r="CI20"/>
  <c r="CI19"/>
  <c r="CI23"/>
  <c r="CI5"/>
  <c r="CI30"/>
  <c r="CI34"/>
  <c r="CI35"/>
  <c r="CI10"/>
  <c r="CI12"/>
  <c r="CI26"/>
  <c r="CI11"/>
  <c r="CI21"/>
  <c r="CI17"/>
  <c r="CI28"/>
  <c r="CJ37"/>
  <c r="CJ24"/>
  <c r="CJ38"/>
  <c r="CJ32"/>
  <c r="CJ8"/>
  <c r="CJ5"/>
  <c r="CJ6"/>
  <c r="CJ19"/>
  <c r="CJ20"/>
  <c r="CJ30"/>
  <c r="CJ15"/>
  <c r="CJ18"/>
  <c r="CJ3"/>
  <c r="CJ29"/>
  <c r="CJ28"/>
  <c r="CJ25"/>
  <c r="CJ22"/>
  <c r="CJ35"/>
  <c r="CJ23"/>
  <c r="CJ33"/>
  <c r="CJ34"/>
  <c r="CJ26"/>
  <c r="CJ12"/>
  <c r="CJ7"/>
  <c r="CJ14"/>
  <c r="CJ10"/>
  <c r="CJ21"/>
  <c r="CJ4"/>
  <c r="CJ11"/>
  <c r="CJ16"/>
  <c r="CJ31"/>
  <c r="CJ2"/>
  <c r="CJ13"/>
  <c r="CJ36"/>
  <c r="CJ17"/>
  <c r="CJ27"/>
  <c r="CJ9"/>
  <c r="CK37"/>
  <c r="CK24"/>
  <c r="CK38"/>
  <c r="CK26"/>
  <c r="CK18"/>
  <c r="CK16"/>
  <c r="CK25"/>
  <c r="CK19"/>
  <c r="CK7"/>
  <c r="CK28"/>
  <c r="CK14"/>
  <c r="CK22"/>
  <c r="CK31"/>
  <c r="CK8"/>
  <c r="CK36"/>
  <c r="CK34"/>
  <c r="CK32"/>
  <c r="CK12"/>
  <c r="CK6"/>
  <c r="CK13"/>
  <c r="CK21"/>
  <c r="CK35"/>
  <c r="CK30"/>
  <c r="CK5"/>
  <c r="CK20"/>
  <c r="CK33"/>
  <c r="CK2"/>
  <c r="CK29"/>
  <c r="CK15"/>
  <c r="CK4"/>
  <c r="CK23"/>
  <c r="CK3"/>
  <c r="CK9"/>
  <c r="CK17"/>
  <c r="CK11"/>
  <c r="CK10"/>
  <c r="CK27"/>
  <c r="CL37"/>
  <c r="CL24"/>
  <c r="CL38"/>
  <c r="CL25"/>
  <c r="CL17"/>
  <c r="CL8"/>
  <c r="CL30"/>
  <c r="CL11"/>
  <c r="CL20"/>
  <c r="CL14"/>
  <c r="CL16"/>
  <c r="CL6"/>
  <c r="CL23"/>
  <c r="CL31"/>
  <c r="CL4"/>
  <c r="CL18"/>
  <c r="CL36"/>
  <c r="CL19"/>
  <c r="CL15"/>
  <c r="CL29"/>
  <c r="CL21"/>
  <c r="CL12"/>
  <c r="CL10"/>
  <c r="CL22"/>
  <c r="CL3"/>
  <c r="CL27"/>
  <c r="CL34"/>
  <c r="CL13"/>
  <c r="CL35"/>
  <c r="CL2"/>
  <c r="CL32"/>
  <c r="CL5"/>
  <c r="CL7"/>
  <c r="CL9"/>
  <c r="CL33"/>
  <c r="CL26"/>
  <c r="CL28"/>
  <c r="CM37"/>
  <c r="CM24"/>
  <c r="CM38"/>
  <c r="CM36"/>
  <c r="CM34"/>
  <c r="CM28"/>
  <c r="CM30"/>
  <c r="CM29"/>
  <c r="CM7"/>
  <c r="CM6"/>
  <c r="CM9"/>
  <c r="CM23"/>
  <c r="CM2"/>
  <c r="CM33"/>
  <c r="CM35"/>
  <c r="CM27"/>
  <c r="CM11"/>
  <c r="CM5"/>
  <c r="CM26"/>
  <c r="CM17"/>
  <c r="CM20"/>
  <c r="CM16"/>
  <c r="CM13"/>
  <c r="CM31"/>
  <c r="CM12"/>
  <c r="CM19"/>
  <c r="CM8"/>
  <c r="CM32"/>
  <c r="CM3"/>
  <c r="CM4"/>
  <c r="CM10"/>
  <c r="CM22"/>
  <c r="CM14"/>
  <c r="CM18"/>
  <c r="CM21"/>
  <c r="CM25"/>
  <c r="CM15"/>
  <c r="CN37"/>
  <c r="CN24"/>
  <c r="CN38"/>
  <c r="CN23"/>
  <c r="CN3"/>
  <c r="CN34"/>
  <c r="CN25"/>
  <c r="CN8"/>
  <c r="CN11"/>
  <c r="CN15"/>
  <c r="CN28"/>
  <c r="CN35"/>
  <c r="CN31"/>
  <c r="CN5"/>
  <c r="CN22"/>
  <c r="CN12"/>
  <c r="CN10"/>
  <c r="CN29"/>
  <c r="CN6"/>
  <c r="CN21"/>
  <c r="CN4"/>
  <c r="CN14"/>
  <c r="CN2"/>
  <c r="CN7"/>
  <c r="CN9"/>
  <c r="CN19"/>
  <c r="CN20"/>
  <c r="CN32"/>
  <c r="CN26"/>
  <c r="CN13"/>
  <c r="CN16"/>
  <c r="CN18"/>
  <c r="CN30"/>
  <c r="CN36"/>
  <c r="CN17"/>
  <c r="CN27"/>
  <c r="CN33"/>
  <c r="CO37"/>
  <c r="CO24"/>
  <c r="CO38"/>
  <c r="CO14"/>
  <c r="CO12"/>
  <c r="CO2"/>
  <c r="CO23"/>
  <c r="CO29"/>
  <c r="CO7"/>
  <c r="CO26"/>
  <c r="CO19"/>
  <c r="CO36"/>
  <c r="CO11"/>
  <c r="CO6"/>
  <c r="CO25"/>
  <c r="CO15"/>
  <c r="CO4"/>
  <c r="CO5"/>
  <c r="CO17"/>
  <c r="CO13"/>
  <c r="CO21"/>
  <c r="CO18"/>
  <c r="CO31"/>
  <c r="CO27"/>
  <c r="CO32"/>
  <c r="CO28"/>
  <c r="CO35"/>
  <c r="CO16"/>
  <c r="CO20"/>
  <c r="CO30"/>
  <c r="CO9"/>
  <c r="CO22"/>
  <c r="CO3"/>
  <c r="CO33"/>
  <c r="CO34"/>
  <c r="CO10"/>
  <c r="CO8"/>
  <c r="CP37"/>
  <c r="CP24"/>
  <c r="CP38"/>
  <c r="CP35"/>
  <c r="CP20"/>
  <c r="CP22"/>
  <c r="CP16"/>
  <c r="CP32"/>
  <c r="CP29"/>
  <c r="CP11"/>
  <c r="CP4"/>
  <c r="CP31"/>
  <c r="CP19"/>
  <c r="CP13"/>
  <c r="CP21"/>
  <c r="CP18"/>
  <c r="CP8"/>
  <c r="CP12"/>
  <c r="CP7"/>
  <c r="CP14"/>
  <c r="CP27"/>
  <c r="CP5"/>
  <c r="CP25"/>
  <c r="CP2"/>
  <c r="CP36"/>
  <c r="CP3"/>
  <c r="CP17"/>
  <c r="CP28"/>
  <c r="CP10"/>
  <c r="CP30"/>
  <c r="CP6"/>
  <c r="CP33"/>
  <c r="CP26"/>
  <c r="CP9"/>
  <c r="CP15"/>
  <c r="CP34"/>
  <c r="CP23"/>
  <c r="CQ37"/>
  <c r="CQ24"/>
  <c r="CQ38"/>
  <c r="CQ3"/>
  <c r="CQ11"/>
  <c r="CQ22"/>
  <c r="CQ13"/>
  <c r="CQ20"/>
  <c r="CQ17"/>
  <c r="CQ27"/>
  <c r="CQ29"/>
  <c r="CQ14"/>
  <c r="CQ21"/>
  <c r="CQ16"/>
  <c r="CQ10"/>
  <c r="CQ34"/>
  <c r="CQ8"/>
  <c r="CQ30"/>
  <c r="CQ2"/>
  <c r="CQ9"/>
  <c r="CQ19"/>
  <c r="CQ15"/>
  <c r="CQ32"/>
  <c r="CQ23"/>
  <c r="CQ36"/>
  <c r="CQ28"/>
  <c r="CQ6"/>
  <c r="CQ26"/>
  <c r="CQ31"/>
  <c r="CQ35"/>
  <c r="CQ25"/>
  <c r="CQ18"/>
  <c r="CQ4"/>
  <c r="CQ12"/>
  <c r="CQ5"/>
  <c r="CQ33"/>
  <c r="CQ7"/>
  <c r="CR37"/>
  <c r="CR24"/>
  <c r="CR38"/>
  <c r="CR12"/>
  <c r="CR22"/>
  <c r="CR33"/>
  <c r="CR3"/>
  <c r="CR13"/>
  <c r="CR34"/>
  <c r="CR28"/>
  <c r="CR26"/>
  <c r="CR7"/>
  <c r="CR10"/>
  <c r="CR32"/>
  <c r="CR31"/>
  <c r="CR29"/>
  <c r="CR11"/>
  <c r="CR23"/>
  <c r="CR16"/>
  <c r="CR8"/>
  <c r="CR14"/>
  <c r="CR18"/>
  <c r="CR20"/>
  <c r="CR6"/>
  <c r="CR4"/>
  <c r="CR35"/>
  <c r="CR27"/>
  <c r="CR17"/>
  <c r="CR36"/>
  <c r="CR21"/>
  <c r="CR15"/>
  <c r="CR19"/>
  <c r="CR5"/>
  <c r="CR2"/>
  <c r="CR30"/>
  <c r="CR25"/>
  <c r="CR9"/>
  <c r="CS37"/>
  <c r="CS24"/>
  <c r="CS38"/>
  <c r="CS33"/>
  <c r="CS5"/>
  <c r="CS36"/>
  <c r="CS22"/>
  <c r="CS25"/>
  <c r="CS17"/>
  <c r="CS2"/>
  <c r="CS35"/>
  <c r="CS14"/>
  <c r="CS16"/>
  <c r="CS13"/>
  <c r="CS12"/>
  <c r="CS34"/>
  <c r="CS4"/>
  <c r="CS15"/>
  <c r="CS8"/>
  <c r="CS27"/>
  <c r="CS11"/>
  <c r="CS9"/>
  <c r="CS19"/>
  <c r="CS32"/>
  <c r="CS3"/>
  <c r="CS30"/>
  <c r="CS10"/>
  <c r="CS23"/>
  <c r="CS7"/>
  <c r="CS6"/>
  <c r="CS20"/>
  <c r="CS28"/>
  <c r="CS26"/>
  <c r="CS29"/>
  <c r="CS21"/>
  <c r="CS18"/>
  <c r="CS31"/>
  <c r="CT37"/>
  <c r="CT24"/>
  <c r="CT38"/>
  <c r="CT31"/>
  <c r="CT19"/>
  <c r="CT7"/>
  <c r="CT32"/>
  <c r="CT20"/>
  <c r="CT12"/>
  <c r="CT14"/>
  <c r="CT9"/>
  <c r="CT36"/>
  <c r="CT27"/>
  <c r="CT21"/>
  <c r="CT6"/>
  <c r="CT28"/>
  <c r="CT25"/>
  <c r="CT26"/>
  <c r="CT17"/>
  <c r="CT22"/>
  <c r="CT33"/>
  <c r="CT29"/>
  <c r="CT30"/>
  <c r="CT13"/>
  <c r="CT3"/>
  <c r="CT4"/>
  <c r="CT10"/>
  <c r="CT5"/>
  <c r="CT35"/>
  <c r="CT16"/>
  <c r="CT11"/>
  <c r="CT8"/>
  <c r="CT23"/>
  <c r="CT34"/>
  <c r="CT15"/>
  <c r="CT2"/>
  <c r="CT18"/>
  <c r="CU37"/>
  <c r="CU24"/>
  <c r="CU38"/>
  <c r="CU13"/>
  <c r="CU35"/>
  <c r="CU2"/>
  <c r="CU16"/>
  <c r="CU3"/>
  <c r="CU4"/>
  <c r="CU28"/>
  <c r="CU12"/>
  <c r="CU27"/>
  <c r="CU31"/>
  <c r="CU23"/>
  <c r="CU11"/>
  <c r="CU15"/>
  <c r="CU20"/>
  <c r="CU25"/>
  <c r="CU34"/>
  <c r="CU10"/>
  <c r="CU9"/>
  <c r="CU26"/>
  <c r="CU5"/>
  <c r="CU8"/>
  <c r="CU14"/>
  <c r="CU29"/>
  <c r="CU33"/>
  <c r="CU22"/>
  <c r="CU18"/>
  <c r="CU17"/>
  <c r="CU6"/>
  <c r="CU19"/>
  <c r="CU32"/>
  <c r="CU7"/>
  <c r="CU30"/>
  <c r="CU21"/>
  <c r="CU36"/>
  <c r="CV37"/>
  <c r="CV24"/>
  <c r="CV38"/>
  <c r="CV17"/>
  <c r="CV9"/>
  <c r="CV25"/>
  <c r="CV20"/>
  <c r="CV7"/>
  <c r="CV4"/>
  <c r="CV31"/>
  <c r="CV32"/>
  <c r="CV14"/>
  <c r="CV35"/>
  <c r="CV33"/>
  <c r="CV22"/>
  <c r="CV3"/>
  <c r="CV36"/>
  <c r="CV23"/>
  <c r="CV5"/>
  <c r="CV16"/>
  <c r="CV28"/>
  <c r="CV21"/>
  <c r="CV6"/>
  <c r="CV13"/>
  <c r="CV15"/>
  <c r="CV29"/>
  <c r="CV34"/>
  <c r="CV11"/>
  <c r="CV2"/>
  <c r="CV27"/>
  <c r="CV19"/>
  <c r="CV12"/>
  <c r="CV18"/>
  <c r="CV10"/>
  <c r="CV30"/>
  <c r="CV26"/>
  <c r="CV8"/>
  <c r="CW37"/>
  <c r="CW24"/>
  <c r="CW38"/>
  <c r="CW33"/>
  <c r="CW18"/>
  <c r="CW7"/>
  <c r="CW31"/>
  <c r="CW6"/>
  <c r="CW8"/>
  <c r="CW21"/>
  <c r="CW12"/>
  <c r="CW35"/>
  <c r="CW4"/>
  <c r="CW14"/>
  <c r="CW13"/>
  <c r="CW15"/>
  <c r="CW34"/>
  <c r="CW23"/>
  <c r="CW22"/>
  <c r="CW10"/>
  <c r="CW27"/>
  <c r="CW17"/>
  <c r="CW19"/>
  <c r="CW11"/>
  <c r="CW26"/>
  <c r="CW29"/>
  <c r="CW32"/>
  <c r="CW36"/>
  <c r="CW5"/>
  <c r="CW30"/>
  <c r="CW28"/>
  <c r="CW3"/>
  <c r="CW2"/>
  <c r="CW9"/>
  <c r="CW25"/>
  <c r="CW20"/>
  <c r="CW16"/>
  <c r="CX37"/>
  <c r="CX24"/>
  <c r="CX38"/>
  <c r="CX33"/>
  <c r="CX25"/>
  <c r="CX17"/>
  <c r="CX7"/>
  <c r="CX14"/>
  <c r="CX10"/>
  <c r="CX5"/>
  <c r="CX12"/>
  <c r="CX36"/>
  <c r="CX15"/>
  <c r="CX27"/>
  <c r="CX23"/>
  <c r="CX2"/>
  <c r="CX4"/>
  <c r="CX8"/>
  <c r="CX28"/>
  <c r="CX29"/>
  <c r="CX22"/>
  <c r="CX18"/>
  <c r="CX35"/>
  <c r="CX11"/>
  <c r="CX9"/>
  <c r="CX30"/>
  <c r="CX34"/>
  <c r="CX21"/>
  <c r="CX16"/>
  <c r="CX3"/>
  <c r="CX6"/>
  <c r="CX19"/>
  <c r="CX31"/>
  <c r="CX13"/>
  <c r="CX26"/>
  <c r="CX20"/>
  <c r="CX32"/>
  <c r="CY37"/>
  <c r="CY24"/>
  <c r="CY38"/>
  <c r="CY28"/>
  <c r="CY30"/>
  <c r="CY10"/>
  <c r="CY21"/>
  <c r="CY19"/>
  <c r="CY31"/>
  <c r="CY23"/>
  <c r="CY4"/>
  <c r="CY12"/>
  <c r="CY27"/>
  <c r="CY29"/>
  <c r="CY22"/>
  <c r="CY6"/>
  <c r="CY33"/>
  <c r="CY7"/>
  <c r="CY13"/>
  <c r="CY34"/>
  <c r="CY17"/>
  <c r="CY9"/>
  <c r="CY14"/>
  <c r="CY25"/>
  <c r="CY35"/>
  <c r="CY5"/>
  <c r="CY8"/>
  <c r="CY32"/>
  <c r="CY26"/>
  <c r="CY16"/>
  <c r="CY2"/>
  <c r="CY3"/>
  <c r="CY18"/>
  <c r="CY36"/>
  <c r="CY20"/>
  <c r="CY15"/>
  <c r="CY11"/>
  <c r="CZ37"/>
  <c r="CZ24"/>
  <c r="CZ38"/>
  <c r="CZ33"/>
  <c r="CZ18"/>
  <c r="CZ34"/>
  <c r="CZ8"/>
  <c r="CZ3"/>
  <c r="CZ28"/>
  <c r="CZ12"/>
  <c r="CZ6"/>
  <c r="CZ26"/>
  <c r="CZ25"/>
  <c r="CZ9"/>
  <c r="CZ10"/>
  <c r="CZ23"/>
  <c r="CZ16"/>
  <c r="CZ13"/>
  <c r="CZ20"/>
  <c r="CZ29"/>
  <c r="CZ19"/>
  <c r="CZ14"/>
  <c r="CZ11"/>
  <c r="CZ21"/>
  <c r="CZ30"/>
  <c r="CZ27"/>
  <c r="CZ17"/>
  <c r="CZ4"/>
  <c r="CZ35"/>
  <c r="CZ31"/>
  <c r="CZ2"/>
  <c r="CZ32"/>
  <c r="CZ22"/>
  <c r="CZ15"/>
  <c r="CZ36"/>
  <c r="CZ7"/>
  <c r="CZ5"/>
  <c r="DA37"/>
  <c r="DA24"/>
  <c r="DA38"/>
  <c r="DA10"/>
  <c r="DA25"/>
  <c r="DA31"/>
  <c r="DA32"/>
  <c r="DA27"/>
  <c r="DA16"/>
  <c r="DA29"/>
  <c r="DA26"/>
  <c r="DA19"/>
  <c r="DA28"/>
  <c r="DA4"/>
  <c r="DA7"/>
  <c r="DA20"/>
  <c r="DA21"/>
  <c r="DA14"/>
  <c r="DA36"/>
  <c r="DA35"/>
  <c r="DA34"/>
  <c r="DA9"/>
  <c r="DA17"/>
  <c r="DA13"/>
  <c r="DA8"/>
  <c r="DA33"/>
  <c r="DA2"/>
  <c r="DA15"/>
  <c r="DA5"/>
  <c r="DA18"/>
  <c r="DA3"/>
  <c r="DA6"/>
  <c r="DA23"/>
  <c r="DA11"/>
  <c r="DA30"/>
  <c r="DA22"/>
  <c r="DA12"/>
  <c r="DB37"/>
  <c r="DB24"/>
  <c r="DB38"/>
  <c r="DB10"/>
  <c r="DB2"/>
  <c r="DB13"/>
  <c r="DB5"/>
  <c r="DB11"/>
  <c r="DB34"/>
  <c r="DB31"/>
  <c r="DB12"/>
  <c r="DB20"/>
  <c r="DB19"/>
  <c r="DB7"/>
  <c r="DB15"/>
  <c r="DB29"/>
  <c r="DB30"/>
  <c r="DB16"/>
  <c r="DB36"/>
  <c r="DB35"/>
  <c r="DB17"/>
  <c r="DB4"/>
  <c r="DB32"/>
  <c r="DB8"/>
  <c r="DB28"/>
  <c r="DB26"/>
  <c r="DB21"/>
  <c r="DB27"/>
  <c r="DB33"/>
  <c r="DB23"/>
  <c r="DB3"/>
  <c r="DB14"/>
  <c r="DB18"/>
  <c r="DB6"/>
  <c r="DB22"/>
  <c r="DB25"/>
  <c r="DB9"/>
  <c r="DC37"/>
  <c r="DC24"/>
  <c r="DC38"/>
  <c r="DC14"/>
  <c r="DC30"/>
  <c r="DC23"/>
  <c r="DC25"/>
  <c r="DC28"/>
  <c r="DC31"/>
  <c r="DC20"/>
  <c r="DC8"/>
  <c r="DC7"/>
  <c r="DC33"/>
  <c r="DC16"/>
  <c r="DC5"/>
  <c r="DC9"/>
  <c r="DC34"/>
  <c r="DC6"/>
  <c r="DC15"/>
  <c r="DC17"/>
  <c r="DC13"/>
  <c r="DC12"/>
  <c r="DC2"/>
  <c r="DC22"/>
  <c r="DC18"/>
  <c r="DC36"/>
  <c r="DC21"/>
  <c r="DC26"/>
  <c r="DC29"/>
  <c r="DC32"/>
  <c r="DC4"/>
  <c r="DC10"/>
  <c r="DC11"/>
  <c r="DC27"/>
  <c r="DC19"/>
  <c r="DC35"/>
  <c r="DC3"/>
  <c r="DD37"/>
  <c r="DD24"/>
  <c r="DD38"/>
  <c r="DD4"/>
  <c r="DD9"/>
  <c r="DD14"/>
  <c r="DD32"/>
  <c r="DD10"/>
  <c r="DD28"/>
  <c r="DD30"/>
  <c r="DD11"/>
  <c r="DD29"/>
  <c r="DD23"/>
  <c r="DD7"/>
  <c r="DD20"/>
  <c r="DD17"/>
  <c r="DD3"/>
  <c r="DD16"/>
  <c r="DD26"/>
  <c r="DD22"/>
  <c r="DD6"/>
  <c r="DD25"/>
  <c r="DD12"/>
  <c r="DD8"/>
  <c r="DD33"/>
  <c r="DD5"/>
  <c r="DD34"/>
  <c r="DD35"/>
  <c r="DD36"/>
  <c r="DD18"/>
  <c r="DD13"/>
  <c r="DD15"/>
  <c r="DD27"/>
  <c r="DD21"/>
  <c r="DD2"/>
  <c r="DD19"/>
  <c r="DD31"/>
  <c r="DE37"/>
  <c r="DE24"/>
  <c r="DE38"/>
  <c r="DE26"/>
  <c r="DE17"/>
  <c r="DE19"/>
  <c r="DE22"/>
  <c r="DE20"/>
  <c r="DE32"/>
  <c r="DE27"/>
  <c r="DE7"/>
  <c r="DE10"/>
  <c r="DE29"/>
  <c r="DE5"/>
  <c r="DE4"/>
  <c r="DE25"/>
  <c r="DE18"/>
  <c r="DE28"/>
  <c r="DE15"/>
  <c r="DE6"/>
  <c r="DE2"/>
  <c r="DE9"/>
  <c r="DE13"/>
  <c r="DE23"/>
  <c r="DE33"/>
  <c r="DE11"/>
  <c r="DE34"/>
  <c r="DE35"/>
  <c r="DE36"/>
  <c r="DE14"/>
  <c r="DE21"/>
  <c r="DE30"/>
  <c r="DE3"/>
  <c r="DE8"/>
  <c r="DE12"/>
  <c r="DE31"/>
  <c r="DE16"/>
  <c r="DF37"/>
  <c r="DF24"/>
  <c r="DF38"/>
  <c r="DF28"/>
  <c r="DF31"/>
  <c r="DF26"/>
  <c r="DF8"/>
  <c r="DF19"/>
  <c r="DF21"/>
  <c r="DF12"/>
  <c r="DF3"/>
  <c r="DF2"/>
  <c r="DF17"/>
  <c r="DF6"/>
  <c r="DF16"/>
  <c r="DF33"/>
  <c r="DF13"/>
  <c r="DF5"/>
  <c r="DF11"/>
  <c r="DF10"/>
  <c r="DF4"/>
  <c r="DF18"/>
  <c r="DF34"/>
  <c r="DF32"/>
  <c r="DF36"/>
  <c r="DF15"/>
  <c r="DF9"/>
  <c r="DF7"/>
  <c r="DF30"/>
  <c r="DF29"/>
  <c r="DF14"/>
  <c r="DF27"/>
  <c r="DF25"/>
  <c r="DF35"/>
  <c r="DF23"/>
  <c r="DF22"/>
  <c r="DF20"/>
  <c r="DG37"/>
  <c r="DG24"/>
  <c r="DG38"/>
  <c r="DG19"/>
  <c r="DG32"/>
  <c r="DG28"/>
  <c r="DG36"/>
  <c r="DG9"/>
  <c r="DG20"/>
  <c r="DG17"/>
  <c r="DG5"/>
  <c r="DG14"/>
  <c r="DG4"/>
  <c r="DG33"/>
  <c r="DG11"/>
  <c r="DG18"/>
  <c r="DG35"/>
  <c r="DG6"/>
  <c r="DG3"/>
  <c r="DG22"/>
  <c r="DG31"/>
  <c r="DG27"/>
  <c r="DG25"/>
  <c r="DG8"/>
  <c r="DG23"/>
  <c r="DG29"/>
  <c r="DG13"/>
  <c r="DG12"/>
  <c r="DG15"/>
  <c r="DG26"/>
  <c r="DG2"/>
  <c r="DG10"/>
  <c r="DG16"/>
  <c r="DG30"/>
  <c r="DG21"/>
  <c r="DG7"/>
  <c r="DG34"/>
  <c r="DH37"/>
  <c r="DH24"/>
  <c r="DH38"/>
  <c r="DH33"/>
  <c r="DH23"/>
  <c r="DH34"/>
  <c r="DH21"/>
  <c r="DH8"/>
  <c r="DH14"/>
  <c r="DH22"/>
  <c r="DH17"/>
  <c r="DH31"/>
  <c r="DH26"/>
  <c r="DH16"/>
  <c r="DH32"/>
  <c r="DH6"/>
  <c r="DH15"/>
  <c r="DH2"/>
  <c r="DH28"/>
  <c r="DH18"/>
  <c r="DH25"/>
  <c r="DH20"/>
  <c r="DH12"/>
  <c r="DH10"/>
  <c r="DH3"/>
  <c r="DH30"/>
  <c r="DH7"/>
  <c r="DH9"/>
  <c r="DH36"/>
  <c r="DH35"/>
  <c r="DH19"/>
  <c r="DH27"/>
  <c r="DH29"/>
  <c r="DH4"/>
  <c r="DH5"/>
  <c r="DH11"/>
  <c r="DH13"/>
  <c r="DI37"/>
  <c r="DJ37" a="1"/>
  <c r="DJ37"/>
  <c r="DI24"/>
  <c r="DJ24" a="1"/>
  <c r="DJ24"/>
  <c r="DI38"/>
  <c r="DJ38" a="1"/>
  <c r="DJ38"/>
  <c r="DI27"/>
  <c r="DJ27" a="1"/>
  <c r="DJ27"/>
  <c r="DI31"/>
  <c r="DJ31" a="1"/>
  <c r="DJ31"/>
  <c r="DI5"/>
  <c r="DJ5" a="1"/>
  <c r="DJ5"/>
  <c r="DI14"/>
  <c r="DJ14" a="1"/>
  <c r="DJ14"/>
  <c r="DI21"/>
  <c r="DJ21" a="1"/>
  <c r="DJ21"/>
  <c r="DI33"/>
  <c r="DJ33" a="1"/>
  <c r="DJ33"/>
  <c r="DI18"/>
  <c r="DJ18" a="1"/>
  <c r="DJ18"/>
  <c r="DI22"/>
  <c r="DJ22" a="1"/>
  <c r="DJ22"/>
  <c r="DI28"/>
  <c r="DJ28" a="1"/>
  <c r="DJ28"/>
  <c r="DI19"/>
  <c r="DJ19" a="1"/>
  <c r="DJ19"/>
  <c r="DI17"/>
  <c r="DJ17" a="1"/>
  <c r="DJ17"/>
  <c r="DI34"/>
  <c r="DJ34" a="1"/>
  <c r="DJ34"/>
  <c r="DI3"/>
  <c r="DJ3" a="1"/>
  <c r="DJ3"/>
  <c r="DI11"/>
  <c r="DJ11" a="1"/>
  <c r="DJ11"/>
  <c r="DI9"/>
  <c r="DJ9" a="1"/>
  <c r="DJ9"/>
  <c r="DI10"/>
  <c r="DJ10" a="1"/>
  <c r="DJ10"/>
  <c r="DI2"/>
  <c r="DJ2" a="1"/>
  <c r="DJ2"/>
  <c r="DI29"/>
  <c r="DJ29" a="1"/>
  <c r="DJ29"/>
  <c r="DI32"/>
  <c r="DJ32" a="1"/>
  <c r="DJ32"/>
  <c r="DI30"/>
  <c r="DJ30" a="1"/>
  <c r="DJ30"/>
  <c r="DI20"/>
  <c r="DJ20" a="1"/>
  <c r="DJ20"/>
  <c r="DI7"/>
  <c r="DJ7" a="1"/>
  <c r="DJ7"/>
  <c r="DI13"/>
  <c r="DJ13" a="1"/>
  <c r="DJ13"/>
  <c r="DI23"/>
  <c r="DJ23" a="1"/>
  <c r="DJ23"/>
  <c r="DI25"/>
  <c r="DJ25" a="1"/>
  <c r="DJ25"/>
  <c r="DI8"/>
  <c r="DJ8" a="1"/>
  <c r="DJ8"/>
  <c r="DI26"/>
  <c r="DJ26" a="1"/>
  <c r="DJ26"/>
  <c r="DI16"/>
  <c r="DJ16" a="1"/>
  <c r="DJ16"/>
  <c r="DI15"/>
  <c r="DJ15" a="1"/>
  <c r="DJ15"/>
  <c r="DI6"/>
  <c r="DJ6" a="1"/>
  <c r="DJ6"/>
  <c r="DI4"/>
  <c r="DJ4" a="1"/>
  <c r="DJ4"/>
  <c r="DI36"/>
  <c r="DJ36" a="1"/>
  <c r="DJ36"/>
  <c r="DI35"/>
  <c r="DJ35" a="1"/>
  <c r="DJ35"/>
  <c r="DI12"/>
  <c r="DJ12" a="1"/>
  <c r="DJ12"/>
  <c r="C40" i="16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D40"/>
  <c r="D38"/>
  <c r="D25"/>
  <c r="D39"/>
  <c r="D28"/>
  <c r="D32"/>
  <c r="D6"/>
  <c r="D15"/>
  <c r="D22"/>
  <c r="D34"/>
  <c r="D19"/>
  <c r="D23"/>
  <c r="D29"/>
  <c r="D20"/>
  <c r="D18"/>
  <c r="D35"/>
  <c r="D4"/>
  <c r="D12"/>
  <c r="D10"/>
  <c r="D11"/>
  <c r="D3"/>
  <c r="D30"/>
  <c r="D33"/>
  <c r="D31"/>
  <c r="D21"/>
  <c r="D8"/>
  <c r="D14"/>
  <c r="D24"/>
  <c r="D26"/>
  <c r="D9"/>
  <c r="D27"/>
  <c r="D17"/>
  <c r="D16"/>
  <c r="D7"/>
  <c r="D5"/>
  <c r="D37"/>
  <c r="D36"/>
  <c r="D13"/>
  <c r="D36" i="14"/>
  <c r="D37"/>
  <c r="D38"/>
  <c r="D39"/>
  <c r="D40"/>
  <c r="D41"/>
  <c r="D42"/>
  <c r="D43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</calcChain>
</file>

<file path=xl/sharedStrings.xml><?xml version="1.0" encoding="utf-8"?>
<sst xmlns="http://schemas.openxmlformats.org/spreadsheetml/2006/main" count="283" uniqueCount="101">
  <si>
    <t>Charles Whitley</t>
  </si>
  <si>
    <t>Actual</t>
  </si>
  <si>
    <t>Totals</t>
  </si>
  <si>
    <t>Quota</t>
  </si>
  <si>
    <t>Lucas Kruk</t>
  </si>
  <si>
    <t>Taylor Grote</t>
  </si>
  <si>
    <t>David Reynolds</t>
  </si>
  <si>
    <t>Bill Sapp</t>
  </si>
  <si>
    <t>Mike Obanian</t>
  </si>
  <si>
    <t>Pete White</t>
  </si>
  <si>
    <t>Mark Kiep</t>
  </si>
  <si>
    <t>Travis Call</t>
  </si>
  <si>
    <t>Cole Lehmann</t>
  </si>
  <si>
    <t>Kyle Walguist</t>
  </si>
  <si>
    <t>Date</t>
  </si>
  <si>
    <t>Initial</t>
  </si>
  <si>
    <t>Players</t>
  </si>
  <si>
    <t>Points</t>
  </si>
  <si>
    <t>Quota Winnings</t>
  </si>
  <si>
    <t>Skins Winnings</t>
  </si>
  <si>
    <t>Sean Carrie</t>
  </si>
  <si>
    <t>Player</t>
  </si>
  <si>
    <t>Current Quota</t>
  </si>
  <si>
    <t xml:space="preserve"> Current Quota</t>
  </si>
  <si>
    <t>James Moore</t>
  </si>
  <si>
    <t>Patrick Sansota</t>
  </si>
  <si>
    <t>Buy In</t>
  </si>
  <si>
    <t>Jessie Cochran</t>
  </si>
  <si>
    <t># Of Players</t>
  </si>
  <si>
    <t>Skins Pot</t>
  </si>
  <si>
    <t>Total Pot</t>
  </si>
  <si>
    <t>The Golf Trails of The Woodlands Dog Fight</t>
  </si>
  <si>
    <t>Stableford Pot</t>
  </si>
  <si>
    <t>Robert</t>
  </si>
  <si>
    <t>Andy</t>
  </si>
  <si>
    <t>Net Winnings</t>
  </si>
  <si>
    <t>Date:</t>
  </si>
  <si>
    <t>Course:</t>
  </si>
  <si>
    <t>Player Quota</t>
  </si>
  <si>
    <t>Actual Points</t>
  </si>
  <si>
    <t>+ / -</t>
  </si>
  <si>
    <t>Quota $ Won</t>
  </si>
  <si>
    <t>Skins $ Won</t>
  </si>
  <si>
    <t>Total $ Won</t>
  </si>
  <si>
    <t>Skins Pot $</t>
  </si>
  <si>
    <t>Hole</t>
  </si>
  <si>
    <t>Name</t>
  </si>
  <si>
    <t>$$</t>
  </si>
  <si>
    <t>Corey</t>
  </si>
  <si>
    <t xml:space="preserve">1st Place </t>
  </si>
  <si>
    <t>2nd Place</t>
  </si>
  <si>
    <t>3rd Place</t>
  </si>
  <si>
    <t>4th Place</t>
  </si>
  <si>
    <t>5th Place</t>
  </si>
  <si>
    <t>6th Place</t>
  </si>
  <si>
    <t>7th place</t>
  </si>
  <si>
    <t>8th Place</t>
  </si>
  <si>
    <t>Check</t>
  </si>
  <si>
    <t>ST Inc</t>
  </si>
  <si>
    <t>SK Inc</t>
  </si>
  <si>
    <t>% STB</t>
  </si>
  <si>
    <t>% SK</t>
  </si>
  <si>
    <t>Fred Clausell</t>
  </si>
  <si>
    <t>Stoney Mitchell</t>
  </si>
  <si>
    <t>Justin Whitehead</t>
  </si>
  <si>
    <t>John Sewall</t>
  </si>
  <si>
    <t>Steve Carney</t>
  </si>
  <si>
    <t>Chris Whitehead</t>
  </si>
  <si>
    <t>Nelson Anderson</t>
  </si>
  <si>
    <t>Charles Whiteley</t>
  </si>
  <si>
    <t>Charles whiteley</t>
  </si>
  <si>
    <t>Mike Ohanian</t>
  </si>
  <si>
    <t>Gary Ladd</t>
  </si>
  <si>
    <t>Tristan Hawkins</t>
  </si>
  <si>
    <t>Russell Baron</t>
  </si>
  <si>
    <t>Nick Evans</t>
  </si>
  <si>
    <t>Guest</t>
  </si>
  <si>
    <t>Kevin Williams</t>
  </si>
  <si>
    <t>Todd Spillane</t>
  </si>
  <si>
    <t>Bradley Fleming</t>
  </si>
  <si>
    <t>Mike Magalski</t>
  </si>
  <si>
    <t>Kit Luebs</t>
  </si>
  <si>
    <t>Group #</t>
  </si>
  <si>
    <t>Ted Puckett</t>
  </si>
  <si>
    <t>James Juszczak</t>
  </si>
  <si>
    <t>David Hittler</t>
  </si>
  <si>
    <t>Jerry Swearingen</t>
  </si>
  <si>
    <t>Wes Freas</t>
  </si>
  <si>
    <t>Bryan Smith</t>
  </si>
  <si>
    <t>Joe Gourley</t>
  </si>
  <si>
    <t>Weston Johnson</t>
  </si>
  <si>
    <t>Louis Franek</t>
  </si>
  <si>
    <t>Jeremy Wier</t>
  </si>
  <si>
    <t>Nate Morrell</t>
  </si>
  <si>
    <t>Larry Leno</t>
  </si>
  <si>
    <t>Brian Koetter</t>
  </si>
  <si>
    <t>Row Labels</t>
  </si>
  <si>
    <t>6/10/2017  LW 8:06</t>
  </si>
  <si>
    <t>In</t>
  </si>
  <si>
    <t>Brodi LaFleur</t>
    <phoneticPr fontId="14" type="noConversion"/>
  </si>
  <si>
    <r>
      <t>Brodi La</t>
    </r>
    <r>
      <rPr>
        <sz val="11"/>
        <color indexed="10"/>
        <rFont val="Calibri"/>
        <family val="2"/>
      </rPr>
      <t>F</t>
    </r>
    <r>
      <rPr>
        <sz val="11"/>
        <color rgb="FFFF0000"/>
        <rFont val="Calibri"/>
        <family val="2"/>
        <scheme val="minor"/>
      </rPr>
      <t>leur</t>
    </r>
    <phoneticPr fontId="14" type="noConversion"/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</si>
</sst>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  <numFmt numFmtId="165" formatCode="_(* #,##0_);_(* \(#,##0\);_(* &quot;-&quot;??_);_(@_)"/>
    <numFmt numFmtId="166" formatCode="&quot;$&quot;#,##0.00"/>
  </numFmts>
  <fonts count="16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Verdana"/>
    </font>
    <font>
      <sz val="11"/>
      <color indexed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Dashed">
        <color auto="1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0" borderId="0" xfId="0" applyFont="1"/>
    <xf numFmtId="0" fontId="2" fillId="0" borderId="0" xfId="0" applyFont="1"/>
    <xf numFmtId="14" fontId="2" fillId="0" borderId="0" xfId="0" applyNumberFormat="1" applyFont="1"/>
    <xf numFmtId="37" fontId="0" fillId="0" borderId="0" xfId="0" applyNumberFormat="1"/>
    <xf numFmtId="165" fontId="0" fillId="0" borderId="0" xfId="1" applyNumberFormat="1" applyFont="1"/>
    <xf numFmtId="14" fontId="5" fillId="0" borderId="0" xfId="0" applyNumberFormat="1" applyFont="1"/>
    <xf numFmtId="164" fontId="0" fillId="0" borderId="0" xfId="0" applyNumberFormat="1" applyBorder="1"/>
    <xf numFmtId="0" fontId="0" fillId="0" borderId="0" xfId="0" applyBorder="1"/>
    <xf numFmtId="165" fontId="2" fillId="0" borderId="0" xfId="1" applyNumberFormat="1" applyFont="1" applyFill="1" applyBorder="1"/>
    <xf numFmtId="165" fontId="2" fillId="0" borderId="0" xfId="1" applyNumberFormat="1" applyFont="1" applyBorder="1"/>
    <xf numFmtId="0" fontId="0" fillId="2" borderId="0" xfId="0" applyFill="1"/>
    <xf numFmtId="0" fontId="7" fillId="2" borderId="0" xfId="0" applyFont="1" applyFill="1" applyBorder="1" applyAlignment="1">
      <alignment horizontal="center"/>
    </xf>
    <xf numFmtId="0" fontId="8" fillId="2" borderId="0" xfId="0" applyFont="1" applyFill="1"/>
    <xf numFmtId="9" fontId="2" fillId="2" borderId="0" xfId="2" applyFont="1" applyFill="1"/>
    <xf numFmtId="166" fontId="9" fillId="2" borderId="0" xfId="3" applyNumberFormat="1" applyFont="1" applyFill="1" applyAlignment="1">
      <alignment horizontal="left"/>
    </xf>
    <xf numFmtId="0" fontId="10" fillId="2" borderId="1" xfId="0" applyFont="1" applyFill="1" applyBorder="1" applyAlignment="1">
      <alignment horizontal="center"/>
    </xf>
    <xf numFmtId="37" fontId="10" fillId="2" borderId="1" xfId="1" applyNumberFormat="1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37" fontId="10" fillId="2" borderId="8" xfId="1" applyNumberFormat="1" applyFont="1" applyFill="1" applyBorder="1" applyAlignment="1">
      <alignment horizontal="center"/>
    </xf>
    <xf numFmtId="0" fontId="0" fillId="2" borderId="4" xfId="0" applyFill="1" applyBorder="1"/>
    <xf numFmtId="0" fontId="0" fillId="2" borderId="12" xfId="0" applyFill="1" applyBorder="1"/>
    <xf numFmtId="0" fontId="3" fillId="2" borderId="4" xfId="0" applyFont="1" applyFill="1" applyBorder="1" applyAlignment="1">
      <alignment wrapText="1"/>
    </xf>
    <xf numFmtId="0" fontId="3" fillId="2" borderId="0" xfId="0" quotePrefix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2" borderId="13" xfId="0" applyFill="1" applyBorder="1"/>
    <xf numFmtId="0" fontId="0" fillId="2" borderId="1" xfId="0" applyFill="1" applyBorder="1"/>
    <xf numFmtId="0" fontId="0" fillId="2" borderId="2" xfId="0" applyFill="1" applyBorder="1"/>
    <xf numFmtId="0" fontId="3" fillId="2" borderId="0" xfId="0" applyFont="1" applyFill="1" applyAlignment="1"/>
    <xf numFmtId="0" fontId="3" fillId="2" borderId="1" xfId="0" applyFont="1" applyFill="1" applyBorder="1"/>
    <xf numFmtId="0" fontId="0" fillId="2" borderId="0" xfId="0" applyFill="1" applyBorder="1"/>
    <xf numFmtId="0" fontId="3" fillId="2" borderId="0" xfId="0" applyFont="1" applyFill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12" fillId="2" borderId="0" xfId="0" applyFont="1" applyFill="1" applyBorder="1" applyAlignment="1"/>
    <xf numFmtId="0" fontId="3" fillId="2" borderId="0" xfId="0" applyFont="1" applyFill="1" applyAlignment="1">
      <alignment horizontal="center" wrapText="1"/>
    </xf>
    <xf numFmtId="37" fontId="10" fillId="3" borderId="8" xfId="1" applyNumberFormat="1" applyFont="1" applyFill="1" applyBorder="1" applyAlignment="1">
      <alignment horizontal="center"/>
    </xf>
    <xf numFmtId="166" fontId="0" fillId="2" borderId="0" xfId="0" applyNumberFormat="1" applyFill="1"/>
    <xf numFmtId="37" fontId="0" fillId="2" borderId="0" xfId="0" applyNumberFormat="1" applyFill="1"/>
    <xf numFmtId="9" fontId="0" fillId="2" borderId="0" xfId="2" applyFont="1" applyFill="1"/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3" fillId="4" borderId="15" xfId="0" applyFont="1" applyFill="1" applyBorder="1"/>
    <xf numFmtId="0" fontId="0" fillId="0" borderId="0" xfId="0" applyAlignment="1">
      <alignment horizontal="center" vertical="center"/>
    </xf>
    <xf numFmtId="0" fontId="3" fillId="4" borderId="15" xfId="0" applyFont="1" applyFill="1" applyBorder="1" applyAlignment="1">
      <alignment horizontal="center" vertical="center" wrapText="1"/>
    </xf>
    <xf numFmtId="1" fontId="0" fillId="0" borderId="0" xfId="1" applyNumberFormat="1" applyFont="1" applyAlignment="1">
      <alignment horizontal="center" vertical="center"/>
    </xf>
    <xf numFmtId="164" fontId="5" fillId="0" borderId="0" xfId="0" applyNumberFormat="1" applyFont="1" applyBorder="1"/>
    <xf numFmtId="165" fontId="5" fillId="0" borderId="0" xfId="1" applyNumberFormat="1" applyFont="1" applyBorder="1"/>
    <xf numFmtId="14" fontId="3" fillId="4" borderId="15" xfId="0" applyNumberFormat="1" applyFont="1" applyFill="1" applyBorder="1" applyAlignment="1">
      <alignment horizontal="center" vertical="center" wrapText="1"/>
    </xf>
    <xf numFmtId="14" fontId="0" fillId="0" borderId="0" xfId="0" applyNumberFormat="1" applyBorder="1"/>
    <xf numFmtId="165" fontId="0" fillId="0" borderId="0" xfId="1" applyNumberFormat="1" applyFont="1" applyBorder="1"/>
    <xf numFmtId="0" fontId="3" fillId="0" borderId="0" xfId="0" applyFont="1" applyBorder="1"/>
    <xf numFmtId="165" fontId="3" fillId="0" borderId="0" xfId="1" applyNumberFormat="1" applyFont="1" applyBorder="1"/>
    <xf numFmtId="165" fontId="13" fillId="0" borderId="0" xfId="1" applyNumberFormat="1" applyFont="1" applyBorder="1"/>
    <xf numFmtId="164" fontId="2" fillId="0" borderId="0" xfId="0" applyNumberFormat="1" applyFont="1" applyBorder="1"/>
    <xf numFmtId="164" fontId="0" fillId="0" borderId="16" xfId="0" applyNumberFormat="1" applyBorder="1"/>
    <xf numFmtId="0" fontId="0" fillId="0" borderId="16" xfId="0" applyBorder="1"/>
    <xf numFmtId="165" fontId="0" fillId="0" borderId="16" xfId="1" applyNumberFormat="1" applyFont="1" applyBorder="1"/>
    <xf numFmtId="165" fontId="5" fillId="0" borderId="16" xfId="1" applyNumberFormat="1" applyFont="1" applyBorder="1"/>
    <xf numFmtId="0" fontId="2" fillId="0" borderId="0" xfId="0" applyFont="1" applyBorder="1"/>
    <xf numFmtId="0" fontId="5" fillId="0" borderId="0" xfId="0" applyFont="1" applyBorder="1"/>
    <xf numFmtId="0" fontId="0" fillId="0" borderId="1" xfId="0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pivotCacheDefinition" Target="pivotCache/pivotCacheDefinition1.xml"/><Relationship Id="rId10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ter White" refreshedDate="42898.517380555553" createdVersion="5" refreshedVersion="5" minRefreshableVersion="3" recordCount="37">
  <cacheSource type="worksheet">
    <worksheetSource ref="A1:DJ38" sheet="Quota Calc"/>
  </cacheSource>
  <cacheFields count="114">
    <cacheField name="Player" numFmtId="0">
      <sharedItems count="37">
        <s v="Lucas Kruk"/>
        <s v="Mike Ohanian"/>
        <s v="Pete White"/>
        <s v="Bill Sapp"/>
        <s v="Sean Carrie"/>
        <s v="James Moore"/>
        <s v="Jessie Cochran"/>
        <s v="Chris Whitehead"/>
        <s v="Fred Clausell"/>
        <s v="Stoney Mitchell"/>
        <s v="Justin Whitehead"/>
        <s v="John Sewall"/>
        <s v="Steve Carney"/>
        <s v="Nelson Anderson"/>
        <s v="Gary Ladd"/>
        <s v="Tristan Hawkins"/>
        <s v="Russell Baron"/>
        <s v="Nick Evans"/>
        <s v="Guest"/>
        <s v="Kevin Williams"/>
        <s v="Todd Spillane"/>
        <s v="Bradley Fleming"/>
        <s v="Mike Magalski"/>
        <s v="Kit Luebs"/>
        <s v="Ted Puckett"/>
        <s v="James Juszczak"/>
        <s v="David Hittler"/>
        <s v="Jerry Swearingen"/>
        <s v="Wes Freas"/>
        <s v="Bryan Smith"/>
        <s v="Joe Gourley"/>
        <s v="Weston Johnson"/>
        <s v="Louis Franek"/>
        <s v="Jeremy Wier"/>
        <s v="Nate Morrell"/>
        <s v="Larry Leno"/>
        <s v="Brian Koetter"/>
      </sharedItems>
    </cacheField>
    <cacheField name="Initial" numFmtId="0">
      <sharedItems containsSemiMixedTypes="0" containsString="0" containsNumber="1" containsInteger="1" minValue="22" maxValue="37"/>
    </cacheField>
    <cacheField name="Initial2" numFmtId="0">
      <sharedItems containsSemiMixedTypes="0" containsString="0" containsNumber="1" containsInteger="1" minValue="22" maxValue="37"/>
    </cacheField>
    <cacheField name="Initial3" numFmtId="0">
      <sharedItems containsSemiMixedTypes="0" containsString="0" containsNumber="1" containsInteger="1" minValue="22" maxValue="37"/>
    </cacheField>
    <cacheField name="Initial4" numFmtId="0">
      <sharedItems containsSemiMixedTypes="0" containsString="0" containsNumber="1" containsInteger="1" minValue="22" maxValue="37"/>
    </cacheField>
    <cacheField name="Initial5" numFmtId="0">
      <sharedItems containsSemiMixedTypes="0" containsString="0" containsNumber="1" containsInteger="1" minValue="22" maxValue="37"/>
    </cacheField>
    <cacheField name="Initial6" numFmtId="0">
      <sharedItems containsSemiMixedTypes="0" containsString="0" containsNumber="1" containsInteger="1" minValue="22" maxValue="37"/>
    </cacheField>
    <cacheField name="Initial7" numFmtId="0">
      <sharedItems containsSemiMixedTypes="0" containsString="0" containsNumber="1" containsInteger="1" minValue="22" maxValue="37"/>
    </cacheField>
    <cacheField name="Initial8" numFmtId="0">
      <sharedItems containsSemiMixedTypes="0" containsString="0" containsNumber="1" containsInteger="1" minValue="22" maxValue="37"/>
    </cacheField>
    <cacheField name="Initial9" numFmtId="0">
      <sharedItems containsSemiMixedTypes="0" containsString="0" containsNumber="1" containsInteger="1" minValue="22" maxValue="37"/>
    </cacheField>
    <cacheField name="Initial10" numFmtId="0">
      <sharedItems containsSemiMixedTypes="0" containsString="0" containsNumber="1" containsInteger="1" minValue="22" maxValue="37"/>
    </cacheField>
    <cacheField name="2/6/2016" numFmtId="0">
      <sharedItems containsSemiMixedTypes="0" containsString="0" containsNumber="1" containsInteger="1" minValue="0" maxValue="36"/>
    </cacheField>
    <cacheField name="2/13/2016" numFmtId="0">
      <sharedItems containsSemiMixedTypes="0" containsString="0" containsNumber="1" containsInteger="1" minValue="0" maxValue="30"/>
    </cacheField>
    <cacheField name="2/20/2016" numFmtId="0">
      <sharedItems containsSemiMixedTypes="0" containsString="0" containsNumber="1" containsInteger="1" minValue="0" maxValue="0"/>
    </cacheField>
    <cacheField name="2/27/2016" numFmtId="0">
      <sharedItems containsSemiMixedTypes="0" containsString="0" containsNumber="1" containsInteger="1" minValue="0" maxValue="31"/>
    </cacheField>
    <cacheField name="3/5/2016" numFmtId="0">
      <sharedItems containsSemiMixedTypes="0" containsString="0" containsNumber="1" containsInteger="1" minValue="0" maxValue="37"/>
    </cacheField>
    <cacheField name="3/12/2016" numFmtId="0">
      <sharedItems containsSemiMixedTypes="0" containsString="0" containsNumber="1" containsInteger="1" minValue="0" maxValue="35"/>
    </cacheField>
    <cacheField name="3/19/2016" numFmtId="0">
      <sharedItems containsSemiMixedTypes="0" containsString="0" containsNumber="1" containsInteger="1" minValue="0" maxValue="0"/>
    </cacheField>
    <cacheField name="3/26/2016" numFmtId="0">
      <sharedItems containsSemiMixedTypes="0" containsString="0" containsNumber="1" containsInteger="1" minValue="0" maxValue="33"/>
    </cacheField>
    <cacheField name="4/2/2016" numFmtId="0">
      <sharedItems containsSemiMixedTypes="0" containsString="0" containsNumber="1" containsInteger="1" minValue="0" maxValue="0"/>
    </cacheField>
    <cacheField name="4/9/2016" numFmtId="0">
      <sharedItems containsSemiMixedTypes="0" containsString="0" containsNumber="1" containsInteger="1" minValue="0" maxValue="40"/>
    </cacheField>
    <cacheField name="4/16/2016" numFmtId="0">
      <sharedItems containsSemiMixedTypes="0" containsString="0" containsNumber="1" containsInteger="1" minValue="0" maxValue="0"/>
    </cacheField>
    <cacheField name="4/23/2016" numFmtId="0">
      <sharedItems containsSemiMixedTypes="0" containsString="0" containsNumber="1" containsInteger="1" minValue="0" maxValue="0"/>
    </cacheField>
    <cacheField name="4/30/2016" numFmtId="0">
      <sharedItems containsSemiMixedTypes="0" containsString="0" containsNumber="1" containsInteger="1" minValue="0" maxValue="0"/>
    </cacheField>
    <cacheField name="5/7/2016" numFmtId="0">
      <sharedItems containsSemiMixedTypes="0" containsString="0" containsNumber="1" containsInteger="1" minValue="0" maxValue="29"/>
    </cacheField>
    <cacheField name="5/14/2016" numFmtId="0">
      <sharedItems containsSemiMixedTypes="0" containsString="0" containsNumber="1" containsInteger="1" minValue="0" maxValue="29"/>
    </cacheField>
    <cacheField name="5/21/2016" numFmtId="0">
      <sharedItems containsSemiMixedTypes="0" containsString="0" containsNumber="1" containsInteger="1" minValue="0" maxValue="32"/>
    </cacheField>
    <cacheField name="5/28/2016" numFmtId="0">
      <sharedItems containsSemiMixedTypes="0" containsString="0" containsNumber="1" containsInteger="1" minValue="0" maxValue="0"/>
    </cacheField>
    <cacheField name="6/4/2016" numFmtId="0">
      <sharedItems containsSemiMixedTypes="0" containsString="0" containsNumber="1" containsInteger="1" minValue="0" maxValue="36"/>
    </cacheField>
    <cacheField name="6/11/2016" numFmtId="0">
      <sharedItems containsSemiMixedTypes="0" containsString="0" containsNumber="1" containsInteger="1" minValue="0" maxValue="37"/>
    </cacheField>
    <cacheField name="6/18/2016" numFmtId="0">
      <sharedItems containsSemiMixedTypes="0" containsString="0" containsNumber="1" containsInteger="1" minValue="0" maxValue="0"/>
    </cacheField>
    <cacheField name="6/25/2016" numFmtId="0">
      <sharedItems containsSemiMixedTypes="0" containsString="0" containsNumber="1" containsInteger="1" minValue="0" maxValue="37"/>
    </cacheField>
    <cacheField name="7/2/2016" numFmtId="0">
      <sharedItems containsSemiMixedTypes="0" containsString="0" containsNumber="1" containsInteger="1" minValue="0" maxValue="38"/>
    </cacheField>
    <cacheField name="7/9/2016" numFmtId="0">
      <sharedItems containsSemiMixedTypes="0" containsString="0" containsNumber="1" containsInteger="1" minValue="0" maxValue="0"/>
    </cacheField>
    <cacheField name="7/16/2016" numFmtId="0">
      <sharedItems containsSemiMixedTypes="0" containsString="0" containsNumber="1" containsInteger="1" minValue="0" maxValue="0"/>
    </cacheField>
    <cacheField name="7/23/2016" numFmtId="0">
      <sharedItems containsSemiMixedTypes="0" containsString="0" containsNumber="1" containsInteger="1" minValue="0" maxValue="0"/>
    </cacheField>
    <cacheField name="7/30/2016" numFmtId="0">
      <sharedItems containsSemiMixedTypes="0" containsString="0" containsNumber="1" containsInteger="1" minValue="0" maxValue="30"/>
    </cacheField>
    <cacheField name="8/6/2016" numFmtId="0">
      <sharedItems containsSemiMixedTypes="0" containsString="0" containsNumber="1" containsInteger="1" minValue="0" maxValue="0"/>
    </cacheField>
    <cacheField name="8/13/2016" numFmtId="0">
      <sharedItems containsSemiMixedTypes="0" containsString="0" containsNumber="1" containsInteger="1" minValue="0" maxValue="0"/>
    </cacheField>
    <cacheField name="8/20/2016" numFmtId="0">
      <sharedItems containsSemiMixedTypes="0" containsString="0" containsNumber="1" containsInteger="1" minValue="0" maxValue="47"/>
    </cacheField>
    <cacheField name="8/27/2016" numFmtId="0">
      <sharedItems containsSemiMixedTypes="0" containsString="0" containsNumber="1" containsInteger="1" minValue="0" maxValue="44"/>
    </cacheField>
    <cacheField name="9/3/2016" numFmtId="0">
      <sharedItems containsSemiMixedTypes="0" containsString="0" containsNumber="1" containsInteger="1" minValue="0" maxValue="36"/>
    </cacheField>
    <cacheField name="9/5/2016" numFmtId="0">
      <sharedItems containsSemiMixedTypes="0" containsString="0" containsNumber="1" containsInteger="1" minValue="0" maxValue="43"/>
    </cacheField>
    <cacheField name="9/10/2016" numFmtId="0">
      <sharedItems containsSemiMixedTypes="0" containsString="0" containsNumber="1" containsInteger="1" minValue="0" maxValue="32"/>
    </cacheField>
    <cacheField name="9/17/2016" numFmtId="0">
      <sharedItems containsSemiMixedTypes="0" containsString="0" containsNumber="1" containsInteger="1" minValue="0" maxValue="41"/>
    </cacheField>
    <cacheField name="9/24/2016" numFmtId="0">
      <sharedItems containsSemiMixedTypes="0" containsString="0" containsNumber="1" containsInteger="1" minValue="0" maxValue="0"/>
    </cacheField>
    <cacheField name="10/1/2016" numFmtId="0">
      <sharedItems containsSemiMixedTypes="0" containsString="0" containsNumber="1" containsInteger="1" minValue="0" maxValue="0"/>
    </cacheField>
    <cacheField name="10/8/2016" numFmtId="0">
      <sharedItems containsSemiMixedTypes="0" containsString="0" containsNumber="1" containsInteger="1" minValue="0" maxValue="0"/>
    </cacheField>
    <cacheField name="10/15/2016" numFmtId="0">
      <sharedItems containsSemiMixedTypes="0" containsString="0" containsNumber="1" containsInteger="1" minValue="0" maxValue="0"/>
    </cacheField>
    <cacheField name="10/22/2016" numFmtId="0">
      <sharedItems containsSemiMixedTypes="0" containsString="0" containsNumber="1" containsInteger="1" minValue="0" maxValue="35"/>
    </cacheField>
    <cacheField name="10/29/2016" numFmtId="0">
      <sharedItems containsSemiMixedTypes="0" containsString="0" containsNumber="1" containsInteger="1" minValue="0" maxValue="0"/>
    </cacheField>
    <cacheField name="11/5/2016" numFmtId="0">
      <sharedItems containsSemiMixedTypes="0" containsString="0" containsNumber="1" containsInteger="1" minValue="0" maxValue="41"/>
    </cacheField>
    <cacheField name="11/12/2016" numFmtId="0">
      <sharedItems containsSemiMixedTypes="0" containsString="0" containsNumber="1" containsInteger="1" minValue="0" maxValue="0"/>
    </cacheField>
    <cacheField name="11/19/2016" numFmtId="0">
      <sharedItems containsSemiMixedTypes="0" containsString="0" containsNumber="1" containsInteger="1" minValue="0" maxValue="24"/>
    </cacheField>
    <cacheField name="11/26/2016" numFmtId="0">
      <sharedItems containsSemiMixedTypes="0" containsString="0" containsNumber="1" containsInteger="1" minValue="0" maxValue="0"/>
    </cacheField>
    <cacheField name="12/3/2016" numFmtId="0">
      <sharedItems containsSemiMixedTypes="0" containsString="0" containsNumber="1" containsInteger="1" minValue="0" maxValue="0"/>
    </cacheField>
    <cacheField name="12/10/2016" numFmtId="0">
      <sharedItems containsSemiMixedTypes="0" containsString="0" containsNumber="1" containsInteger="1" minValue="0" maxValue="0"/>
    </cacheField>
    <cacheField name="12/17/2016" numFmtId="0">
      <sharedItems containsSemiMixedTypes="0" containsString="0" containsNumber="1" containsInteger="1" minValue="0" maxValue="0"/>
    </cacheField>
    <cacheField name="12/24/2016" numFmtId="0">
      <sharedItems containsSemiMixedTypes="0" containsString="0" containsNumber="1" containsInteger="1" minValue="0" maxValue="0"/>
    </cacheField>
    <cacheField name="12/31/2016" numFmtId="0">
      <sharedItems containsSemiMixedTypes="0" containsString="0" containsNumber="1" containsInteger="1" minValue="0" maxValue="0"/>
    </cacheField>
    <cacheField name="1/7/2017" numFmtId="0">
      <sharedItems containsSemiMixedTypes="0" containsString="0" containsNumber="1" containsInteger="1" minValue="0" maxValue="0"/>
    </cacheField>
    <cacheField name="1/14/2017" numFmtId="0">
      <sharedItems containsSemiMixedTypes="0" containsString="0" containsNumber="1" containsInteger="1" minValue="0" maxValue="35"/>
    </cacheField>
    <cacheField name="1/21/2017" numFmtId="0">
      <sharedItems containsSemiMixedTypes="0" containsString="0" containsNumber="1" containsInteger="1" minValue="0" maxValue="0"/>
    </cacheField>
    <cacheField name="1/28/2017" numFmtId="0">
      <sharedItems containsSemiMixedTypes="0" containsString="0" containsNumber="1" containsInteger="1" minValue="0" maxValue="0"/>
    </cacheField>
    <cacheField name="2/4/2017" numFmtId="0">
      <sharedItems containsSemiMixedTypes="0" containsString="0" containsNumber="1" containsInteger="1" minValue="0" maxValue="0"/>
    </cacheField>
    <cacheField name="2/11/2017" numFmtId="0">
      <sharedItems containsSemiMixedTypes="0" containsString="0" containsNumber="1" containsInteger="1" minValue="0" maxValue="0"/>
    </cacheField>
    <cacheField name="2/18/2017" numFmtId="0">
      <sharedItems containsSemiMixedTypes="0" containsString="0" containsNumber="1" containsInteger="1" minValue="0" maxValue="0"/>
    </cacheField>
    <cacheField name="2/25/2017" numFmtId="0">
      <sharedItems containsSemiMixedTypes="0" containsString="0" containsNumber="1" containsInteger="1" minValue="0" maxValue="0"/>
    </cacheField>
    <cacheField name="3/4/2017" numFmtId="0">
      <sharedItems containsSemiMixedTypes="0" containsString="0" containsNumber="1" containsInteger="1" minValue="0" maxValue="0"/>
    </cacheField>
    <cacheField name="3/11/2017" numFmtId="0">
      <sharedItems containsSemiMixedTypes="0" containsString="0" containsNumber="1" containsInteger="1" minValue="0" maxValue="0"/>
    </cacheField>
    <cacheField name="3/18/2017" numFmtId="0">
      <sharedItems containsSemiMixedTypes="0" containsString="0" containsNumber="1" containsInteger="1" minValue="0" maxValue="33"/>
    </cacheField>
    <cacheField name="3/25/2017" numFmtId="0">
      <sharedItems containsSemiMixedTypes="0" containsString="0" containsNumber="1" containsInteger="1" minValue="0" maxValue="0"/>
    </cacheField>
    <cacheField name="4/1/2017" numFmtId="0">
      <sharedItems containsSemiMixedTypes="0" containsString="0" containsNumber="1" containsInteger="1" minValue="0" maxValue="39"/>
    </cacheField>
    <cacheField name="4/8/2017" numFmtId="0">
      <sharedItems containsSemiMixedTypes="0" containsString="0" containsNumber="1" containsInteger="1" minValue="0" maxValue="38"/>
    </cacheField>
    <cacheField name="4/15/2017" numFmtId="0">
      <sharedItems containsSemiMixedTypes="0" containsString="0" containsNumber="1" containsInteger="1" minValue="0" maxValue="0"/>
    </cacheField>
    <cacheField name="4/22/2017" numFmtId="0">
      <sharedItems containsSemiMixedTypes="0" containsString="0" containsNumber="1" containsInteger="1" minValue="0" maxValue="35"/>
    </cacheField>
    <cacheField name="4/29/2017" numFmtId="0">
      <sharedItems containsSemiMixedTypes="0" containsString="0" containsNumber="1" containsInteger="1" minValue="0" maxValue="0"/>
    </cacheField>
    <cacheField name="5/6/2017" numFmtId="0">
      <sharedItems containsSemiMixedTypes="0" containsString="0" containsNumber="1" containsInteger="1" minValue="0" maxValue="0"/>
    </cacheField>
    <cacheField name="5/13/2017" numFmtId="0">
      <sharedItems containsSemiMixedTypes="0" containsString="0" containsNumber="1" containsInteger="1" minValue="0" maxValue="30"/>
    </cacheField>
    <cacheField name="5/20/2017" numFmtId="0">
      <sharedItems containsSemiMixedTypes="0" containsString="0" containsNumber="1" containsInteger="1" minValue="0" maxValue="35"/>
    </cacheField>
    <cacheField name="5/27/2017" numFmtId="0">
      <sharedItems containsSemiMixedTypes="0" containsString="0" containsNumber="1" containsInteger="1" minValue="0" maxValue="41"/>
    </cacheField>
    <cacheField name="5/29/2017" numFmtId="0">
      <sharedItems containsSemiMixedTypes="0" containsString="0" containsNumber="1" containsInteger="1" minValue="0" maxValue="39"/>
    </cacheField>
    <cacheField name="6/3/2017" numFmtId="0">
      <sharedItems containsSemiMixedTypes="0" containsString="0" containsNumber="1" containsInteger="1" minValue="0" maxValue="42"/>
    </cacheField>
    <cacheField name="6/10/2017" numFmtId="0">
      <sharedItems containsSemiMixedTypes="0" containsString="0" containsNumber="1" containsInteger="1" minValue="0" maxValue="39"/>
    </cacheField>
    <cacheField name="6/17/2017" numFmtId="0">
      <sharedItems containsSemiMixedTypes="0" containsString="0" containsNumber="1" containsInteger="1" minValue="0" maxValue="0"/>
    </cacheField>
    <cacheField name="6/24/2017" numFmtId="0">
      <sharedItems containsSemiMixedTypes="0" containsString="0" containsNumber="1" containsInteger="1" minValue="0" maxValue="0"/>
    </cacheField>
    <cacheField name="7/1/2017" numFmtId="0">
      <sharedItems containsSemiMixedTypes="0" containsString="0" containsNumber="1" containsInteger="1" minValue="0" maxValue="0"/>
    </cacheField>
    <cacheField name="7/8/2017" numFmtId="0">
      <sharedItems containsSemiMixedTypes="0" containsString="0" containsNumber="1" containsInteger="1" minValue="0" maxValue="0"/>
    </cacheField>
    <cacheField name="7/15/2017" numFmtId="0">
      <sharedItems containsSemiMixedTypes="0" containsString="0" containsNumber="1" containsInteger="1" minValue="0" maxValue="0"/>
    </cacheField>
    <cacheField name="7/22/2017" numFmtId="0">
      <sharedItems containsSemiMixedTypes="0" containsString="0" containsNumber="1" containsInteger="1" minValue="0" maxValue="0"/>
    </cacheField>
    <cacheField name="7/29/2017" numFmtId="0">
      <sharedItems containsSemiMixedTypes="0" containsString="0" containsNumber="1" containsInteger="1" minValue="0" maxValue="0"/>
    </cacheField>
    <cacheField name="8/5/2017" numFmtId="0">
      <sharedItems containsSemiMixedTypes="0" containsString="0" containsNumber="1" containsInteger="1" minValue="0" maxValue="0"/>
    </cacheField>
    <cacheField name="8/12/2017" numFmtId="0">
      <sharedItems containsSemiMixedTypes="0" containsString="0" containsNumber="1" containsInteger="1" minValue="0" maxValue="0"/>
    </cacheField>
    <cacheField name="8/19/2017" numFmtId="0">
      <sharedItems containsSemiMixedTypes="0" containsString="0" containsNumber="1" containsInteger="1" minValue="0" maxValue="0"/>
    </cacheField>
    <cacheField name="8/26/2017" numFmtId="0">
      <sharedItems containsSemiMixedTypes="0" containsString="0" containsNumber="1" containsInteger="1" minValue="0" maxValue="0"/>
    </cacheField>
    <cacheField name="9/2/2017" numFmtId="0">
      <sharedItems containsSemiMixedTypes="0" containsString="0" containsNumber="1" containsInteger="1" minValue="0" maxValue="0"/>
    </cacheField>
    <cacheField name="9/9/2017" numFmtId="0">
      <sharedItems containsSemiMixedTypes="0" containsString="0" containsNumber="1" containsInteger="1" minValue="0" maxValue="0"/>
    </cacheField>
    <cacheField name="9/16/2017" numFmtId="0">
      <sharedItems containsSemiMixedTypes="0" containsString="0" containsNumber="1" containsInteger="1" minValue="0" maxValue="0"/>
    </cacheField>
    <cacheField name="9/23/2017" numFmtId="0">
      <sharedItems containsSemiMixedTypes="0" containsString="0" containsNumber="1" containsInteger="1" minValue="0" maxValue="0"/>
    </cacheField>
    <cacheField name="9/30/2017" numFmtId="0">
      <sharedItems containsSemiMixedTypes="0" containsString="0" containsNumber="1" containsInteger="1" minValue="0" maxValue="0"/>
    </cacheField>
    <cacheField name="10/7/2017" numFmtId="0">
      <sharedItems containsSemiMixedTypes="0" containsString="0" containsNumber="1" containsInteger="1" minValue="0" maxValue="0"/>
    </cacheField>
    <cacheField name="10/14/2017" numFmtId="0">
      <sharedItems containsSemiMixedTypes="0" containsString="0" containsNumber="1" containsInteger="1" minValue="0" maxValue="0"/>
    </cacheField>
    <cacheField name="10/21/2017" numFmtId="0">
      <sharedItems containsSemiMixedTypes="0" containsString="0" containsNumber="1" containsInteger="1" minValue="0" maxValue="0"/>
    </cacheField>
    <cacheField name="10/28/2017" numFmtId="0">
      <sharedItems containsSemiMixedTypes="0" containsString="0" containsNumber="1" containsInteger="1" minValue="0" maxValue="0"/>
    </cacheField>
    <cacheField name="11/4/2017" numFmtId="0">
      <sharedItems containsSemiMixedTypes="0" containsString="0" containsNumber="1" containsInteger="1" minValue="0" maxValue="0"/>
    </cacheField>
    <cacheField name="11/11/2017" numFmtId="0">
      <sharedItems containsSemiMixedTypes="0" containsString="0" containsNumber="1" containsInteger="1" minValue="0" maxValue="0"/>
    </cacheField>
    <cacheField name="11/18/2017" numFmtId="0">
      <sharedItems containsSemiMixedTypes="0" containsString="0" containsNumber="1" containsInteger="1" minValue="0" maxValue="0"/>
    </cacheField>
    <cacheField name="11/25/2017" numFmtId="0">
      <sharedItems containsSemiMixedTypes="0" containsString="0" containsNumber="1" containsInteger="1" minValue="0" maxValue="0"/>
    </cacheField>
    <cacheField name="12/2/2017" numFmtId="0">
      <sharedItems containsSemiMixedTypes="0" containsString="0" containsNumber="1" containsInteger="1" minValue="0" maxValue="0"/>
    </cacheField>
    <cacheField name="12/9/2017" numFmtId="0">
      <sharedItems containsSemiMixedTypes="0" containsString="0" containsNumber="1" containsInteger="1" minValue="0" maxValue="0"/>
    </cacheField>
    <cacheField name="12/16/2017" numFmtId="0">
      <sharedItems containsSemiMixedTypes="0" containsString="0" containsNumber="1" containsInteger="1" minValue="0" maxValue="0"/>
    </cacheField>
    <cacheField name="12/23/2017" numFmtId="0">
      <sharedItems containsSemiMixedTypes="0" containsString="0" containsNumber="1" containsInteger="1" minValue="0" maxValue="0"/>
    </cacheField>
    <cacheField name="12/30/2017" numFmtId="0">
      <sharedItems containsSemiMixedTypes="0" containsString="0" containsNumber="1" containsInteger="1" minValue="0" maxValue="0"/>
    </cacheField>
    <cacheField name="Current Quota" numFmtId="165">
      <sharedItems containsSemiMixedTypes="0" containsString="0" containsNumber="1" minValue="21.6" maxValue="38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">
  <r>
    <x v="0"/>
    <n v="35"/>
    <n v="35"/>
    <n v="35"/>
    <n v="35"/>
    <n v="35"/>
    <n v="35"/>
    <n v="35"/>
    <n v="35"/>
    <n v="35"/>
    <n v="35"/>
    <n v="36"/>
    <n v="25"/>
    <n v="0"/>
    <n v="31"/>
    <n v="30"/>
    <n v="35"/>
    <n v="0"/>
    <n v="32"/>
    <n v="0"/>
    <n v="34"/>
    <n v="0"/>
    <n v="0"/>
    <n v="0"/>
    <n v="0"/>
    <n v="0"/>
    <n v="0"/>
    <n v="0"/>
    <n v="0"/>
    <n v="33"/>
    <n v="0"/>
    <n v="28"/>
    <n v="38"/>
    <n v="0"/>
    <n v="0"/>
    <n v="0"/>
    <n v="0"/>
    <n v="0"/>
    <n v="0"/>
    <n v="25"/>
    <n v="34"/>
    <n v="31"/>
    <n v="0"/>
    <n v="31"/>
    <n v="39"/>
    <n v="0"/>
    <n v="0"/>
    <n v="0"/>
    <n v="0"/>
    <n v="35"/>
    <n v="0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n v="0"/>
    <n v="39"/>
    <n v="38"/>
    <n v="0"/>
    <n v="34"/>
    <n v="0"/>
    <n v="0"/>
    <n v="28"/>
    <n v="34"/>
    <n v="0"/>
    <n v="0"/>
    <n v="25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.200000000000003"/>
  </r>
  <r>
    <x v="1"/>
    <n v="31"/>
    <n v="31"/>
    <n v="31"/>
    <n v="31"/>
    <n v="31"/>
    <n v="31"/>
    <n v="31"/>
    <n v="31"/>
    <n v="31"/>
    <n v="31"/>
    <n v="28"/>
    <n v="26"/>
    <n v="0"/>
    <n v="0"/>
    <n v="30"/>
    <n v="26"/>
    <n v="0"/>
    <n v="0"/>
    <n v="0"/>
    <n v="21"/>
    <n v="0"/>
    <n v="0"/>
    <n v="0"/>
    <n v="0"/>
    <n v="0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.6"/>
  </r>
  <r>
    <x v="2"/>
    <n v="29"/>
    <n v="29"/>
    <n v="29"/>
    <n v="29"/>
    <n v="29"/>
    <n v="29"/>
    <n v="29"/>
    <n v="29"/>
    <n v="29"/>
    <n v="29"/>
    <n v="27"/>
    <n v="26"/>
    <n v="0"/>
    <n v="25"/>
    <n v="23"/>
    <n v="30"/>
    <n v="0"/>
    <n v="27"/>
    <n v="0"/>
    <n v="0"/>
    <n v="0"/>
    <n v="0"/>
    <n v="0"/>
    <n v="21"/>
    <n v="27"/>
    <n v="0"/>
    <n v="0"/>
    <n v="30"/>
    <n v="30"/>
    <n v="0"/>
    <n v="25"/>
    <n v="30"/>
    <n v="0"/>
    <n v="0"/>
    <n v="0"/>
    <n v="21"/>
    <n v="0"/>
    <n v="0"/>
    <n v="0"/>
    <n v="29"/>
    <n v="27"/>
    <n v="30"/>
    <n v="0"/>
    <n v="31"/>
    <n v="0"/>
    <n v="0"/>
    <n v="0"/>
    <n v="0"/>
    <n v="0"/>
    <n v="0"/>
    <n v="0"/>
    <n v="0"/>
    <n v="0"/>
    <n v="0"/>
    <n v="0"/>
    <n v="0"/>
    <n v="0"/>
    <n v="0"/>
    <n v="0"/>
    <n v="0"/>
    <n v="19"/>
    <n v="0"/>
    <n v="0"/>
    <n v="0"/>
    <n v="0"/>
    <n v="0"/>
    <n v="0"/>
    <n v="0"/>
    <n v="0"/>
    <n v="0"/>
    <n v="0"/>
    <n v="26"/>
    <n v="0"/>
    <n v="0"/>
    <n v="0"/>
    <n v="0"/>
    <n v="0"/>
    <n v="0"/>
    <n v="29"/>
    <n v="27"/>
    <n v="34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9"/>
  </r>
  <r>
    <x v="3"/>
    <n v="28"/>
    <n v="28"/>
    <n v="28"/>
    <n v="28"/>
    <n v="28"/>
    <n v="28"/>
    <n v="28"/>
    <n v="28"/>
    <n v="28"/>
    <n v="28"/>
    <n v="22"/>
    <n v="21"/>
    <n v="0"/>
    <n v="25"/>
    <n v="26"/>
    <n v="22"/>
    <n v="0"/>
    <n v="33"/>
    <n v="0"/>
    <n v="14"/>
    <n v="0"/>
    <n v="0"/>
    <n v="0"/>
    <n v="0"/>
    <n v="25"/>
    <n v="29"/>
    <n v="0"/>
    <n v="0"/>
    <n v="26"/>
    <n v="0"/>
    <n v="16"/>
    <n v="30"/>
    <n v="0"/>
    <n v="0"/>
    <n v="0"/>
    <n v="30"/>
    <n v="0"/>
    <n v="0"/>
    <n v="19"/>
    <n v="27"/>
    <n v="26"/>
    <n v="0"/>
    <n v="22"/>
    <n v="27"/>
    <n v="0"/>
    <n v="0"/>
    <n v="0"/>
    <n v="0"/>
    <n v="24"/>
    <n v="0"/>
    <n v="26"/>
    <n v="0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9"/>
  </r>
  <r>
    <x v="4"/>
    <n v="33"/>
    <n v="33"/>
    <n v="33"/>
    <n v="33"/>
    <n v="33"/>
    <n v="33"/>
    <n v="33"/>
    <n v="33"/>
    <n v="33"/>
    <n v="33"/>
    <n v="0"/>
    <n v="30"/>
    <n v="0"/>
    <n v="30"/>
    <n v="0"/>
    <n v="33"/>
    <n v="0"/>
    <n v="30"/>
    <n v="0"/>
    <n v="0"/>
    <n v="0"/>
    <n v="0"/>
    <n v="0"/>
    <n v="0"/>
    <n v="0"/>
    <n v="0"/>
    <n v="0"/>
    <n v="0"/>
    <n v="34"/>
    <n v="0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.2"/>
  </r>
  <r>
    <x v="5"/>
    <n v="31"/>
    <n v="31"/>
    <n v="31"/>
    <n v="31"/>
    <n v="31"/>
    <n v="31"/>
    <n v="31"/>
    <n v="31"/>
    <n v="31"/>
    <n v="31"/>
    <n v="0"/>
    <n v="0"/>
    <n v="0"/>
    <n v="25"/>
    <n v="0"/>
    <n v="27"/>
    <n v="0"/>
    <n v="0"/>
    <n v="0"/>
    <n v="0"/>
    <n v="0"/>
    <n v="0"/>
    <n v="0"/>
    <n v="0"/>
    <n v="21"/>
    <n v="0"/>
    <n v="0"/>
    <n v="29"/>
    <n v="25"/>
    <n v="0"/>
    <n v="0"/>
    <n v="20"/>
    <n v="0"/>
    <n v="0"/>
    <n v="0"/>
    <n v="0"/>
    <n v="0"/>
    <n v="0"/>
    <n v="29"/>
    <n v="28"/>
    <n v="28"/>
    <n v="0"/>
    <n v="0"/>
    <n v="22"/>
    <n v="0"/>
    <n v="0"/>
    <n v="0"/>
    <n v="0"/>
    <n v="0"/>
    <n v="0"/>
    <n v="27"/>
    <n v="0"/>
    <n v="11"/>
    <n v="0"/>
    <n v="0"/>
    <n v="0"/>
    <n v="0"/>
    <n v="0"/>
    <n v="0"/>
    <n v="0"/>
    <n v="28"/>
    <n v="0"/>
    <n v="0"/>
    <n v="0"/>
    <n v="0"/>
    <n v="0"/>
    <n v="0"/>
    <n v="0"/>
    <n v="0"/>
    <n v="0"/>
    <n v="0"/>
    <n v="0"/>
    <n v="0"/>
    <n v="0"/>
    <n v="29"/>
    <n v="0"/>
    <n v="0"/>
    <n v="0"/>
    <n v="0"/>
    <n v="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2"/>
  </r>
  <r>
    <x v="6"/>
    <n v="28"/>
    <n v="28"/>
    <n v="28"/>
    <n v="28"/>
    <n v="28"/>
    <n v="28"/>
    <n v="28"/>
    <n v="28"/>
    <n v="28"/>
    <n v="28"/>
    <n v="0"/>
    <n v="0"/>
    <n v="0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3"/>
  </r>
  <r>
    <x v="7"/>
    <n v="32"/>
    <n v="32"/>
    <n v="32"/>
    <n v="32"/>
    <n v="32"/>
    <n v="32"/>
    <n v="32"/>
    <n v="32"/>
    <n v="32"/>
    <n v="32"/>
    <n v="0"/>
    <n v="0"/>
    <n v="0"/>
    <n v="0"/>
    <n v="37"/>
    <n v="0"/>
    <n v="0"/>
    <n v="0"/>
    <n v="0"/>
    <n v="0"/>
    <n v="0"/>
    <n v="0"/>
    <n v="0"/>
    <n v="0"/>
    <n v="0"/>
    <n v="32"/>
    <n v="0"/>
    <n v="36"/>
    <n v="37"/>
    <n v="0"/>
    <n v="0"/>
    <n v="0"/>
    <n v="0"/>
    <n v="0"/>
    <n v="0"/>
    <n v="0"/>
    <n v="0"/>
    <n v="0"/>
    <n v="0"/>
    <n v="44"/>
    <n v="36"/>
    <n v="0"/>
    <n v="0"/>
    <n v="34"/>
    <n v="0"/>
    <n v="0"/>
    <n v="0"/>
    <n v="0"/>
    <n v="0"/>
    <n v="0"/>
    <n v="0"/>
    <n v="0"/>
    <n v="0"/>
    <n v="0"/>
    <n v="0"/>
    <n v="0"/>
    <n v="0"/>
    <n v="0"/>
    <n v="0"/>
    <n v="0"/>
    <n v="35"/>
    <n v="0"/>
    <n v="0"/>
    <n v="0"/>
    <n v="0"/>
    <n v="0"/>
    <n v="0"/>
    <n v="0"/>
    <n v="0"/>
    <n v="0"/>
    <n v="0"/>
    <n v="0"/>
    <n v="0"/>
    <n v="0"/>
    <n v="0"/>
    <n v="0"/>
    <n v="0"/>
    <n v="30"/>
    <n v="28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</r>
  <r>
    <x v="8"/>
    <n v="30"/>
    <n v="30"/>
    <n v="30"/>
    <n v="30"/>
    <n v="30"/>
    <n v="30"/>
    <n v="30"/>
    <n v="30"/>
    <n v="30"/>
    <n v="30"/>
    <n v="0"/>
    <n v="0"/>
    <n v="0"/>
    <n v="0"/>
    <n v="0"/>
    <n v="0"/>
    <n v="0"/>
    <n v="0"/>
    <n v="0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</r>
  <r>
    <x v="9"/>
    <n v="29"/>
    <n v="29"/>
    <n v="29"/>
    <n v="29"/>
    <n v="29"/>
    <n v="29"/>
    <n v="29"/>
    <n v="29"/>
    <n v="29"/>
    <n v="29"/>
    <n v="0"/>
    <n v="0"/>
    <n v="0"/>
    <n v="0"/>
    <n v="0"/>
    <n v="0"/>
    <n v="0"/>
    <n v="0"/>
    <n v="0"/>
    <n v="32"/>
    <n v="0"/>
    <n v="0"/>
    <n v="0"/>
    <n v="0"/>
    <n v="29"/>
    <n v="14"/>
    <n v="0"/>
    <n v="0"/>
    <n v="22"/>
    <n v="0"/>
    <n v="0"/>
    <n v="0"/>
    <n v="0"/>
    <n v="0"/>
    <n v="0"/>
    <n v="0"/>
    <n v="0"/>
    <n v="0"/>
    <n v="0"/>
    <n v="28"/>
    <n v="31"/>
    <n v="26"/>
    <n v="25"/>
    <n v="0"/>
    <n v="0"/>
    <n v="0"/>
    <n v="0"/>
    <n v="0"/>
    <n v="0"/>
    <n v="0"/>
    <n v="33"/>
    <n v="0"/>
    <n v="0"/>
    <n v="0"/>
    <n v="0"/>
    <n v="0"/>
    <n v="0"/>
    <n v="0"/>
    <n v="0"/>
    <n v="0"/>
    <n v="28"/>
    <n v="0"/>
    <n v="0"/>
    <n v="0"/>
    <n v="0"/>
    <n v="0"/>
    <n v="0"/>
    <n v="0"/>
    <n v="0"/>
    <n v="0"/>
    <n v="0"/>
    <n v="0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3"/>
  </r>
  <r>
    <x v="10"/>
    <n v="26"/>
    <n v="26"/>
    <n v="26"/>
    <n v="26"/>
    <n v="26"/>
    <n v="26"/>
    <n v="26"/>
    <n v="26"/>
    <n v="26"/>
    <n v="26"/>
    <n v="0"/>
    <n v="0"/>
    <n v="0"/>
    <n v="0"/>
    <n v="0"/>
    <n v="0"/>
    <n v="0"/>
    <n v="0"/>
    <n v="0"/>
    <n v="0"/>
    <n v="0"/>
    <n v="0"/>
    <n v="0"/>
    <n v="0"/>
    <n v="26"/>
    <n v="31"/>
    <n v="0"/>
    <n v="0"/>
    <n v="35"/>
    <n v="0"/>
    <n v="0"/>
    <n v="30"/>
    <n v="0"/>
    <n v="0"/>
    <n v="0"/>
    <n v="0"/>
    <n v="0"/>
    <n v="0"/>
    <n v="29"/>
    <n v="29"/>
    <n v="0"/>
    <n v="23"/>
    <n v="0"/>
    <n v="31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28"/>
    <n v="29"/>
    <n v="23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9"/>
  </r>
  <r>
    <x v="11"/>
    <n v="32"/>
    <n v="32"/>
    <n v="32"/>
    <n v="32"/>
    <n v="32"/>
    <n v="32"/>
    <n v="32"/>
    <n v="32"/>
    <n v="32"/>
    <n v="32"/>
    <n v="0"/>
    <n v="0"/>
    <n v="0"/>
    <n v="0"/>
    <n v="0"/>
    <n v="0"/>
    <n v="0"/>
    <n v="0"/>
    <n v="0"/>
    <n v="0"/>
    <n v="0"/>
    <n v="0"/>
    <n v="0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.7"/>
  </r>
  <r>
    <x v="12"/>
    <n v="24"/>
    <n v="24"/>
    <n v="24"/>
    <n v="24"/>
    <n v="24"/>
    <n v="24"/>
    <n v="24"/>
    <n v="24"/>
    <n v="24"/>
    <n v="24"/>
    <n v="0"/>
    <n v="0"/>
    <n v="0"/>
    <n v="0"/>
    <n v="0"/>
    <n v="0"/>
    <n v="0"/>
    <n v="0"/>
    <n v="0"/>
    <n v="0"/>
    <n v="0"/>
    <n v="0"/>
    <n v="0"/>
    <n v="22"/>
    <n v="0"/>
    <n v="0"/>
    <n v="0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3"/>
  </r>
  <r>
    <x v="13"/>
    <n v="26"/>
    <n v="26"/>
    <n v="26"/>
    <n v="26"/>
    <n v="26"/>
    <n v="26"/>
    <n v="26"/>
    <n v="26"/>
    <n v="26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7"/>
  </r>
  <r>
    <x v="14"/>
    <n v="26"/>
    <n v="26"/>
    <n v="26"/>
    <n v="26"/>
    <n v="26"/>
    <n v="26"/>
    <n v="26"/>
    <n v="26"/>
    <n v="26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  <n v="0"/>
    <n v="28"/>
    <n v="0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8"/>
  </r>
  <r>
    <x v="15"/>
    <n v="37"/>
    <n v="37"/>
    <n v="37"/>
    <n v="37"/>
    <n v="37"/>
    <n v="37"/>
    <n v="37"/>
    <n v="37"/>
    <n v="37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"/>
    <n v="0"/>
    <n v="0"/>
    <n v="0"/>
    <n v="0"/>
    <n v="0"/>
    <n v="0"/>
    <n v="0"/>
    <n v="47"/>
    <n v="41"/>
    <n v="0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.6"/>
  </r>
  <r>
    <x v="16"/>
    <n v="29"/>
    <n v="29"/>
    <n v="29"/>
    <n v="29"/>
    <n v="29"/>
    <n v="29"/>
    <n v="29"/>
    <n v="29"/>
    <n v="29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  <n v="0"/>
    <n v="0"/>
    <n v="0"/>
    <n v="0"/>
    <n v="0"/>
    <n v="0"/>
    <n v="0"/>
    <n v="0"/>
    <n v="0"/>
    <n v="33"/>
    <n v="36"/>
    <n v="0"/>
    <n v="0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  <n v="29"/>
    <n v="0"/>
    <n v="26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.3"/>
  </r>
  <r>
    <x v="17"/>
    <n v="28"/>
    <n v="28"/>
    <n v="28"/>
    <n v="28"/>
    <n v="28"/>
    <n v="28"/>
    <n v="28"/>
    <n v="28"/>
    <n v="28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0"/>
    <n v="0"/>
    <n v="0"/>
    <n v="0"/>
    <n v="29"/>
    <n v="0"/>
    <n v="0"/>
    <n v="33"/>
    <n v="28"/>
    <n v="0"/>
    <n v="0"/>
    <n v="0"/>
    <n v="0"/>
    <n v="0"/>
    <n v="0"/>
    <n v="0"/>
    <n v="0"/>
    <n v="32"/>
    <n v="0"/>
    <n v="41"/>
    <n v="0"/>
    <n v="0"/>
    <n v="0"/>
    <n v="0"/>
    <n v="0"/>
    <n v="0"/>
    <n v="0"/>
    <n v="0"/>
    <n v="0"/>
    <n v="27"/>
    <n v="0"/>
    <n v="0"/>
    <n v="0"/>
    <n v="0"/>
    <n v="0"/>
    <n v="0"/>
    <n v="0"/>
    <n v="0"/>
    <n v="33"/>
    <n v="0"/>
    <n v="0"/>
    <n v="37"/>
    <n v="0"/>
    <n v="0"/>
    <n v="0"/>
    <n v="0"/>
    <n v="0"/>
    <n v="35"/>
    <n v="0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.4"/>
  </r>
  <r>
    <x v="18"/>
    <n v="22"/>
    <n v="22"/>
    <n v="22"/>
    <n v="22"/>
    <n v="22"/>
    <n v="22"/>
    <n v="22"/>
    <n v="22"/>
    <n v="22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3"/>
  </r>
  <r>
    <x v="19"/>
    <n v="35"/>
    <n v="35"/>
    <n v="35"/>
    <n v="35"/>
    <n v="35"/>
    <n v="35"/>
    <n v="35"/>
    <n v="35"/>
    <n v="35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"/>
    <n v="0"/>
    <n v="0"/>
    <n v="21"/>
    <n v="0"/>
    <n v="30"/>
    <n v="0"/>
    <n v="0"/>
    <n v="30"/>
    <n v="0"/>
    <n v="41"/>
    <n v="34"/>
    <n v="42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700000000000003"/>
  </r>
  <r>
    <x v="20"/>
    <n v="36"/>
    <n v="36"/>
    <n v="36"/>
    <n v="36"/>
    <n v="36"/>
    <n v="36"/>
    <n v="36"/>
    <n v="36"/>
    <n v="36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"/>
    <n v="0"/>
    <n v="35"/>
    <n v="0"/>
    <n v="0"/>
    <n v="0"/>
    <n v="30"/>
    <n v="31"/>
    <n v="0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</r>
  <r>
    <x v="21"/>
    <n v="33"/>
    <n v="33"/>
    <n v="33"/>
    <n v="33"/>
    <n v="33"/>
    <n v="33"/>
    <n v="33"/>
    <n v="33"/>
    <n v="33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32"/>
    <n v="0"/>
    <n v="43"/>
    <n v="0"/>
    <n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.9"/>
  </r>
  <r>
    <x v="22"/>
    <n v="28"/>
    <n v="28"/>
    <n v="28"/>
    <n v="28"/>
    <n v="28"/>
    <n v="28"/>
    <n v="28"/>
    <n v="28"/>
    <n v="28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"/>
  </r>
  <r>
    <x v="23"/>
    <n v="26"/>
    <n v="26"/>
    <n v="26"/>
    <n v="26"/>
    <n v="26"/>
    <n v="26"/>
    <n v="26"/>
    <n v="26"/>
    <n v="26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</r>
  <r>
    <x v="24"/>
    <n v="30"/>
    <n v="30"/>
    <n v="30"/>
    <n v="30"/>
    <n v="30"/>
    <n v="30"/>
    <n v="30"/>
    <n v="30"/>
    <n v="3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2"/>
  </r>
  <r>
    <x v="25"/>
    <n v="33"/>
    <n v="33"/>
    <n v="33"/>
    <n v="33"/>
    <n v="33"/>
    <n v="33"/>
    <n v="33"/>
    <n v="33"/>
    <n v="33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  <n v="0"/>
    <n v="0"/>
    <n v="0"/>
    <n v="24"/>
    <n v="0"/>
    <n v="0"/>
    <n v="0"/>
    <n v="0"/>
    <n v="0"/>
    <n v="0"/>
    <n v="0"/>
    <n v="0"/>
    <n v="0"/>
    <n v="0"/>
    <n v="0"/>
    <n v="0"/>
    <n v="0"/>
    <n v="0"/>
    <n v="0"/>
    <n v="0"/>
    <n v="29"/>
    <n v="0"/>
    <n v="24"/>
    <n v="28"/>
    <n v="0"/>
    <n v="0"/>
    <n v="0"/>
    <n v="0"/>
    <n v="0"/>
    <n v="30"/>
    <n v="0"/>
    <n v="39"/>
    <n v="34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1"/>
  </r>
  <r>
    <x v="26"/>
    <n v="27"/>
    <n v="27"/>
    <n v="27"/>
    <n v="27"/>
    <n v="27"/>
    <n v="27"/>
    <n v="27"/>
    <n v="27"/>
    <n v="27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</r>
  <r>
    <x v="27"/>
    <n v="36"/>
    <n v="36"/>
    <n v="36"/>
    <n v="36"/>
    <n v="36"/>
    <n v="36"/>
    <n v="36"/>
    <n v="36"/>
    <n v="36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"/>
  </r>
  <r>
    <x v="28"/>
    <n v="27"/>
    <n v="27"/>
    <n v="27"/>
    <n v="27"/>
    <n v="27"/>
    <n v="27"/>
    <n v="27"/>
    <n v="27"/>
    <n v="27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0"/>
    <n v="32"/>
    <n v="0"/>
    <n v="16"/>
    <n v="0"/>
    <n v="0"/>
    <n v="0"/>
    <n v="0"/>
    <n v="0"/>
    <n v="0"/>
    <n v="0"/>
    <n v="0"/>
    <n v="0"/>
    <n v="0"/>
    <n v="0"/>
    <n v="0"/>
    <n v="0"/>
    <n v="0"/>
    <n v="0"/>
    <n v="0"/>
    <n v="27"/>
    <n v="0"/>
    <n v="18"/>
    <n v="23"/>
    <n v="0"/>
    <n v="0"/>
    <n v="0"/>
    <n v="0"/>
    <n v="29"/>
    <n v="18"/>
    <n v="22"/>
    <n v="0"/>
    <n v="0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6"/>
  </r>
  <r>
    <x v="29"/>
    <n v="28"/>
    <n v="28"/>
    <n v="28"/>
    <n v="28"/>
    <n v="28"/>
    <n v="28"/>
    <n v="28"/>
    <n v="28"/>
    <n v="28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"/>
    <n v="0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4"/>
  </r>
  <r>
    <x v="30"/>
    <n v="30"/>
    <n v="30"/>
    <n v="30"/>
    <n v="30"/>
    <n v="30"/>
    <n v="30"/>
    <n v="30"/>
    <n v="30"/>
    <n v="3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.4"/>
  </r>
  <r>
    <x v="31"/>
    <n v="32"/>
    <n v="32"/>
    <n v="32"/>
    <n v="32"/>
    <n v="32"/>
    <n v="32"/>
    <n v="32"/>
    <n v="32"/>
    <n v="32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"/>
    <n v="0"/>
    <n v="0"/>
    <n v="0"/>
    <n v="0"/>
    <n v="0"/>
    <n v="0"/>
    <n v="0"/>
    <n v="0"/>
    <n v="33"/>
    <n v="0"/>
    <n v="0"/>
    <n v="0"/>
    <n v="0"/>
    <n v="0"/>
    <n v="0"/>
    <n v="0"/>
    <n v="0"/>
    <n v="32"/>
    <n v="0"/>
    <n v="0"/>
    <n v="33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700000000000003"/>
  </r>
  <r>
    <x v="32"/>
    <n v="26"/>
    <n v="26"/>
    <n v="26"/>
    <n v="26"/>
    <n v="26"/>
    <n v="26"/>
    <n v="26"/>
    <n v="26"/>
    <n v="26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2"/>
  </r>
  <r>
    <x v="33"/>
    <n v="27"/>
    <n v="27"/>
    <n v="27"/>
    <n v="27"/>
    <n v="27"/>
    <n v="27"/>
    <n v="27"/>
    <n v="27"/>
    <n v="27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  <n v="19"/>
    <n v="0"/>
    <n v="0"/>
    <n v="0"/>
    <n v="0"/>
    <n v="0"/>
    <n v="25"/>
    <n v="0"/>
    <n v="0"/>
    <n v="22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4"/>
  </r>
  <r>
    <x v="34"/>
    <n v="29"/>
    <n v="29"/>
    <n v="29"/>
    <n v="29"/>
    <n v="29"/>
    <n v="29"/>
    <n v="29"/>
    <n v="29"/>
    <n v="29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.3"/>
  </r>
  <r>
    <x v="35"/>
    <n v="31"/>
    <n v="31"/>
    <n v="31"/>
    <n v="31"/>
    <n v="31"/>
    <n v="31"/>
    <n v="31"/>
    <n v="31"/>
    <n v="31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0"/>
    <n v="0"/>
    <n v="25"/>
    <n v="0"/>
    <n v="32"/>
    <n v="0"/>
    <n v="0"/>
    <n v="24"/>
    <n v="16"/>
    <n v="31"/>
    <n v="27"/>
    <n v="27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4"/>
  </r>
  <r>
    <x v="36"/>
    <n v="29"/>
    <n v="29"/>
    <n v="29"/>
    <n v="29"/>
    <n v="29"/>
    <n v="29"/>
    <n v="29"/>
    <n v="29"/>
    <n v="29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.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>
  <location ref="A3:B40" firstHeaderRow="1" firstDataRow="1" firstDataCol="1"/>
  <pivotFields count="114">
    <pivotField axis="axisRow" showAll="0">
      <items count="38">
        <item x="3"/>
        <item x="21"/>
        <item x="36"/>
        <item x="29"/>
        <item x="7"/>
        <item x="26"/>
        <item x="8"/>
        <item x="14"/>
        <item x="18"/>
        <item x="25"/>
        <item x="5"/>
        <item x="33"/>
        <item x="27"/>
        <item x="6"/>
        <item x="30"/>
        <item x="11"/>
        <item x="10"/>
        <item x="19"/>
        <item x="23"/>
        <item x="35"/>
        <item x="32"/>
        <item x="0"/>
        <item x="22"/>
        <item x="1"/>
        <item x="34"/>
        <item x="13"/>
        <item x="17"/>
        <item x="2"/>
        <item x="16"/>
        <item x="4"/>
        <item x="12"/>
        <item x="9"/>
        <item x="24"/>
        <item x="20"/>
        <item x="15"/>
        <item x="28"/>
        <item x="3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5" showAll="0"/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</rowItems>
  <colItems count="1">
    <i/>
  </colItems>
  <dataFields count="1">
    <dataField name=" Current Quota" fld="113" baseField="0" baseItem="0" numFmtId="37"/>
  </dataField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Relationship Id="rId2" Type="http://schemas.openxmlformats.org/officeDocument/2006/relationships/customProperty" Target="../customProperty2.bin"/><Relationship Id="rId3" Type="http://schemas.openxmlformats.org/officeDocument/2006/relationships/customProperty" Target="../customProperty3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4" Type="http://schemas.openxmlformats.org/officeDocument/2006/relationships/customProperty" Target="../customProperty6.bin"/><Relationship Id="rId1" Type="http://schemas.openxmlformats.org/officeDocument/2006/relationships/pivotTable" Target="../pivotTables/pivotTable1.xml"/><Relationship Id="rId2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4" Type="http://schemas.openxmlformats.org/officeDocument/2006/relationships/vmlDrawing" Target="../drawings/vmlDrawing1.vml"/><Relationship Id="rId1" Type="http://schemas.openxmlformats.org/officeDocument/2006/relationships/customProperty" Target="../customProperty7.bin"/><Relationship Id="rId2" Type="http://schemas.openxmlformats.org/officeDocument/2006/relationships/customProperty" Target="../customProperty8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Relationship Id="rId2" Type="http://schemas.openxmlformats.org/officeDocument/2006/relationships/customProperty" Target="../customProperty11.bin"/><Relationship Id="rId3" Type="http://schemas.openxmlformats.org/officeDocument/2006/relationships/customProperty" Target="../customProperty1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3.bin"/><Relationship Id="rId2" Type="http://schemas.openxmlformats.org/officeDocument/2006/relationships/customProperty" Target="../customProperty14.bin"/><Relationship Id="rId3" Type="http://schemas.openxmlformats.org/officeDocument/2006/relationships/customProperty" Target="../customProperty1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6.bin"/><Relationship Id="rId2" Type="http://schemas.openxmlformats.org/officeDocument/2006/relationships/customProperty" Target="../customProperty17.bin"/><Relationship Id="rId3" Type="http://schemas.openxmlformats.org/officeDocument/2006/relationships/customProperty" Target="../customProperty1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9.bin"/><Relationship Id="rId2" Type="http://schemas.openxmlformats.org/officeDocument/2006/relationships/customProperty" Target="../customProperty20.bin"/><Relationship Id="rId3" Type="http://schemas.openxmlformats.org/officeDocument/2006/relationships/customProperty" Target="../customProperty2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2.bin"/><Relationship Id="rId2" Type="http://schemas.openxmlformats.org/officeDocument/2006/relationships/customProperty" Target="../customProperty23.bin"/><Relationship Id="rId3" Type="http://schemas.openxmlformats.org/officeDocument/2006/relationships/customProperty" Target="../customProperty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AG260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4"/>
  <cols>
    <col min="1" max="15" width="5.83203125" style="1" customWidth="1"/>
  </cols>
  <sheetData>
    <row r="1" spans="1:33">
      <c r="A1" s="75" t="s">
        <v>0</v>
      </c>
      <c r="B1" s="75"/>
      <c r="C1" s="75"/>
      <c r="D1" s="75" t="s">
        <v>4</v>
      </c>
      <c r="E1" s="75"/>
      <c r="F1" s="75"/>
      <c r="G1" s="75" t="s">
        <v>5</v>
      </c>
      <c r="H1" s="75"/>
      <c r="I1" s="75"/>
      <c r="J1" s="75" t="s">
        <v>6</v>
      </c>
      <c r="K1" s="75"/>
      <c r="L1" s="75"/>
      <c r="M1" s="75" t="s">
        <v>12</v>
      </c>
      <c r="N1" s="75"/>
      <c r="O1" s="75"/>
      <c r="P1" s="75" t="s">
        <v>8</v>
      </c>
      <c r="Q1" s="75"/>
      <c r="R1" s="75"/>
      <c r="S1" s="75" t="s">
        <v>9</v>
      </c>
      <c r="T1" s="75"/>
      <c r="U1" s="75"/>
      <c r="V1" s="75" t="s">
        <v>10</v>
      </c>
      <c r="W1" s="75"/>
      <c r="X1" s="75"/>
      <c r="Y1" s="75" t="s">
        <v>11</v>
      </c>
      <c r="Z1" s="75"/>
      <c r="AA1" s="75"/>
      <c r="AB1" s="75" t="s">
        <v>7</v>
      </c>
      <c r="AC1" s="75"/>
      <c r="AD1" s="75"/>
      <c r="AE1" s="75" t="s">
        <v>13</v>
      </c>
      <c r="AF1" s="75"/>
      <c r="AG1" s="75"/>
    </row>
    <row r="2" spans="1:33" ht="12.75" customHeight="1">
      <c r="A2" s="6" t="s">
        <v>1</v>
      </c>
      <c r="B2" s="2" t="s">
        <v>2</v>
      </c>
      <c r="C2" s="5" t="s">
        <v>3</v>
      </c>
      <c r="D2" s="2" t="s">
        <v>1</v>
      </c>
      <c r="E2" s="2" t="s">
        <v>2</v>
      </c>
      <c r="F2" s="5" t="s">
        <v>3</v>
      </c>
      <c r="G2" s="2" t="s">
        <v>1</v>
      </c>
      <c r="H2" s="2" t="s">
        <v>2</v>
      </c>
      <c r="I2" s="5" t="s">
        <v>3</v>
      </c>
      <c r="J2" s="2" t="s">
        <v>1</v>
      </c>
      <c r="K2" s="2" t="s">
        <v>2</v>
      </c>
      <c r="L2" s="5" t="s">
        <v>3</v>
      </c>
      <c r="M2" s="2" t="s">
        <v>1</v>
      </c>
      <c r="N2" s="2" t="s">
        <v>2</v>
      </c>
      <c r="O2" s="5" t="s">
        <v>3</v>
      </c>
      <c r="P2" s="6" t="s">
        <v>1</v>
      </c>
      <c r="Q2" s="2" t="s">
        <v>2</v>
      </c>
      <c r="R2" s="5" t="s">
        <v>3</v>
      </c>
      <c r="S2" s="2" t="s">
        <v>1</v>
      </c>
      <c r="T2" s="2" t="s">
        <v>2</v>
      </c>
      <c r="U2" s="5" t="s">
        <v>3</v>
      </c>
      <c r="V2" s="2" t="s">
        <v>1</v>
      </c>
      <c r="W2" s="2" t="s">
        <v>2</v>
      </c>
      <c r="X2" s="5" t="s">
        <v>3</v>
      </c>
      <c r="Y2" s="2" t="s">
        <v>1</v>
      </c>
      <c r="Z2" s="2" t="s">
        <v>2</v>
      </c>
      <c r="AA2" s="5" t="s">
        <v>3</v>
      </c>
      <c r="AB2" s="2" t="s">
        <v>1</v>
      </c>
      <c r="AC2" s="2" t="s">
        <v>2</v>
      </c>
      <c r="AD2" s="5" t="s">
        <v>3</v>
      </c>
      <c r="AE2" s="2" t="s">
        <v>1</v>
      </c>
      <c r="AF2" s="2" t="s">
        <v>2</v>
      </c>
      <c r="AG2" s="5" t="s">
        <v>3</v>
      </c>
    </row>
    <row r="3" spans="1:33">
      <c r="A3" s="3">
        <v>36</v>
      </c>
      <c r="B3" s="3"/>
      <c r="C3" s="3"/>
      <c r="D3" s="3">
        <v>35</v>
      </c>
      <c r="E3" s="3"/>
      <c r="F3" s="3"/>
      <c r="G3" s="3">
        <v>36</v>
      </c>
      <c r="H3" s="3"/>
      <c r="I3" s="3"/>
      <c r="J3" s="3">
        <v>37</v>
      </c>
      <c r="K3" s="3"/>
      <c r="L3" s="3"/>
      <c r="M3" s="3">
        <v>36</v>
      </c>
      <c r="N3" s="3"/>
      <c r="O3" s="3"/>
      <c r="P3" s="7">
        <v>31</v>
      </c>
      <c r="Q3" s="7"/>
      <c r="R3" s="7"/>
      <c r="S3" s="7">
        <v>29</v>
      </c>
      <c r="T3" s="7"/>
      <c r="U3" s="7"/>
      <c r="V3" s="7">
        <v>30</v>
      </c>
      <c r="W3" s="7"/>
      <c r="X3" s="7"/>
      <c r="Y3" s="7">
        <v>26</v>
      </c>
      <c r="Z3" s="7"/>
      <c r="AA3" s="7"/>
      <c r="AB3" s="7">
        <v>28</v>
      </c>
      <c r="AC3" s="7"/>
      <c r="AD3" s="7"/>
      <c r="AE3" s="7">
        <v>28</v>
      </c>
      <c r="AF3" s="7"/>
      <c r="AG3" s="7"/>
    </row>
    <row r="4" spans="1:33">
      <c r="A4" s="4">
        <v>36</v>
      </c>
      <c r="B4" s="3"/>
      <c r="C4" s="3"/>
      <c r="D4" s="4">
        <v>35</v>
      </c>
      <c r="E4" s="3"/>
      <c r="F4" s="3"/>
      <c r="G4" s="4">
        <v>36</v>
      </c>
      <c r="H4" s="3"/>
      <c r="I4" s="3"/>
      <c r="J4" s="4">
        <v>37</v>
      </c>
      <c r="K4" s="3"/>
      <c r="L4" s="3"/>
      <c r="M4" s="4">
        <v>36</v>
      </c>
      <c r="N4" s="3"/>
      <c r="O4" s="3"/>
      <c r="P4" s="7">
        <v>31</v>
      </c>
      <c r="Q4" s="7"/>
      <c r="R4" s="7"/>
      <c r="S4" s="7">
        <v>29</v>
      </c>
      <c r="T4" s="7"/>
      <c r="U4" s="7"/>
      <c r="V4" s="7">
        <v>30</v>
      </c>
      <c r="W4" s="7"/>
      <c r="X4" s="7"/>
      <c r="Y4" s="7">
        <v>26</v>
      </c>
      <c r="Z4" s="7"/>
      <c r="AA4" s="7"/>
      <c r="AB4" s="7">
        <v>28</v>
      </c>
      <c r="AC4" s="7"/>
      <c r="AD4" s="7"/>
      <c r="AE4" s="7">
        <v>28</v>
      </c>
      <c r="AF4" s="7"/>
      <c r="AG4" s="7"/>
    </row>
    <row r="5" spans="1:33">
      <c r="A5" s="4">
        <v>36</v>
      </c>
      <c r="B5" s="3"/>
      <c r="C5" s="3"/>
      <c r="D5" s="4">
        <v>35</v>
      </c>
      <c r="E5" s="3"/>
      <c r="F5" s="3"/>
      <c r="G5" s="4">
        <v>36</v>
      </c>
      <c r="H5" s="3"/>
      <c r="I5" s="3"/>
      <c r="J5" s="4">
        <v>37</v>
      </c>
      <c r="K5" s="3"/>
      <c r="L5" s="3"/>
      <c r="M5" s="4">
        <v>36</v>
      </c>
      <c r="N5" s="3"/>
      <c r="O5" s="3"/>
      <c r="P5" s="7">
        <v>31</v>
      </c>
      <c r="Q5" s="7"/>
      <c r="R5" s="7"/>
      <c r="S5" s="7">
        <v>29</v>
      </c>
      <c r="T5" s="7"/>
      <c r="U5" s="7"/>
      <c r="V5" s="7">
        <v>30</v>
      </c>
      <c r="W5" s="7"/>
      <c r="X5" s="7"/>
      <c r="Y5" s="7">
        <v>26</v>
      </c>
      <c r="Z5" s="7"/>
      <c r="AA5" s="7"/>
      <c r="AB5" s="7">
        <v>28</v>
      </c>
      <c r="AC5" s="7"/>
      <c r="AD5" s="7"/>
      <c r="AE5" s="7">
        <v>28</v>
      </c>
      <c r="AF5" s="7"/>
      <c r="AG5" s="7"/>
    </row>
    <row r="6" spans="1:33">
      <c r="A6" s="4">
        <v>36</v>
      </c>
      <c r="B6" s="3"/>
      <c r="C6" s="3"/>
      <c r="D6" s="4">
        <v>35</v>
      </c>
      <c r="E6" s="3"/>
      <c r="F6" s="3"/>
      <c r="G6" s="4">
        <v>36</v>
      </c>
      <c r="H6" s="3"/>
      <c r="I6" s="3"/>
      <c r="J6" s="4">
        <v>37</v>
      </c>
      <c r="K6" s="3"/>
      <c r="L6" s="3"/>
      <c r="M6" s="4">
        <v>36</v>
      </c>
      <c r="N6" s="3"/>
      <c r="O6" s="3"/>
      <c r="P6" s="7">
        <v>31</v>
      </c>
      <c r="Q6" s="7"/>
      <c r="R6" s="7"/>
      <c r="S6" s="7">
        <v>29</v>
      </c>
      <c r="T6" s="7"/>
      <c r="U6" s="7"/>
      <c r="V6" s="7">
        <v>30</v>
      </c>
      <c r="W6" s="7"/>
      <c r="X6" s="7"/>
      <c r="Y6" s="7">
        <v>26</v>
      </c>
      <c r="Z6" s="7"/>
      <c r="AA6" s="7"/>
      <c r="AB6" s="7">
        <v>28</v>
      </c>
      <c r="AC6" s="7"/>
      <c r="AD6" s="7"/>
      <c r="AE6" s="7">
        <v>28</v>
      </c>
      <c r="AF6" s="7"/>
      <c r="AG6" s="7"/>
    </row>
    <row r="7" spans="1:33">
      <c r="A7" s="4">
        <v>36</v>
      </c>
      <c r="B7" s="3"/>
      <c r="C7" s="3"/>
      <c r="D7" s="4">
        <v>35</v>
      </c>
      <c r="E7" s="3"/>
      <c r="F7" s="3"/>
      <c r="G7" s="4">
        <v>36</v>
      </c>
      <c r="H7" s="3"/>
      <c r="I7" s="3"/>
      <c r="J7" s="4">
        <v>37</v>
      </c>
      <c r="K7" s="3"/>
      <c r="L7" s="3"/>
      <c r="M7" s="4">
        <v>36</v>
      </c>
      <c r="N7" s="3"/>
      <c r="O7" s="3"/>
      <c r="P7" s="7">
        <v>31</v>
      </c>
      <c r="Q7" s="7"/>
      <c r="R7" s="7"/>
      <c r="S7" s="7">
        <v>29</v>
      </c>
      <c r="T7" s="7"/>
      <c r="U7" s="7"/>
      <c r="V7" s="7">
        <v>30</v>
      </c>
      <c r="W7" s="7"/>
      <c r="X7" s="7"/>
      <c r="Y7" s="7">
        <v>26</v>
      </c>
      <c r="Z7" s="7"/>
      <c r="AA7" s="7"/>
      <c r="AB7" s="7">
        <v>28</v>
      </c>
      <c r="AC7" s="7"/>
      <c r="AD7" s="7"/>
      <c r="AE7" s="7">
        <v>28</v>
      </c>
      <c r="AF7" s="7"/>
      <c r="AG7" s="7"/>
    </row>
    <row r="8" spans="1:33">
      <c r="A8" s="4">
        <v>36</v>
      </c>
      <c r="B8" s="3"/>
      <c r="C8" s="3"/>
      <c r="D8" s="4">
        <v>35</v>
      </c>
      <c r="E8" s="3"/>
      <c r="F8" s="3"/>
      <c r="G8" s="4">
        <v>36</v>
      </c>
      <c r="H8" s="3"/>
      <c r="I8" s="3"/>
      <c r="J8" s="4">
        <v>37</v>
      </c>
      <c r="K8" s="3"/>
      <c r="L8" s="3"/>
      <c r="M8" s="4">
        <v>36</v>
      </c>
      <c r="N8" s="3"/>
      <c r="O8" s="3"/>
      <c r="P8" s="7">
        <v>31</v>
      </c>
      <c r="Q8" s="7"/>
      <c r="R8" s="7"/>
      <c r="S8" s="7">
        <v>29</v>
      </c>
      <c r="T8" s="7"/>
      <c r="U8" s="7"/>
      <c r="V8" s="7">
        <v>30</v>
      </c>
      <c r="W8" s="7"/>
      <c r="X8" s="7"/>
      <c r="Y8" s="7">
        <v>26</v>
      </c>
      <c r="Z8" s="7"/>
      <c r="AA8" s="7"/>
      <c r="AB8" s="7">
        <v>28</v>
      </c>
      <c r="AC8" s="7"/>
      <c r="AD8" s="7"/>
      <c r="AE8" s="7">
        <v>28</v>
      </c>
      <c r="AF8" s="7"/>
      <c r="AG8" s="7"/>
    </row>
    <row r="9" spans="1:33">
      <c r="A9" s="4">
        <v>36</v>
      </c>
      <c r="B9" s="3"/>
      <c r="C9" s="3"/>
      <c r="D9" s="4">
        <v>35</v>
      </c>
      <c r="E9" s="3"/>
      <c r="F9" s="3"/>
      <c r="G9" s="4">
        <v>36</v>
      </c>
      <c r="H9" s="3"/>
      <c r="I9" s="3"/>
      <c r="J9" s="4">
        <v>37</v>
      </c>
      <c r="K9" s="3"/>
      <c r="L9" s="3"/>
      <c r="M9" s="4">
        <v>36</v>
      </c>
      <c r="N9" s="3"/>
      <c r="O9" s="3"/>
      <c r="P9" s="7">
        <v>31</v>
      </c>
      <c r="Q9" s="7"/>
      <c r="R9" s="7"/>
      <c r="S9" s="7">
        <v>29</v>
      </c>
      <c r="T9" s="7"/>
      <c r="U9" s="7"/>
      <c r="V9" s="7">
        <v>30</v>
      </c>
      <c r="W9" s="7"/>
      <c r="X9" s="7"/>
      <c r="Y9" s="7">
        <v>26</v>
      </c>
      <c r="Z9" s="7"/>
      <c r="AA9" s="7"/>
      <c r="AB9" s="7">
        <v>28</v>
      </c>
      <c r="AC9" s="7"/>
      <c r="AD9" s="7"/>
      <c r="AE9" s="7">
        <v>28</v>
      </c>
      <c r="AF9" s="7"/>
      <c r="AG9" s="7"/>
    </row>
    <row r="10" spans="1:33">
      <c r="A10" s="4">
        <v>36</v>
      </c>
      <c r="B10" s="3"/>
      <c r="C10" s="3"/>
      <c r="D10" s="4">
        <v>35</v>
      </c>
      <c r="E10" s="3"/>
      <c r="F10" s="3"/>
      <c r="G10" s="4">
        <v>36</v>
      </c>
      <c r="H10" s="3"/>
      <c r="I10" s="3"/>
      <c r="J10" s="4">
        <v>37</v>
      </c>
      <c r="K10" s="3"/>
      <c r="L10" s="3"/>
      <c r="M10" s="4">
        <v>36</v>
      </c>
      <c r="N10" s="3"/>
      <c r="O10" s="3"/>
      <c r="P10" s="7">
        <v>31</v>
      </c>
      <c r="Q10" s="7"/>
      <c r="R10" s="7"/>
      <c r="S10" s="7">
        <v>29</v>
      </c>
      <c r="T10" s="7"/>
      <c r="U10" s="7"/>
      <c r="V10" s="7">
        <v>30</v>
      </c>
      <c r="W10" s="7"/>
      <c r="X10" s="7"/>
      <c r="Y10" s="7">
        <v>26</v>
      </c>
      <c r="Z10" s="7"/>
      <c r="AA10" s="7"/>
      <c r="AB10" s="7">
        <v>28</v>
      </c>
      <c r="AC10" s="7"/>
      <c r="AD10" s="7"/>
      <c r="AE10" s="7">
        <v>28</v>
      </c>
      <c r="AF10" s="7"/>
      <c r="AG10" s="7"/>
    </row>
    <row r="11" spans="1:33">
      <c r="A11" s="4">
        <v>36</v>
      </c>
      <c r="B11" s="3"/>
      <c r="C11" s="3"/>
      <c r="D11" s="4">
        <v>35</v>
      </c>
      <c r="E11" s="3"/>
      <c r="F11" s="3"/>
      <c r="G11" s="4">
        <v>36</v>
      </c>
      <c r="H11" s="3"/>
      <c r="I11" s="3"/>
      <c r="J11" s="4">
        <v>37</v>
      </c>
      <c r="K11" s="3"/>
      <c r="L11" s="3"/>
      <c r="M11" s="4">
        <v>36</v>
      </c>
      <c r="N11" s="3"/>
      <c r="O11" s="3"/>
      <c r="P11" s="7">
        <v>31</v>
      </c>
      <c r="Q11" s="7"/>
      <c r="R11" s="7"/>
      <c r="S11" s="7">
        <v>29</v>
      </c>
      <c r="T11" s="7"/>
      <c r="U11" s="7"/>
      <c r="V11" s="7">
        <v>30</v>
      </c>
      <c r="W11" s="7"/>
      <c r="X11" s="7"/>
      <c r="Y11" s="7">
        <v>26</v>
      </c>
      <c r="Z11" s="7"/>
      <c r="AA11" s="7"/>
      <c r="AB11" s="7">
        <v>28</v>
      </c>
      <c r="AC11" s="7"/>
      <c r="AD11" s="7"/>
      <c r="AE11" s="7">
        <v>28</v>
      </c>
      <c r="AF11" s="7"/>
      <c r="AG11" s="7"/>
    </row>
    <row r="12" spans="1:33">
      <c r="A12" s="4">
        <v>36</v>
      </c>
      <c r="B12" s="3">
        <v>360</v>
      </c>
      <c r="C12" s="3">
        <v>36</v>
      </c>
      <c r="D12" s="4">
        <v>35</v>
      </c>
      <c r="E12" s="3">
        <v>350</v>
      </c>
      <c r="F12" s="3">
        <v>35</v>
      </c>
      <c r="G12" s="4">
        <v>36</v>
      </c>
      <c r="H12" s="3">
        <v>360</v>
      </c>
      <c r="I12" s="3">
        <v>36</v>
      </c>
      <c r="J12" s="4">
        <v>37</v>
      </c>
      <c r="K12" s="3">
        <v>370</v>
      </c>
      <c r="L12" s="3">
        <v>37</v>
      </c>
      <c r="M12" s="4">
        <v>36</v>
      </c>
      <c r="N12" s="3">
        <v>360</v>
      </c>
      <c r="O12" s="3">
        <v>36</v>
      </c>
      <c r="P12" s="7">
        <v>31</v>
      </c>
      <c r="Q12" s="7">
        <v>310</v>
      </c>
      <c r="R12" s="7">
        <v>31</v>
      </c>
      <c r="S12" s="7">
        <v>29</v>
      </c>
      <c r="T12" s="7">
        <v>290</v>
      </c>
      <c r="U12" s="7">
        <v>29</v>
      </c>
      <c r="V12" s="7">
        <v>30</v>
      </c>
      <c r="W12" s="7">
        <v>300</v>
      </c>
      <c r="X12" s="7">
        <v>30</v>
      </c>
      <c r="Y12" s="7">
        <v>26</v>
      </c>
      <c r="Z12" s="7">
        <v>260</v>
      </c>
      <c r="AA12" s="7">
        <v>26</v>
      </c>
      <c r="AB12" s="7">
        <v>28</v>
      </c>
      <c r="AC12" s="7">
        <v>280</v>
      </c>
      <c r="AD12" s="7">
        <v>28</v>
      </c>
      <c r="AE12" s="7">
        <v>28</v>
      </c>
      <c r="AF12" s="7">
        <v>280</v>
      </c>
      <c r="AG12" s="7">
        <v>28</v>
      </c>
    </row>
    <row r="13" spans="1:33">
      <c r="A13" s="8">
        <v>34</v>
      </c>
      <c r="B13" s="8">
        <f>SUM(A4:A13)</f>
        <v>358</v>
      </c>
      <c r="C13" s="9">
        <f>B13/10</f>
        <v>35.799999999999997</v>
      </c>
      <c r="D13" s="8">
        <v>36</v>
      </c>
      <c r="E13" s="8">
        <f>SUM(D4:D13)</f>
        <v>351</v>
      </c>
      <c r="F13" s="9">
        <f>E13/10</f>
        <v>35.1</v>
      </c>
      <c r="G13" s="8">
        <v>34</v>
      </c>
      <c r="H13" s="8">
        <f>SUM(G4:G13)</f>
        <v>358</v>
      </c>
      <c r="I13" s="9">
        <f>H13/10</f>
        <v>35.799999999999997</v>
      </c>
      <c r="J13" s="8">
        <v>40</v>
      </c>
      <c r="K13" s="8">
        <f>SUM(J4:J13)</f>
        <v>373</v>
      </c>
      <c r="L13" s="9">
        <f>K13/10</f>
        <v>37.299999999999997</v>
      </c>
      <c r="M13" s="8"/>
      <c r="N13" s="8"/>
      <c r="O13" s="8"/>
      <c r="P13" s="8">
        <v>28</v>
      </c>
      <c r="Q13" s="8"/>
      <c r="R13" s="8"/>
      <c r="S13" s="8">
        <v>27</v>
      </c>
      <c r="T13" s="8"/>
      <c r="U13" s="8"/>
      <c r="V13" s="8"/>
      <c r="W13" s="8"/>
      <c r="X13" s="8"/>
      <c r="Y13" s="8">
        <v>20</v>
      </c>
      <c r="Z13" s="8"/>
      <c r="AA13" s="8"/>
      <c r="AB13" s="8">
        <v>22</v>
      </c>
      <c r="AC13" s="8"/>
      <c r="AD13" s="8"/>
      <c r="AE13" s="8">
        <v>28</v>
      </c>
      <c r="AF13" s="8"/>
      <c r="AG13" s="8"/>
    </row>
    <row r="14" spans="1:3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1:3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3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1:3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1: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3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1:3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1:3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1:3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1:3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1:3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1:3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1:3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1:3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1:3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1:3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1:3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1:3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1:3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1:3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1:3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1:3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1:3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1:3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1:3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spans="1:3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spans="1:3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spans="1:3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1:3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spans="1:3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spans="1:3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spans="1:3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spans="1:3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spans="1:3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spans="1:3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spans="1:3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spans="1:3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spans="1:3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spans="1:3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spans="1:3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1:3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spans="1:3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spans="1:3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spans="1:3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spans="1:3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spans="1:3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spans="1:3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 spans="1:3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1:3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spans="1:3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 spans="1:3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spans="1:3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spans="1:3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 spans="1:3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 spans="1:3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 spans="1:3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 spans="1:3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 spans="1:3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 spans="1:3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 spans="1:3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</row>
    <row r="90" spans="1:3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 spans="1:3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 spans="1:3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</row>
    <row r="93" spans="1:3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 spans="1:3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</row>
    <row r="95" spans="1:3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</row>
    <row r="96" spans="1:3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 spans="1:3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 spans="1:3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 spans="1:3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 spans="1:3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 spans="1:3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</row>
    <row r="102" spans="1:3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 spans="1:3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 spans="1:3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 spans="1:3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</row>
    <row r="106" spans="1:3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r="107" spans="1:3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r="108" spans="1:3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 spans="1:3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 spans="1:3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 spans="1:3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 spans="1:3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 spans="1:3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 spans="1:3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r="115" spans="1:3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</row>
    <row r="116" spans="1:3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</row>
    <row r="117" spans="1:3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r="118" spans="1:3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r="119" spans="1:3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r="120" spans="1:3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</row>
    <row r="121" spans="1:3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r="122" spans="1:3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</row>
    <row r="123" spans="1:3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 spans="1:3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r="125" spans="1:3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 spans="1:3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</row>
    <row r="127" spans="1:3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 spans="1:3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</row>
    <row r="129" spans="1:3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 spans="1:3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r="131" spans="1:3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r="132" spans="1:3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</row>
    <row r="133" spans="1: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</row>
    <row r="134" spans="1:3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</row>
    <row r="135" spans="1:3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r="136" spans="1:3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</row>
    <row r="137" spans="1:3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r="138" spans="1:3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</row>
    <row r="139" spans="1:3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r="140" spans="1:3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</row>
    <row r="141" spans="1:3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r="142" spans="1:3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r="143" spans="1:3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 spans="1:3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 spans="1:3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 spans="1:3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7" spans="1:3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 spans="1:3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r="149" spans="1:3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 spans="1:3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</row>
    <row r="151" spans="1:3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 spans="1:3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</row>
    <row r="153" spans="1:3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r="154" spans="1:3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r="155" spans="1:3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 spans="1:3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 spans="1:3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 spans="1:3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r="159" spans="1:3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 spans="1:3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 spans="1:3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r="162" spans="1:3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r="163" spans="1:3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 spans="1:3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r="165" spans="1:3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 spans="1:3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r="167" spans="1:3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r="168" spans="1:3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</row>
    <row r="169" spans="1:3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</row>
    <row r="170" spans="1:3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</row>
    <row r="171" spans="1:3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 spans="1:3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 spans="1:3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 spans="1:3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 spans="1:3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 spans="1:3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 spans="1:3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 spans="1:3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 spans="1:3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 spans="1:3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 spans="1:3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r="182" spans="1:3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</row>
    <row r="183" spans="1:3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r="184" spans="1:3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r="185" spans="1:3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 spans="1:3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</row>
    <row r="187" spans="1:3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</row>
    <row r="188" spans="1:3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</row>
    <row r="189" spans="1:3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r="190" spans="1:3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</row>
    <row r="191" spans="1:3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r="192" spans="1:3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</row>
    <row r="193" spans="1:3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</row>
    <row r="194" spans="1:3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</row>
    <row r="195" spans="1:3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</row>
    <row r="196" spans="1:3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 spans="1:3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 spans="1:3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 spans="1:3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 spans="1:3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 spans="1:3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</row>
    <row r="202" spans="1:3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</row>
    <row r="203" spans="1:3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</row>
    <row r="204" spans="1:3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</row>
    <row r="205" spans="1:3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</row>
    <row r="206" spans="1:3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</row>
    <row r="207" spans="1:3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</row>
    <row r="208" spans="1:3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r="209" spans="1:3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</row>
    <row r="210" spans="1:3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</row>
    <row r="211" spans="1:3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r="212" spans="1:3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</row>
    <row r="213" spans="1:3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</row>
    <row r="214" spans="1:3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</row>
    <row r="215" spans="1:3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</row>
    <row r="216" spans="1:3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</row>
    <row r="217" spans="1:3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</row>
    <row r="218" spans="1:3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</row>
    <row r="219" spans="1:3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</row>
    <row r="220" spans="1:3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</row>
    <row r="221" spans="1:3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</row>
    <row r="222" spans="1:3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</row>
    <row r="223" spans="1:3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</row>
    <row r="224" spans="1:3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</row>
    <row r="225" spans="1:3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 spans="1:3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</row>
    <row r="227" spans="1:3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 spans="1:3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 spans="1:3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r="230" spans="1:3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 spans="1:3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</row>
    <row r="232" spans="1:3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r="233" spans="1: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  <row r="234" spans="1:3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</row>
    <row r="235" spans="1:3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</row>
    <row r="236" spans="1:3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</row>
    <row r="237" spans="1:3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</row>
    <row r="238" spans="1:3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</row>
    <row r="239" spans="1:3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</row>
    <row r="240" spans="1:3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</row>
    <row r="241" spans="1:3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</row>
    <row r="242" spans="1:3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</row>
    <row r="243" spans="1:3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</row>
    <row r="244" spans="1:3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</row>
    <row r="245" spans="1:3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r="246" spans="1:3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r="247" spans="1:3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</row>
    <row r="248" spans="1:3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</row>
    <row r="249" spans="1:3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</row>
    <row r="250" spans="1:3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</row>
    <row r="255" spans="1:3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</row>
    <row r="256" spans="1:3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</row>
    <row r="257" spans="1:3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</row>
    <row r="258" spans="1:3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</row>
    <row r="259" spans="1:3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</row>
    <row r="260" spans="1:3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</row>
  </sheetData>
  <mergeCells count="11">
    <mergeCell ref="A1:C1"/>
    <mergeCell ref="D1:F1"/>
    <mergeCell ref="G1:I1"/>
    <mergeCell ref="J1:L1"/>
    <mergeCell ref="M1:O1"/>
    <mergeCell ref="AE1:AG1"/>
    <mergeCell ref="P1:R1"/>
    <mergeCell ref="S1:U1"/>
    <mergeCell ref="V1:X1"/>
    <mergeCell ref="Y1:AA1"/>
    <mergeCell ref="AB1:AD1"/>
  </mergeCells>
  <pageMargins left="0.7" right="0.7" top="0.75" bottom="0.75" header="0.3" footer="0.3"/>
  <customProperties>
    <customPr name="workbookAdvencedSettings" r:id="rId1"/>
    <customPr name="workbookExecutionSettings" r:id="rId2"/>
    <customPr name="workbookGatewaySettings" r:id="rId3"/>
  </customPropertie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tabColor rgb="FFFFFF00"/>
  </sheetPr>
  <dimension ref="A3:D42"/>
  <sheetViews>
    <sheetView zoomScale="85" zoomScaleNormal="85" zoomScalePageLayoutView="85" workbookViewId="0">
      <selection activeCell="J28" sqref="J28"/>
    </sheetView>
  </sheetViews>
  <sheetFormatPr baseColWidth="10" defaultColWidth="8.83203125" defaultRowHeight="14"/>
  <cols>
    <col min="1" max="1" width="17.5" bestFit="1" customWidth="1"/>
    <col min="2" max="2" width="14.1640625" bestFit="1" customWidth="1"/>
  </cols>
  <sheetData>
    <row r="3" spans="1:4">
      <c r="A3" s="54" t="s">
        <v>96</v>
      </c>
      <c r="B3" t="s">
        <v>23</v>
      </c>
    </row>
    <row r="4" spans="1:4">
      <c r="A4" s="55" t="s">
        <v>7</v>
      </c>
      <c r="B4" s="13">
        <v>24.9</v>
      </c>
      <c r="D4" s="14"/>
    </row>
    <row r="5" spans="1:4">
      <c r="A5" s="55" t="s">
        <v>79</v>
      </c>
      <c r="B5" s="13">
        <v>34.9</v>
      </c>
      <c r="D5" s="14"/>
    </row>
    <row r="6" spans="1:4">
      <c r="A6" s="55" t="s">
        <v>95</v>
      </c>
      <c r="B6" s="13">
        <v>28.9</v>
      </c>
      <c r="D6" s="14"/>
    </row>
    <row r="7" spans="1:4">
      <c r="A7" s="55" t="s">
        <v>88</v>
      </c>
      <c r="B7" s="13">
        <v>26.4</v>
      </c>
      <c r="D7" s="14"/>
    </row>
    <row r="8" spans="1:4">
      <c r="A8" s="55" t="s">
        <v>67</v>
      </c>
      <c r="B8" s="13">
        <v>35</v>
      </c>
      <c r="D8" s="14"/>
    </row>
    <row r="9" spans="1:4">
      <c r="A9" s="55" t="s">
        <v>85</v>
      </c>
      <c r="B9" s="13">
        <v>26</v>
      </c>
      <c r="D9" s="14"/>
    </row>
    <row r="10" spans="1:4">
      <c r="A10" s="55" t="s">
        <v>62</v>
      </c>
      <c r="B10" s="13">
        <v>31</v>
      </c>
      <c r="D10" s="14"/>
    </row>
    <row r="11" spans="1:4">
      <c r="A11" s="55" t="s">
        <v>72</v>
      </c>
      <c r="B11" s="13">
        <v>26.8</v>
      </c>
      <c r="D11" s="14"/>
    </row>
    <row r="12" spans="1:4">
      <c r="A12" s="55" t="s">
        <v>76</v>
      </c>
      <c r="B12" s="13">
        <v>22.3</v>
      </c>
      <c r="D12" s="14"/>
    </row>
    <row r="13" spans="1:4">
      <c r="A13" s="55" t="s">
        <v>84</v>
      </c>
      <c r="B13" s="13">
        <v>30.1</v>
      </c>
      <c r="D13" s="14"/>
    </row>
    <row r="14" spans="1:4">
      <c r="A14" s="55" t="s">
        <v>24</v>
      </c>
      <c r="B14" s="13">
        <v>24.2</v>
      </c>
      <c r="D14" s="14"/>
    </row>
    <row r="15" spans="1:4">
      <c r="A15" s="55" t="s">
        <v>92</v>
      </c>
      <c r="B15" s="13">
        <v>25.4</v>
      </c>
      <c r="D15" s="14"/>
    </row>
    <row r="16" spans="1:4">
      <c r="A16" s="55" t="s">
        <v>86</v>
      </c>
      <c r="B16" s="13">
        <v>36</v>
      </c>
      <c r="D16" s="14"/>
    </row>
    <row r="17" spans="1:4">
      <c r="A17" s="55" t="s">
        <v>27</v>
      </c>
      <c r="B17" s="13">
        <v>27.3</v>
      </c>
      <c r="D17" s="14"/>
    </row>
    <row r="18" spans="1:4">
      <c r="A18" s="55" t="s">
        <v>89</v>
      </c>
      <c r="B18" s="13">
        <v>29.4</v>
      </c>
      <c r="D18" s="14"/>
    </row>
    <row r="19" spans="1:4">
      <c r="A19" s="55" t="s">
        <v>65</v>
      </c>
      <c r="B19" s="13">
        <v>31.7</v>
      </c>
      <c r="D19" s="14"/>
    </row>
    <row r="20" spans="1:4">
      <c r="A20" s="55" t="s">
        <v>64</v>
      </c>
      <c r="B20" s="13">
        <v>26.9</v>
      </c>
      <c r="D20" s="14"/>
    </row>
    <row r="21" spans="1:4">
      <c r="A21" s="55" t="s">
        <v>77</v>
      </c>
      <c r="B21" s="13">
        <v>32.700000000000003</v>
      </c>
      <c r="D21" s="14"/>
    </row>
    <row r="22" spans="1:4">
      <c r="A22" s="55" t="s">
        <v>81</v>
      </c>
      <c r="B22" s="13">
        <v>26</v>
      </c>
      <c r="D22" s="14"/>
    </row>
    <row r="23" spans="1:4">
      <c r="A23" s="55" t="s">
        <v>94</v>
      </c>
      <c r="B23" s="13">
        <v>25.4</v>
      </c>
      <c r="D23" s="14"/>
    </row>
    <row r="24" spans="1:4">
      <c r="A24" s="55" t="s">
        <v>91</v>
      </c>
      <c r="B24" s="13">
        <v>25.2</v>
      </c>
      <c r="D24" s="14"/>
    </row>
    <row r="25" spans="1:4">
      <c r="A25" s="55" t="s">
        <v>4</v>
      </c>
      <c r="B25" s="13">
        <v>34.200000000000003</v>
      </c>
      <c r="D25" s="14"/>
    </row>
    <row r="26" spans="1:4">
      <c r="A26" s="55" t="s">
        <v>80</v>
      </c>
      <c r="B26" s="13">
        <v>28</v>
      </c>
      <c r="D26" s="14"/>
    </row>
    <row r="27" spans="1:4">
      <c r="A27" s="55" t="s">
        <v>71</v>
      </c>
      <c r="B27" s="13">
        <v>28.6</v>
      </c>
      <c r="D27" s="14"/>
    </row>
    <row r="28" spans="1:4">
      <c r="A28" s="55" t="s">
        <v>93</v>
      </c>
      <c r="B28" s="13">
        <v>28.3</v>
      </c>
      <c r="D28" s="14"/>
    </row>
    <row r="29" spans="1:4">
      <c r="A29" s="55" t="s">
        <v>68</v>
      </c>
      <c r="B29" s="13">
        <v>24.7</v>
      </c>
      <c r="D29" s="14"/>
    </row>
    <row r="30" spans="1:4">
      <c r="A30" s="55" t="s">
        <v>75</v>
      </c>
      <c r="B30" s="13">
        <v>33.4</v>
      </c>
      <c r="D30" s="14"/>
    </row>
    <row r="31" spans="1:4">
      <c r="A31" s="55" t="s">
        <v>9</v>
      </c>
      <c r="B31" s="13">
        <v>26.9</v>
      </c>
      <c r="D31" s="14"/>
    </row>
    <row r="32" spans="1:4">
      <c r="A32" s="55" t="s">
        <v>74</v>
      </c>
      <c r="B32" s="13">
        <v>28.3</v>
      </c>
      <c r="D32" s="14"/>
    </row>
    <row r="33" spans="1:4">
      <c r="A33" s="55" t="s">
        <v>20</v>
      </c>
      <c r="B33" s="13">
        <v>31.2</v>
      </c>
      <c r="D33" s="14"/>
    </row>
    <row r="34" spans="1:4">
      <c r="A34" s="55" t="s">
        <v>66</v>
      </c>
      <c r="B34" s="13">
        <v>23.3</v>
      </c>
      <c r="D34" s="14"/>
    </row>
    <row r="35" spans="1:4">
      <c r="A35" s="55" t="s">
        <v>63</v>
      </c>
      <c r="B35" s="13">
        <v>26.3</v>
      </c>
      <c r="D35" s="14"/>
    </row>
    <row r="36" spans="1:4">
      <c r="A36" s="55" t="s">
        <v>83</v>
      </c>
      <c r="B36" s="13">
        <v>30.2</v>
      </c>
      <c r="D36" s="14"/>
    </row>
    <row r="37" spans="1:4">
      <c r="A37" s="55" t="s">
        <v>78</v>
      </c>
      <c r="B37" s="13">
        <v>32</v>
      </c>
      <c r="D37" s="14"/>
    </row>
    <row r="38" spans="1:4">
      <c r="A38" s="55" t="s">
        <v>73</v>
      </c>
      <c r="B38" s="13">
        <v>38.6</v>
      </c>
      <c r="D38" s="14"/>
    </row>
    <row r="39" spans="1:4">
      <c r="A39" s="55" t="s">
        <v>87</v>
      </c>
      <c r="B39" s="13">
        <v>21.6</v>
      </c>
      <c r="D39" s="14"/>
    </row>
    <row r="40" spans="1:4">
      <c r="A40" s="55" t="s">
        <v>90</v>
      </c>
      <c r="B40" s="13">
        <v>32.700000000000003</v>
      </c>
      <c r="D40" s="14"/>
    </row>
    <row r="41" spans="1:4">
      <c r="A41" s="55" t="s">
        <v>99</v>
      </c>
      <c r="B41" s="13">
        <v>25</v>
      </c>
    </row>
    <row r="42" spans="1:4">
      <c r="A42" s="55"/>
    </row>
  </sheetData>
  <sheetCalcPr fullCalcOnLoad="1"/>
  <phoneticPr fontId="14" type="noConversion"/>
  <pageMargins left="0.7" right="0.7" top="0.75" bottom="0.75" header="0.3" footer="0.3"/>
  <customProperties>
    <customPr name="workbookAdvencedSettings" r:id="rId2"/>
    <customPr name="workbookExecutionSettings" r:id="rId3"/>
    <customPr name="workbookGatewaySettings" r:id="rId4"/>
  </customProperties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filterMode="1" enableFormatConditionsCalculation="0">
    <tabColor rgb="FFFFFF00"/>
  </sheetPr>
  <dimension ref="C2:F40"/>
  <sheetViews>
    <sheetView zoomScale="85" zoomScaleNormal="85" zoomScalePageLayoutView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41" sqref="J41"/>
    </sheetView>
  </sheetViews>
  <sheetFormatPr baseColWidth="10" defaultColWidth="8.83203125" defaultRowHeight="14"/>
  <cols>
    <col min="3" max="3" width="19.33203125" customWidth="1"/>
    <col min="4" max="4" width="11.5" style="57" customWidth="1"/>
    <col min="5" max="5" width="12.6640625" customWidth="1"/>
  </cols>
  <sheetData>
    <row r="2" spans="3:6" ht="69.75" customHeight="1">
      <c r="C2" s="56" t="s">
        <v>46</v>
      </c>
      <c r="D2" s="58" t="s">
        <v>22</v>
      </c>
      <c r="E2" s="62" t="s">
        <v>97</v>
      </c>
      <c r="F2" s="62" t="s">
        <v>82</v>
      </c>
    </row>
    <row r="3" spans="3:6">
      <c r="C3" t="str">
        <f>Lookup!C3</f>
        <v>Lucas Kruk</v>
      </c>
      <c r="D3" s="59">
        <f>VLOOKUP(C3,'Quota Calc'!A:DJ,114,FALSE)</f>
        <v>34.200000000000003</v>
      </c>
      <c r="E3" t="s">
        <v>98</v>
      </c>
    </row>
    <row r="4" spans="3:6" hidden="1">
      <c r="C4" t="str">
        <f>Lookup!C4</f>
        <v>Mike Ohanian</v>
      </c>
      <c r="D4" s="59">
        <f>VLOOKUP(C4,'Quota Calc'!A:DJ,114,FALSE)</f>
        <v>28.6</v>
      </c>
    </row>
    <row r="5" spans="3:6" hidden="1">
      <c r="C5" t="str">
        <f>Lookup!C5</f>
        <v>Pete White</v>
      </c>
      <c r="D5" s="59">
        <f>VLOOKUP(C5,'Quota Calc'!A:DJ,114,FALSE)</f>
        <v>26.9</v>
      </c>
    </row>
    <row r="6" spans="3:6" hidden="1">
      <c r="C6" t="str">
        <f>Lookup!C6</f>
        <v>Bill Sapp</v>
      </c>
      <c r="D6" s="59">
        <f>VLOOKUP(C6,'Quota Calc'!A:DJ,114,FALSE)</f>
        <v>24.9</v>
      </c>
    </row>
    <row r="7" spans="3:6" hidden="1">
      <c r="C7" t="str">
        <f>Lookup!C7</f>
        <v>Sean Carrie</v>
      </c>
      <c r="D7" s="59">
        <f>VLOOKUP(C7,'Quota Calc'!A:DJ,114,FALSE)</f>
        <v>31.2</v>
      </c>
    </row>
    <row r="8" spans="3:6" hidden="1">
      <c r="C8" t="str">
        <f>Lookup!C8</f>
        <v>James Moore</v>
      </c>
      <c r="D8" s="59">
        <f>VLOOKUP(C8,'Quota Calc'!A:DJ,114,FALSE)</f>
        <v>24.2</v>
      </c>
    </row>
    <row r="9" spans="3:6" hidden="1">
      <c r="C9" t="str">
        <f>Lookup!C9</f>
        <v>Jessie Cochran</v>
      </c>
      <c r="D9" s="59">
        <f>VLOOKUP(C9,'Quota Calc'!A:DJ,114,FALSE)</f>
        <v>27.3</v>
      </c>
    </row>
    <row r="10" spans="3:6" hidden="1">
      <c r="C10" t="str">
        <f>Lookup!C10</f>
        <v>Chris Whitehead</v>
      </c>
      <c r="D10" s="59">
        <f>VLOOKUP(C10,'Quota Calc'!A:DJ,114,FALSE)</f>
        <v>35</v>
      </c>
    </row>
    <row r="11" spans="3:6" hidden="1">
      <c r="C11" t="str">
        <f>Lookup!C11</f>
        <v>Fred Clausell</v>
      </c>
      <c r="D11" s="59">
        <f>VLOOKUP(C11,'Quota Calc'!A:DJ,114,FALSE)</f>
        <v>31</v>
      </c>
    </row>
    <row r="12" spans="3:6" hidden="1">
      <c r="C12" t="str">
        <f>Lookup!C12</f>
        <v>Stoney Mitchell</v>
      </c>
      <c r="D12" s="59">
        <f>VLOOKUP(C12,'Quota Calc'!A:DJ,114,FALSE)</f>
        <v>26.3</v>
      </c>
    </row>
    <row r="13" spans="3:6">
      <c r="C13" t="str">
        <f>Lookup!C13</f>
        <v>Justin Whitehead</v>
      </c>
      <c r="D13" s="59">
        <f>VLOOKUP(C13,'Quota Calc'!A:DJ,114,FALSE)</f>
        <v>26.9</v>
      </c>
      <c r="E13" t="s">
        <v>98</v>
      </c>
    </row>
    <row r="14" spans="3:6" hidden="1">
      <c r="C14" t="str">
        <f>Lookup!C14</f>
        <v>John Sewall</v>
      </c>
      <c r="D14" s="59">
        <f>VLOOKUP(C14,'Quota Calc'!A:DJ,114,FALSE)</f>
        <v>31.7</v>
      </c>
    </row>
    <row r="15" spans="3:6" hidden="1">
      <c r="C15" t="str">
        <f>Lookup!C15</f>
        <v>Steve Carney</v>
      </c>
      <c r="D15" s="59">
        <f>VLOOKUP(C15,'Quota Calc'!A:DJ,114,FALSE)</f>
        <v>23.3</v>
      </c>
    </row>
    <row r="16" spans="3:6" hidden="1">
      <c r="C16" t="str">
        <f>Lookup!C16</f>
        <v>Nelson Anderson</v>
      </c>
      <c r="D16" s="59">
        <f>VLOOKUP(C16,'Quota Calc'!A:DJ,114,FALSE)</f>
        <v>24.7</v>
      </c>
    </row>
    <row r="17" spans="3:5" hidden="1">
      <c r="C17" t="str">
        <f>Lookup!C17</f>
        <v>Gary Ladd</v>
      </c>
      <c r="D17" s="59">
        <f>VLOOKUP(C17,'Quota Calc'!A:DJ,114,FALSE)</f>
        <v>26.8</v>
      </c>
    </row>
    <row r="18" spans="3:5" hidden="1">
      <c r="C18" t="str">
        <f>Lookup!C18</f>
        <v>Tristan Hawkins</v>
      </c>
      <c r="D18" s="59">
        <f>VLOOKUP(C18,'Quota Calc'!A:DJ,114,FALSE)</f>
        <v>38.6</v>
      </c>
    </row>
    <row r="19" spans="3:5">
      <c r="C19" t="str">
        <f>Lookup!C19</f>
        <v>Russell Baron</v>
      </c>
      <c r="D19" s="59">
        <f>VLOOKUP(C19,'Quota Calc'!A:DJ,114,FALSE)</f>
        <v>28.3</v>
      </c>
      <c r="E19" t="s">
        <v>98</v>
      </c>
    </row>
    <row r="20" spans="3:5" hidden="1">
      <c r="C20" t="str">
        <f>Lookup!C20</f>
        <v>Nick Evans</v>
      </c>
      <c r="D20" s="59">
        <f>VLOOKUP(C20,'Quota Calc'!A:DJ,114,FALSE)</f>
        <v>33.4</v>
      </c>
    </row>
    <row r="21" spans="3:5" hidden="1">
      <c r="C21" t="str">
        <f>Lookup!C21</f>
        <v>Guest</v>
      </c>
      <c r="D21" s="59">
        <f>VLOOKUP(C21,'Quota Calc'!A:DJ,114,FALSE)</f>
        <v>22.3</v>
      </c>
    </row>
    <row r="22" spans="3:5">
      <c r="C22" t="str">
        <f>Lookup!C22</f>
        <v>Kevin Williams</v>
      </c>
      <c r="D22" s="59">
        <f>VLOOKUP(C22,'Quota Calc'!A:DJ,114,FALSE)</f>
        <v>32.700000000000003</v>
      </c>
      <c r="E22" t="s">
        <v>98</v>
      </c>
    </row>
    <row r="23" spans="3:5" hidden="1">
      <c r="C23" t="str">
        <f>Lookup!C23</f>
        <v>Todd Spillane</v>
      </c>
      <c r="D23" s="59">
        <f>VLOOKUP(C23,'Quota Calc'!A:DJ,114,FALSE)</f>
        <v>32</v>
      </c>
    </row>
    <row r="24" spans="3:5" hidden="1">
      <c r="C24" t="str">
        <f>Lookup!C24</f>
        <v>Bradley Fleming</v>
      </c>
      <c r="D24" s="59">
        <f>VLOOKUP(C24,'Quota Calc'!A:DJ,114,FALSE)</f>
        <v>34.9</v>
      </c>
    </row>
    <row r="25" spans="3:5" hidden="1">
      <c r="C25" t="str">
        <f>Lookup!C25</f>
        <v>Mike Magalski</v>
      </c>
      <c r="D25" s="59">
        <f>VLOOKUP(C25,'Quota Calc'!A:DJ,114,FALSE)</f>
        <v>28</v>
      </c>
    </row>
    <row r="26" spans="3:5" hidden="1">
      <c r="C26" t="str">
        <f>Lookup!C26</f>
        <v>Kit Luebs</v>
      </c>
      <c r="D26" s="59">
        <f>VLOOKUP(C26,'Quota Calc'!A:DJ,114,FALSE)</f>
        <v>26</v>
      </c>
    </row>
    <row r="27" spans="3:5" hidden="1">
      <c r="C27" t="str">
        <f>Lookup!C27</f>
        <v>Ted Puckett</v>
      </c>
      <c r="D27" s="59">
        <f>VLOOKUP(C27,'Quota Calc'!A:DJ,114,FALSE)</f>
        <v>30.2</v>
      </c>
    </row>
    <row r="28" spans="3:5">
      <c r="C28" t="str">
        <f>Lookup!C28</f>
        <v>James Juszczak</v>
      </c>
      <c r="D28" s="59">
        <f>VLOOKUP(C28,'Quota Calc'!A:DJ,114,FALSE)</f>
        <v>30.1</v>
      </c>
      <c r="E28" t="s">
        <v>98</v>
      </c>
    </row>
    <row r="29" spans="3:5" hidden="1">
      <c r="C29" t="str">
        <f>Lookup!C29</f>
        <v>David Hittler</v>
      </c>
      <c r="D29" s="59">
        <f>VLOOKUP(C29,'Quota Calc'!A:DJ,114,FALSE)</f>
        <v>26</v>
      </c>
    </row>
    <row r="30" spans="3:5" hidden="1">
      <c r="C30" t="str">
        <f>Lookup!C30</f>
        <v>Jerry Swearingen</v>
      </c>
      <c r="D30" s="59">
        <f>VLOOKUP(C30,'Quota Calc'!A:DJ,114,FALSE)</f>
        <v>36</v>
      </c>
    </row>
    <row r="31" spans="3:5">
      <c r="C31" t="str">
        <f>Lookup!C31</f>
        <v>Wes Freas</v>
      </c>
      <c r="D31" s="59">
        <f>VLOOKUP(C31,'Quota Calc'!A:DJ,114,FALSE)</f>
        <v>21.6</v>
      </c>
      <c r="E31" t="s">
        <v>98</v>
      </c>
    </row>
    <row r="32" spans="3:5" hidden="1">
      <c r="C32" t="str">
        <f>Lookup!C32</f>
        <v>Bryan Smith</v>
      </c>
      <c r="D32" s="59">
        <f>VLOOKUP(C32,'Quota Calc'!A:DJ,114,FALSE)</f>
        <v>26.4</v>
      </c>
    </row>
    <row r="33" spans="3:5" hidden="1">
      <c r="C33" t="str">
        <f>Lookup!C33</f>
        <v>Joe Gourley</v>
      </c>
      <c r="D33" s="59">
        <f>VLOOKUP(C33,'Quota Calc'!A:DJ,114,FALSE)</f>
        <v>29.4</v>
      </c>
    </row>
    <row r="34" spans="3:5">
      <c r="C34" t="str">
        <f>Lookup!C34</f>
        <v>Weston Johnson</v>
      </c>
      <c r="D34" s="59">
        <f>VLOOKUP(C34,'Quota Calc'!A:DJ,114,FALSE)</f>
        <v>32.700000000000003</v>
      </c>
      <c r="E34" t="s">
        <v>98</v>
      </c>
    </row>
    <row r="35" spans="3:5" hidden="1">
      <c r="C35" t="str">
        <f>Lookup!C35</f>
        <v>Louis Franek</v>
      </c>
      <c r="D35" s="59">
        <f>VLOOKUP(C35,'Quota Calc'!A:DJ,114,FALSE)</f>
        <v>25.2</v>
      </c>
    </row>
    <row r="36" spans="3:5">
      <c r="C36" t="str">
        <f>Lookup!C36</f>
        <v>Jeremy Wier</v>
      </c>
      <c r="D36" s="59">
        <f>VLOOKUP(C36,'Quota Calc'!A:DJ,114,FALSE)</f>
        <v>25.4</v>
      </c>
      <c r="E36" t="s">
        <v>98</v>
      </c>
    </row>
    <row r="37" spans="3:5" hidden="1">
      <c r="C37" t="str">
        <f>Lookup!C37</f>
        <v>Nate Morrell</v>
      </c>
      <c r="D37" s="59">
        <f>VLOOKUP(C37,'Quota Calc'!A:DJ,114,FALSE)</f>
        <v>28.3</v>
      </c>
    </row>
    <row r="38" spans="3:5">
      <c r="C38" t="str">
        <f>Lookup!C38</f>
        <v>Larry Leno</v>
      </c>
      <c r="D38" s="59">
        <f>VLOOKUP(C38,'Quota Calc'!A:DJ,114,FALSE)</f>
        <v>25.4</v>
      </c>
      <c r="E38" t="s">
        <v>98</v>
      </c>
    </row>
    <row r="39" spans="3:5" hidden="1">
      <c r="C39" t="str">
        <f>Lookup!C39</f>
        <v>Brian Koetter</v>
      </c>
      <c r="D39" s="59">
        <f>VLOOKUP(C39,'Quota Calc'!A:DJ,114,FALSE)</f>
        <v>28.9</v>
      </c>
    </row>
    <row r="40" spans="3:5">
      <c r="C40" t="str">
        <f>Lookup!C40</f>
        <v>Brodi LaFleur</v>
      </c>
      <c r="D40" s="59">
        <f>VLOOKUP(C40,'Quota Calc'!A:DJ,114,FALSE)</f>
        <v>25.1</v>
      </c>
      <c r="E40" t="s">
        <v>98</v>
      </c>
    </row>
  </sheetData>
  <sheetCalcPr fullCalcOnLoad="1"/>
  <autoFilter ref="C2:F40">
    <filterColumn colId="2">
      <customFilters>
        <customFilter operator="notEqual" val=" "/>
      </customFilters>
    </filterColumn>
  </autoFilter>
  <sortState ref="C3:M37">
    <sortCondition ref="C3:C37"/>
    <sortCondition ref="G3:G37"/>
  </sortState>
  <phoneticPr fontId="14" type="noConversion"/>
  <pageMargins left="0.7" right="0.7" top="0.75" bottom="0.75" header="0.3" footer="0.3"/>
  <customProperties>
    <customPr name="workbookAdvencedSettings" r:id="rId1"/>
    <customPr name="workbookExecutionSettings" r:id="rId2"/>
    <customPr name="workbookGatewaySettings" r:id="rId3"/>
  </customProperties>
  <legacyDrawing r:id="rId4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tabColor rgb="FFFF0000"/>
  </sheetPr>
  <dimension ref="C1:I983"/>
  <sheetViews>
    <sheetView zoomScale="85" zoomScaleNormal="85" zoomScalePageLayoutView="85" workbookViewId="0">
      <pane xSplit="3" ySplit="1" topLeftCell="D946" activePane="bottomRight" state="frozen"/>
      <selection pane="topRight" activeCell="D1" sqref="D1"/>
      <selection pane="bottomLeft" activeCell="A2" sqref="A2"/>
      <selection pane="bottomRight" activeCell="E963" sqref="E963"/>
    </sheetView>
  </sheetViews>
  <sheetFormatPr baseColWidth="10" defaultColWidth="8.83203125" defaultRowHeight="14"/>
  <cols>
    <col min="3" max="3" width="9.6640625" style="17" bestFit="1" customWidth="1"/>
    <col min="4" max="4" width="21.5" style="17" customWidth="1"/>
    <col min="5" max="6" width="8.83203125" style="64"/>
    <col min="7" max="7" width="15.33203125" style="64" bestFit="1" customWidth="1"/>
    <col min="8" max="8" width="14.5" style="64" bestFit="1" customWidth="1"/>
    <col min="9" max="9" width="22.1640625" style="61" bestFit="1" customWidth="1"/>
  </cols>
  <sheetData>
    <row r="1" spans="3:9">
      <c r="C1" s="65" t="s">
        <v>14</v>
      </c>
      <c r="D1" s="65" t="s">
        <v>16</v>
      </c>
      <c r="E1" s="66" t="s">
        <v>17</v>
      </c>
      <c r="F1" s="66" t="s">
        <v>26</v>
      </c>
      <c r="G1" s="66" t="s">
        <v>18</v>
      </c>
      <c r="H1" s="66" t="s">
        <v>19</v>
      </c>
      <c r="I1" s="67" t="s">
        <v>35</v>
      </c>
    </row>
    <row r="2" spans="3:9">
      <c r="C2" s="16">
        <v>42406</v>
      </c>
      <c r="D2" s="17" t="s">
        <v>7</v>
      </c>
      <c r="E2" s="19">
        <v>22</v>
      </c>
      <c r="F2" s="18">
        <v>20</v>
      </c>
      <c r="G2" s="19"/>
      <c r="H2" s="19"/>
      <c r="I2" s="61">
        <f t="shared" ref="I2:I65" si="0">-F2+G2+H2</f>
        <v>-20</v>
      </c>
    </row>
    <row r="3" spans="3:9">
      <c r="C3" s="68">
        <v>42406</v>
      </c>
      <c r="D3" s="17" t="s">
        <v>69</v>
      </c>
      <c r="E3" s="19">
        <v>34</v>
      </c>
      <c r="F3" s="18">
        <v>20</v>
      </c>
      <c r="G3" s="19"/>
      <c r="H3" s="19">
        <f>7.85*2</f>
        <v>15.7</v>
      </c>
      <c r="I3" s="61">
        <f t="shared" si="0"/>
        <v>-4.3000000000000007</v>
      </c>
    </row>
    <row r="4" spans="3:9">
      <c r="C4" s="16">
        <v>42406</v>
      </c>
      <c r="D4" s="17" t="s">
        <v>12</v>
      </c>
      <c r="E4" s="19"/>
      <c r="F4" s="19"/>
      <c r="G4" s="19"/>
      <c r="H4" s="19"/>
      <c r="I4" s="61">
        <f t="shared" si="0"/>
        <v>0</v>
      </c>
    </row>
    <row r="5" spans="3:9">
      <c r="C5" s="16">
        <v>42406</v>
      </c>
      <c r="D5" s="17" t="s">
        <v>6</v>
      </c>
      <c r="E5" s="19">
        <v>40</v>
      </c>
      <c r="F5" s="18">
        <v>20</v>
      </c>
      <c r="G5" s="19">
        <v>60</v>
      </c>
      <c r="H5" s="19">
        <f>7.85*2</f>
        <v>15.7</v>
      </c>
      <c r="I5" s="61">
        <f t="shared" si="0"/>
        <v>55.7</v>
      </c>
    </row>
    <row r="6" spans="3:9">
      <c r="C6" s="16">
        <v>42406</v>
      </c>
      <c r="D6" s="17" t="s">
        <v>13</v>
      </c>
      <c r="E6" s="19">
        <v>28</v>
      </c>
      <c r="F6" s="18">
        <v>20</v>
      </c>
      <c r="G6" s="19">
        <v>25</v>
      </c>
      <c r="H6" s="19"/>
      <c r="I6" s="61">
        <f t="shared" si="0"/>
        <v>5</v>
      </c>
    </row>
    <row r="7" spans="3:9">
      <c r="C7" s="16">
        <v>42406</v>
      </c>
      <c r="D7" s="17" t="s">
        <v>4</v>
      </c>
      <c r="E7" s="19">
        <v>36</v>
      </c>
      <c r="F7" s="18">
        <v>20</v>
      </c>
      <c r="G7" s="19">
        <v>40</v>
      </c>
      <c r="H7" s="19"/>
      <c r="I7" s="61">
        <f t="shared" si="0"/>
        <v>20</v>
      </c>
    </row>
    <row r="8" spans="3:9">
      <c r="C8" s="16">
        <v>42406</v>
      </c>
      <c r="D8" s="17" t="s">
        <v>10</v>
      </c>
      <c r="E8" s="19"/>
      <c r="F8" s="19"/>
      <c r="G8" s="19"/>
      <c r="H8" s="19"/>
      <c r="I8" s="61">
        <f t="shared" si="0"/>
        <v>0</v>
      </c>
    </row>
    <row r="9" spans="3:9">
      <c r="C9" s="16">
        <v>42406</v>
      </c>
      <c r="D9" s="17" t="str">
        <f>Lookup!$C$4</f>
        <v>Mike Ohanian</v>
      </c>
      <c r="E9" s="19">
        <v>28</v>
      </c>
      <c r="F9" s="18">
        <v>20</v>
      </c>
      <c r="G9" s="19"/>
      <c r="H9" s="19">
        <v>7.85</v>
      </c>
      <c r="I9" s="61">
        <f t="shared" si="0"/>
        <v>-12.15</v>
      </c>
    </row>
    <row r="10" spans="3:9">
      <c r="C10" s="16">
        <v>42406</v>
      </c>
      <c r="D10" s="17" t="s">
        <v>9</v>
      </c>
      <c r="E10" s="19">
        <v>27</v>
      </c>
      <c r="F10" s="18">
        <v>20</v>
      </c>
      <c r="G10" s="19"/>
      <c r="H10" s="19">
        <v>7.85</v>
      </c>
      <c r="I10" s="61">
        <f t="shared" si="0"/>
        <v>-12.15</v>
      </c>
    </row>
    <row r="11" spans="3:9">
      <c r="C11" s="16">
        <v>42406</v>
      </c>
      <c r="D11" s="17" t="s">
        <v>20</v>
      </c>
      <c r="E11" s="19"/>
      <c r="F11" s="19"/>
      <c r="G11" s="19"/>
      <c r="H11" s="19"/>
      <c r="I11" s="61">
        <f t="shared" si="0"/>
        <v>0</v>
      </c>
    </row>
    <row r="12" spans="3:9">
      <c r="C12" s="16">
        <v>42406</v>
      </c>
      <c r="D12" s="17" t="s">
        <v>5</v>
      </c>
      <c r="E12" s="19">
        <v>34</v>
      </c>
      <c r="F12" s="18">
        <v>20</v>
      </c>
      <c r="G12" s="19"/>
      <c r="H12" s="19">
        <v>7.85</v>
      </c>
      <c r="I12" s="61">
        <f t="shared" si="0"/>
        <v>-12.15</v>
      </c>
    </row>
    <row r="13" spans="3:9">
      <c r="C13" s="16">
        <v>42406</v>
      </c>
      <c r="D13" s="17" t="s">
        <v>11</v>
      </c>
      <c r="E13" s="19">
        <v>20</v>
      </c>
      <c r="F13" s="18">
        <v>20</v>
      </c>
      <c r="G13" s="19"/>
      <c r="H13" s="19"/>
      <c r="I13" s="61">
        <f t="shared" si="0"/>
        <v>-20</v>
      </c>
    </row>
    <row r="14" spans="3:9">
      <c r="C14" s="16">
        <v>42413</v>
      </c>
      <c r="D14" s="17" t="s">
        <v>7</v>
      </c>
      <c r="E14" s="19">
        <v>21</v>
      </c>
      <c r="F14" s="18">
        <v>20</v>
      </c>
      <c r="G14" s="19"/>
      <c r="H14" s="19"/>
      <c r="I14" s="61">
        <f t="shared" si="0"/>
        <v>-20</v>
      </c>
    </row>
    <row r="15" spans="3:9">
      <c r="C15" s="68">
        <v>42413</v>
      </c>
      <c r="D15" s="17" t="s">
        <v>70</v>
      </c>
      <c r="E15" s="18">
        <v>39</v>
      </c>
      <c r="F15" s="18">
        <v>20</v>
      </c>
      <c r="G15" s="19">
        <v>60</v>
      </c>
      <c r="H15" s="19">
        <v>13</v>
      </c>
      <c r="I15" s="61">
        <f t="shared" si="0"/>
        <v>53</v>
      </c>
    </row>
    <row r="16" spans="3:9">
      <c r="C16" s="16">
        <v>42413</v>
      </c>
      <c r="D16" s="17" t="s">
        <v>12</v>
      </c>
      <c r="E16" s="19">
        <v>30</v>
      </c>
      <c r="F16" s="18">
        <v>20</v>
      </c>
      <c r="G16" s="19"/>
      <c r="H16" s="19"/>
      <c r="I16" s="61">
        <f t="shared" si="0"/>
        <v>-20</v>
      </c>
    </row>
    <row r="17" spans="3:9">
      <c r="C17" s="16">
        <v>42413</v>
      </c>
      <c r="D17" s="17" t="s">
        <v>6</v>
      </c>
      <c r="E17" s="18">
        <v>38</v>
      </c>
      <c r="F17" s="18">
        <v>20</v>
      </c>
      <c r="G17" s="19">
        <v>45</v>
      </c>
      <c r="H17" s="19">
        <v>13</v>
      </c>
      <c r="I17" s="61">
        <f t="shared" si="0"/>
        <v>38</v>
      </c>
    </row>
    <row r="18" spans="3:9">
      <c r="C18" s="16">
        <v>42413</v>
      </c>
      <c r="D18" s="17" t="s">
        <v>24</v>
      </c>
      <c r="E18" s="19"/>
      <c r="F18" s="19"/>
      <c r="G18" s="19"/>
      <c r="H18" s="19"/>
      <c r="I18" s="61">
        <f t="shared" si="0"/>
        <v>0</v>
      </c>
    </row>
    <row r="19" spans="3:9">
      <c r="C19" s="16">
        <v>42413</v>
      </c>
      <c r="D19" s="17" t="s">
        <v>13</v>
      </c>
      <c r="E19" s="19">
        <v>27</v>
      </c>
      <c r="F19" s="18">
        <v>20</v>
      </c>
      <c r="G19" s="19">
        <v>30</v>
      </c>
      <c r="H19" s="19">
        <v>13</v>
      </c>
      <c r="I19" s="61">
        <f t="shared" si="0"/>
        <v>23</v>
      </c>
    </row>
    <row r="20" spans="3:9">
      <c r="C20" s="16">
        <v>42413</v>
      </c>
      <c r="D20" s="17" t="s">
        <v>4</v>
      </c>
      <c r="E20" s="18">
        <v>25</v>
      </c>
      <c r="F20" s="18">
        <v>20</v>
      </c>
      <c r="G20" s="19"/>
      <c r="H20" s="19">
        <v>13</v>
      </c>
      <c r="I20" s="61">
        <f t="shared" si="0"/>
        <v>-7</v>
      </c>
    </row>
    <row r="21" spans="3:9">
      <c r="C21" s="16">
        <v>42413</v>
      </c>
      <c r="D21" s="17" t="s">
        <v>10</v>
      </c>
      <c r="E21" s="19"/>
      <c r="F21" s="19"/>
      <c r="G21" s="19"/>
      <c r="H21" s="19"/>
      <c r="I21" s="61">
        <f t="shared" si="0"/>
        <v>0</v>
      </c>
    </row>
    <row r="22" spans="3:9">
      <c r="C22" s="16">
        <v>42413</v>
      </c>
      <c r="D22" s="17" t="str">
        <f>Lookup!$C$4</f>
        <v>Mike Ohanian</v>
      </c>
      <c r="E22" s="18">
        <v>26</v>
      </c>
      <c r="F22" s="18">
        <v>20</v>
      </c>
      <c r="G22" s="19"/>
      <c r="H22" s="19"/>
      <c r="I22" s="61">
        <f t="shared" si="0"/>
        <v>-20</v>
      </c>
    </row>
    <row r="23" spans="3:9">
      <c r="C23" s="16">
        <v>42413</v>
      </c>
      <c r="D23" s="17" t="s">
        <v>9</v>
      </c>
      <c r="E23" s="18">
        <v>26</v>
      </c>
      <c r="F23" s="18">
        <v>20</v>
      </c>
      <c r="G23" s="19">
        <f>20/3</f>
        <v>6.666666666666667</v>
      </c>
      <c r="H23" s="19"/>
      <c r="I23" s="61">
        <f t="shared" si="0"/>
        <v>-13.333333333333332</v>
      </c>
    </row>
    <row r="24" spans="3:9">
      <c r="C24" s="16">
        <v>42413</v>
      </c>
      <c r="D24" s="17" t="s">
        <v>20</v>
      </c>
      <c r="E24" s="19">
        <v>30</v>
      </c>
      <c r="F24" s="18">
        <v>20</v>
      </c>
      <c r="G24" s="19">
        <f>20/3</f>
        <v>6.666666666666667</v>
      </c>
      <c r="H24" s="19"/>
      <c r="I24" s="61">
        <f t="shared" si="0"/>
        <v>-13.333333333333332</v>
      </c>
    </row>
    <row r="25" spans="3:9">
      <c r="C25" s="16">
        <v>42413</v>
      </c>
      <c r="D25" s="17" t="s">
        <v>5</v>
      </c>
      <c r="E25" s="18">
        <v>33</v>
      </c>
      <c r="F25" s="18">
        <v>20</v>
      </c>
      <c r="G25" s="19">
        <f>20/3</f>
        <v>6.666666666666667</v>
      </c>
      <c r="H25" s="19">
        <v>13</v>
      </c>
      <c r="I25" s="61">
        <f t="shared" si="0"/>
        <v>-0.33333333333333215</v>
      </c>
    </row>
    <row r="26" spans="3:9">
      <c r="C26" s="16">
        <v>42413</v>
      </c>
      <c r="D26" s="17" t="s">
        <v>11</v>
      </c>
      <c r="E26" s="19">
        <v>15</v>
      </c>
      <c r="F26" s="18">
        <v>20</v>
      </c>
      <c r="G26" s="19"/>
      <c r="H26" s="19"/>
      <c r="I26" s="61">
        <f t="shared" si="0"/>
        <v>-20</v>
      </c>
    </row>
    <row r="27" spans="3:9">
      <c r="C27" s="16">
        <v>42427</v>
      </c>
      <c r="D27" s="17" t="s">
        <v>34</v>
      </c>
      <c r="E27" s="19">
        <v>26</v>
      </c>
      <c r="F27" s="19">
        <v>20</v>
      </c>
      <c r="G27" s="19"/>
      <c r="H27" s="19"/>
      <c r="I27" s="61">
        <f t="shared" si="0"/>
        <v>-20</v>
      </c>
    </row>
    <row r="28" spans="3:9">
      <c r="C28" s="16">
        <v>42427</v>
      </c>
      <c r="D28" s="17" t="s">
        <v>7</v>
      </c>
      <c r="E28" s="19">
        <v>25</v>
      </c>
      <c r="F28" s="19">
        <v>20</v>
      </c>
      <c r="G28" s="19">
        <v>37.5</v>
      </c>
      <c r="H28" s="19"/>
      <c r="I28" s="61">
        <f t="shared" si="0"/>
        <v>17.5</v>
      </c>
    </row>
    <row r="29" spans="3:9">
      <c r="C29" s="68">
        <v>42427</v>
      </c>
      <c r="D29" s="17" t="s">
        <v>70</v>
      </c>
      <c r="E29" s="19">
        <v>36</v>
      </c>
      <c r="F29" s="19">
        <v>20</v>
      </c>
      <c r="G29" s="19">
        <v>60</v>
      </c>
      <c r="H29" s="19">
        <v>16.25</v>
      </c>
      <c r="I29" s="61">
        <f t="shared" si="0"/>
        <v>56.25</v>
      </c>
    </row>
    <row r="30" spans="3:9">
      <c r="C30" s="16">
        <v>42427</v>
      </c>
      <c r="D30" s="17" t="s">
        <v>12</v>
      </c>
      <c r="E30" s="19">
        <v>34</v>
      </c>
      <c r="F30" s="19">
        <v>20</v>
      </c>
      <c r="G30" s="19">
        <v>37.5</v>
      </c>
      <c r="H30" s="19">
        <v>16.25</v>
      </c>
      <c r="I30" s="61">
        <f t="shared" si="0"/>
        <v>33.75</v>
      </c>
    </row>
    <row r="31" spans="3:9">
      <c r="C31" s="16">
        <v>42427</v>
      </c>
      <c r="D31" s="17" t="s">
        <v>6</v>
      </c>
      <c r="E31" s="19"/>
      <c r="F31" s="19"/>
      <c r="G31" s="19"/>
      <c r="H31" s="19"/>
      <c r="I31" s="61">
        <f t="shared" si="0"/>
        <v>0</v>
      </c>
    </row>
    <row r="32" spans="3:9">
      <c r="C32" s="16">
        <v>42427</v>
      </c>
      <c r="D32" s="17" t="s">
        <v>24</v>
      </c>
      <c r="E32" s="19">
        <v>25</v>
      </c>
      <c r="F32" s="19">
        <v>20</v>
      </c>
      <c r="G32" s="19"/>
      <c r="H32" s="19"/>
      <c r="I32" s="61">
        <f t="shared" si="0"/>
        <v>-20</v>
      </c>
    </row>
    <row r="33" spans="3:9">
      <c r="C33" s="60">
        <v>42427</v>
      </c>
      <c r="D33" s="17" t="s">
        <v>27</v>
      </c>
      <c r="E33" s="19">
        <v>21</v>
      </c>
      <c r="F33" s="19">
        <v>20</v>
      </c>
      <c r="G33" s="19"/>
      <c r="H33" s="19"/>
      <c r="I33" s="61">
        <f t="shared" si="0"/>
        <v>-20</v>
      </c>
    </row>
    <row r="34" spans="3:9">
      <c r="C34" s="16">
        <v>42427</v>
      </c>
      <c r="D34" s="17" t="s">
        <v>13</v>
      </c>
      <c r="E34" s="19">
        <v>23</v>
      </c>
      <c r="F34" s="19">
        <v>20</v>
      </c>
      <c r="G34" s="19"/>
      <c r="H34" s="19"/>
      <c r="I34" s="61">
        <f t="shared" si="0"/>
        <v>-20</v>
      </c>
    </row>
    <row r="35" spans="3:9">
      <c r="C35" s="16">
        <v>42427</v>
      </c>
      <c r="D35" s="17" t="s">
        <v>4</v>
      </c>
      <c r="E35" s="19">
        <v>31</v>
      </c>
      <c r="F35" s="19">
        <v>20</v>
      </c>
      <c r="G35" s="19">
        <v>20</v>
      </c>
      <c r="H35" s="19"/>
      <c r="I35" s="61">
        <f t="shared" si="0"/>
        <v>0</v>
      </c>
    </row>
    <row r="36" spans="3:9">
      <c r="C36" s="16">
        <v>42427</v>
      </c>
      <c r="D36" s="17" t="s">
        <v>10</v>
      </c>
      <c r="E36" s="19"/>
      <c r="F36" s="19"/>
      <c r="G36" s="19"/>
      <c r="H36" s="19"/>
      <c r="I36" s="61">
        <f t="shared" si="0"/>
        <v>0</v>
      </c>
    </row>
    <row r="37" spans="3:9">
      <c r="C37" s="16">
        <v>42427</v>
      </c>
      <c r="D37" s="17" t="str">
        <f>Lookup!$C$4</f>
        <v>Mike Ohanian</v>
      </c>
      <c r="E37" s="19"/>
      <c r="F37" s="19"/>
      <c r="G37" s="19"/>
      <c r="H37" s="19"/>
      <c r="I37" s="61">
        <f t="shared" si="0"/>
        <v>0</v>
      </c>
    </row>
    <row r="38" spans="3:9">
      <c r="C38" s="16">
        <v>42427</v>
      </c>
      <c r="D38" s="17" t="s">
        <v>25</v>
      </c>
      <c r="E38" s="19"/>
      <c r="F38" s="19"/>
      <c r="G38" s="19"/>
      <c r="H38" s="19"/>
      <c r="I38" s="61">
        <f t="shared" si="0"/>
        <v>0</v>
      </c>
    </row>
    <row r="39" spans="3:9">
      <c r="C39" s="16">
        <v>42427</v>
      </c>
      <c r="D39" s="17" t="s">
        <v>9</v>
      </c>
      <c r="E39" s="19">
        <v>25</v>
      </c>
      <c r="F39" s="19">
        <v>20</v>
      </c>
      <c r="G39" s="19"/>
      <c r="H39" s="19">
        <v>32.5</v>
      </c>
      <c r="I39" s="61">
        <f t="shared" si="0"/>
        <v>12.5</v>
      </c>
    </row>
    <row r="40" spans="3:9">
      <c r="C40" s="16">
        <v>42427</v>
      </c>
      <c r="D40" s="17" t="s">
        <v>33</v>
      </c>
      <c r="E40" s="19">
        <v>32</v>
      </c>
      <c r="F40" s="19">
        <v>20</v>
      </c>
      <c r="G40" s="19"/>
      <c r="H40" s="19"/>
      <c r="I40" s="61">
        <f t="shared" si="0"/>
        <v>-20</v>
      </c>
    </row>
    <row r="41" spans="3:9">
      <c r="C41" s="16">
        <v>42427</v>
      </c>
      <c r="D41" s="17" t="s">
        <v>20</v>
      </c>
      <c r="E41" s="19">
        <v>30</v>
      </c>
      <c r="F41" s="19">
        <v>20</v>
      </c>
      <c r="G41" s="19"/>
      <c r="H41" s="19"/>
      <c r="I41" s="61">
        <f t="shared" si="0"/>
        <v>-20</v>
      </c>
    </row>
    <row r="42" spans="3:9">
      <c r="C42" s="16">
        <v>42427</v>
      </c>
      <c r="D42" s="17" t="s">
        <v>5</v>
      </c>
      <c r="E42" s="19"/>
      <c r="F42" s="19"/>
      <c r="G42" s="19"/>
      <c r="H42" s="19"/>
      <c r="I42" s="61">
        <f t="shared" si="0"/>
        <v>0</v>
      </c>
    </row>
    <row r="43" spans="3:9">
      <c r="C43" s="16">
        <v>42427</v>
      </c>
      <c r="D43" s="17" t="s">
        <v>11</v>
      </c>
      <c r="E43" s="19"/>
      <c r="F43" s="19"/>
      <c r="G43" s="19"/>
      <c r="H43" s="19"/>
      <c r="I43" s="61">
        <f t="shared" si="0"/>
        <v>0</v>
      </c>
    </row>
    <row r="44" spans="3:9">
      <c r="C44" s="16">
        <v>42434</v>
      </c>
      <c r="D44" s="17" t="s">
        <v>34</v>
      </c>
      <c r="E44" s="19"/>
      <c r="F44" s="19"/>
      <c r="G44" s="19"/>
      <c r="H44" s="19"/>
      <c r="I44" s="61">
        <f t="shared" si="0"/>
        <v>0</v>
      </c>
    </row>
    <row r="45" spans="3:9">
      <c r="C45" s="16">
        <v>42434</v>
      </c>
      <c r="D45" s="17" t="s">
        <v>7</v>
      </c>
      <c r="E45" s="19">
        <v>26</v>
      </c>
      <c r="F45" s="19">
        <v>25</v>
      </c>
      <c r="G45" s="19">
        <v>10</v>
      </c>
      <c r="H45" s="19">
        <v>13.25</v>
      </c>
      <c r="I45" s="61">
        <f t="shared" si="0"/>
        <v>-1.75</v>
      </c>
    </row>
    <row r="46" spans="3:9">
      <c r="C46" s="68">
        <v>42434</v>
      </c>
      <c r="D46" s="17" t="s">
        <v>70</v>
      </c>
      <c r="E46" s="19"/>
      <c r="F46" s="19"/>
      <c r="G46" s="19"/>
      <c r="H46" s="19"/>
      <c r="I46" s="61">
        <f t="shared" si="0"/>
        <v>0</v>
      </c>
    </row>
    <row r="47" spans="3:9">
      <c r="C47" s="16">
        <v>42434</v>
      </c>
      <c r="D47" s="17" t="s">
        <v>67</v>
      </c>
      <c r="E47" s="19">
        <v>37</v>
      </c>
      <c r="F47" s="19">
        <v>25</v>
      </c>
      <c r="G47" s="19">
        <v>60</v>
      </c>
      <c r="H47" s="19">
        <v>39.75</v>
      </c>
      <c r="I47" s="61">
        <f t="shared" si="0"/>
        <v>74.75</v>
      </c>
    </row>
    <row r="48" spans="3:9">
      <c r="C48" s="16">
        <v>42434</v>
      </c>
      <c r="D48" s="17" t="s">
        <v>12</v>
      </c>
      <c r="E48" s="19">
        <v>34</v>
      </c>
      <c r="F48" s="19">
        <v>25</v>
      </c>
      <c r="G48" s="19">
        <v>10</v>
      </c>
      <c r="H48" s="19">
        <v>13.4</v>
      </c>
      <c r="I48" s="61">
        <f t="shared" si="0"/>
        <v>-1.5999999999999996</v>
      </c>
    </row>
    <row r="49" spans="3:9">
      <c r="C49" s="60">
        <v>42434</v>
      </c>
      <c r="D49" s="17" t="s">
        <v>48</v>
      </c>
      <c r="E49" s="19">
        <v>27</v>
      </c>
      <c r="F49" s="19">
        <v>25</v>
      </c>
      <c r="G49" s="19"/>
      <c r="H49" s="19"/>
      <c r="I49" s="61">
        <f t="shared" si="0"/>
        <v>-25</v>
      </c>
    </row>
    <row r="50" spans="3:9">
      <c r="C50" s="16">
        <v>42434</v>
      </c>
      <c r="D50" s="17" t="s">
        <v>6</v>
      </c>
      <c r="E50" s="19">
        <v>37</v>
      </c>
      <c r="F50" s="19">
        <v>25</v>
      </c>
      <c r="G50" s="19">
        <v>30</v>
      </c>
      <c r="H50" s="19">
        <v>13.4</v>
      </c>
      <c r="I50" s="61">
        <f t="shared" si="0"/>
        <v>18.399999999999999</v>
      </c>
    </row>
    <row r="51" spans="3:9">
      <c r="C51" s="16">
        <v>42434</v>
      </c>
      <c r="D51" s="17" t="s">
        <v>24</v>
      </c>
      <c r="E51" s="19"/>
      <c r="F51" s="19"/>
      <c r="G51" s="19"/>
      <c r="H51" s="19"/>
      <c r="I51" s="61">
        <f t="shared" si="0"/>
        <v>0</v>
      </c>
    </row>
    <row r="52" spans="3:9">
      <c r="C52" s="16">
        <v>42434</v>
      </c>
      <c r="D52" s="17" t="s">
        <v>27</v>
      </c>
      <c r="E52" s="19"/>
      <c r="F52" s="19"/>
      <c r="G52" s="19"/>
      <c r="H52" s="19"/>
      <c r="I52" s="61">
        <f t="shared" si="0"/>
        <v>0</v>
      </c>
    </row>
    <row r="53" spans="3:9">
      <c r="C53" s="16">
        <v>42434</v>
      </c>
      <c r="D53" s="17" t="s">
        <v>13</v>
      </c>
      <c r="E53" s="19"/>
      <c r="F53" s="19"/>
      <c r="G53" s="19"/>
      <c r="H53" s="19"/>
      <c r="I53" s="61">
        <f t="shared" si="0"/>
        <v>0</v>
      </c>
    </row>
    <row r="54" spans="3:9">
      <c r="C54" s="16">
        <v>42434</v>
      </c>
      <c r="D54" s="17" t="s">
        <v>4</v>
      </c>
      <c r="E54" s="19">
        <v>30</v>
      </c>
      <c r="F54" s="19">
        <v>25</v>
      </c>
      <c r="G54" s="19"/>
      <c r="H54" s="19">
        <v>13</v>
      </c>
      <c r="I54" s="61">
        <f t="shared" si="0"/>
        <v>-12</v>
      </c>
    </row>
    <row r="55" spans="3:9">
      <c r="C55" s="16">
        <v>42434</v>
      </c>
      <c r="D55" s="17" t="s">
        <v>10</v>
      </c>
      <c r="E55" s="19"/>
      <c r="F55" s="19"/>
      <c r="G55" s="19"/>
      <c r="H55" s="19"/>
      <c r="I55" s="61">
        <f t="shared" si="0"/>
        <v>0</v>
      </c>
    </row>
    <row r="56" spans="3:9">
      <c r="C56" s="16">
        <v>42434</v>
      </c>
      <c r="D56" s="17" t="str">
        <f>Lookup!$C$4</f>
        <v>Mike Ohanian</v>
      </c>
      <c r="E56" s="19">
        <v>30</v>
      </c>
      <c r="F56" s="19">
        <v>25</v>
      </c>
      <c r="G56" s="19"/>
      <c r="H56" s="19"/>
      <c r="I56" s="61">
        <f t="shared" si="0"/>
        <v>-25</v>
      </c>
    </row>
    <row r="57" spans="3:9">
      <c r="C57" s="16">
        <v>42434</v>
      </c>
      <c r="D57" s="17" t="s">
        <v>25</v>
      </c>
      <c r="E57" s="19"/>
      <c r="F57" s="19"/>
      <c r="G57" s="19"/>
      <c r="H57" s="19"/>
      <c r="I57" s="61">
        <f t="shared" si="0"/>
        <v>0</v>
      </c>
    </row>
    <row r="58" spans="3:9">
      <c r="C58" s="16">
        <v>42434</v>
      </c>
      <c r="D58" s="17" t="s">
        <v>9</v>
      </c>
      <c r="E58" s="19">
        <v>23</v>
      </c>
      <c r="F58" s="19">
        <v>25</v>
      </c>
      <c r="G58" s="19"/>
      <c r="H58" s="19"/>
      <c r="I58" s="61">
        <f t="shared" si="0"/>
        <v>-25</v>
      </c>
    </row>
    <row r="59" spans="3:9">
      <c r="C59" s="16">
        <v>42434</v>
      </c>
      <c r="D59" s="17" t="s">
        <v>33</v>
      </c>
      <c r="E59" s="19">
        <v>33</v>
      </c>
      <c r="F59" s="19">
        <v>25</v>
      </c>
      <c r="G59" s="19"/>
      <c r="H59" s="19"/>
      <c r="I59" s="61">
        <f t="shared" si="0"/>
        <v>-25</v>
      </c>
    </row>
    <row r="60" spans="3:9">
      <c r="C60" s="16">
        <v>42434</v>
      </c>
      <c r="D60" s="17" t="s">
        <v>20</v>
      </c>
      <c r="E60" s="19"/>
      <c r="F60" s="19"/>
      <c r="G60" s="19"/>
      <c r="H60" s="19"/>
      <c r="I60" s="61">
        <f t="shared" si="0"/>
        <v>0</v>
      </c>
    </row>
    <row r="61" spans="3:9">
      <c r="C61" s="16">
        <v>42434</v>
      </c>
      <c r="D61" s="17" t="s">
        <v>5</v>
      </c>
      <c r="E61" s="19">
        <v>37</v>
      </c>
      <c r="F61" s="19">
        <v>25</v>
      </c>
      <c r="G61" s="19">
        <v>45</v>
      </c>
      <c r="H61" s="19">
        <v>27</v>
      </c>
      <c r="I61" s="61">
        <f t="shared" si="0"/>
        <v>47</v>
      </c>
    </row>
    <row r="62" spans="3:9">
      <c r="C62" s="16">
        <v>42434</v>
      </c>
      <c r="D62" s="17" t="s">
        <v>11</v>
      </c>
      <c r="E62" s="19">
        <v>22</v>
      </c>
      <c r="F62" s="19">
        <v>25</v>
      </c>
      <c r="G62" s="19"/>
      <c r="H62" s="19"/>
      <c r="I62" s="61">
        <f t="shared" si="0"/>
        <v>-25</v>
      </c>
    </row>
    <row r="63" spans="3:9">
      <c r="C63" s="16">
        <v>42441</v>
      </c>
      <c r="D63" s="17" t="str">
        <f>Lookup!$C$6</f>
        <v>Bill Sapp</v>
      </c>
      <c r="E63" s="19">
        <v>22</v>
      </c>
      <c r="F63" s="19">
        <v>25</v>
      </c>
      <c r="G63" s="19"/>
      <c r="H63" s="19"/>
      <c r="I63" s="61">
        <f t="shared" si="0"/>
        <v>-25</v>
      </c>
    </row>
    <row r="64" spans="3:9">
      <c r="C64" s="16">
        <v>42441</v>
      </c>
      <c r="D64" s="17" t="str">
        <f>Lookup!$C$10</f>
        <v>Chris Whitehead</v>
      </c>
      <c r="E64" s="19"/>
      <c r="F64" s="19"/>
      <c r="G64" s="19"/>
      <c r="H64" s="19"/>
      <c r="I64" s="61">
        <f t="shared" si="0"/>
        <v>0</v>
      </c>
    </row>
    <row r="65" spans="3:9">
      <c r="C65" s="16">
        <v>42441</v>
      </c>
      <c r="D65" s="17" t="str">
        <f>Lookup!$C$11</f>
        <v>Fred Clausell</v>
      </c>
      <c r="E65" s="19"/>
      <c r="F65" s="19"/>
      <c r="G65" s="19"/>
      <c r="H65" s="19"/>
      <c r="I65" s="61">
        <f t="shared" si="0"/>
        <v>0</v>
      </c>
    </row>
    <row r="66" spans="3:9">
      <c r="C66" s="16">
        <v>42441</v>
      </c>
      <c r="D66" s="17" t="str">
        <f>Lookup!$C$17</f>
        <v>Gary Ladd</v>
      </c>
      <c r="E66" s="19"/>
      <c r="F66" s="19"/>
      <c r="G66" s="19"/>
      <c r="H66" s="19"/>
      <c r="I66" s="61">
        <f t="shared" ref="I66:I129" si="1">-F66+G66+H66</f>
        <v>0</v>
      </c>
    </row>
    <row r="67" spans="3:9">
      <c r="C67" s="16">
        <v>42441</v>
      </c>
      <c r="D67" s="17" t="str">
        <f>Lookup!$C$8</f>
        <v>James Moore</v>
      </c>
      <c r="E67" s="19">
        <v>27</v>
      </c>
      <c r="F67" s="19">
        <v>25</v>
      </c>
      <c r="G67" s="19"/>
      <c r="H67" s="19"/>
      <c r="I67" s="61">
        <f t="shared" si="1"/>
        <v>-25</v>
      </c>
    </row>
    <row r="68" spans="3:9">
      <c r="C68" s="16">
        <v>42441</v>
      </c>
      <c r="D68" s="17" t="str">
        <f>Lookup!$C$9</f>
        <v>Jessie Cochran</v>
      </c>
      <c r="E68" s="19"/>
      <c r="F68" s="19"/>
      <c r="G68" s="19"/>
      <c r="H68" s="19"/>
      <c r="I68" s="61">
        <f t="shared" si="1"/>
        <v>0</v>
      </c>
    </row>
    <row r="69" spans="3:9">
      <c r="C69" s="16">
        <v>42441</v>
      </c>
      <c r="D69" s="17" t="str">
        <f>Lookup!$C$14</f>
        <v>John Sewall</v>
      </c>
      <c r="E69" s="19"/>
      <c r="F69" s="19"/>
      <c r="G69" s="19"/>
      <c r="H69" s="19"/>
      <c r="I69" s="61">
        <f t="shared" si="1"/>
        <v>0</v>
      </c>
    </row>
    <row r="70" spans="3:9">
      <c r="C70" s="16">
        <v>42441</v>
      </c>
      <c r="D70" s="17" t="str">
        <f>Lookup!$C$13</f>
        <v>Justin Whitehead</v>
      </c>
      <c r="E70" s="19"/>
      <c r="F70" s="19"/>
      <c r="G70" s="19"/>
      <c r="H70" s="19"/>
      <c r="I70" s="61">
        <f t="shared" si="1"/>
        <v>0</v>
      </c>
    </row>
    <row r="71" spans="3:9">
      <c r="C71" s="16">
        <v>42441</v>
      </c>
      <c r="D71" s="17" t="str">
        <f>Lookup!$C$3</f>
        <v>Lucas Kruk</v>
      </c>
      <c r="E71" s="19">
        <v>35</v>
      </c>
      <c r="F71" s="19">
        <v>25</v>
      </c>
      <c r="G71" s="19">
        <v>32.5</v>
      </c>
      <c r="H71" s="19">
        <v>14</v>
      </c>
      <c r="I71" s="61">
        <f t="shared" si="1"/>
        <v>21.5</v>
      </c>
    </row>
    <row r="72" spans="3:9">
      <c r="C72" s="16">
        <v>42441</v>
      </c>
      <c r="D72" s="17" t="str">
        <f>Lookup!$C$4</f>
        <v>Mike Ohanian</v>
      </c>
      <c r="E72" s="19">
        <v>26</v>
      </c>
      <c r="F72" s="19">
        <v>25</v>
      </c>
      <c r="G72" s="19"/>
      <c r="H72" s="19"/>
      <c r="I72" s="61">
        <f t="shared" si="1"/>
        <v>-25</v>
      </c>
    </row>
    <row r="73" spans="3:9">
      <c r="C73" s="16">
        <v>42441</v>
      </c>
      <c r="D73" s="17" t="str">
        <f>Lookup!$C$16</f>
        <v>Nelson Anderson</v>
      </c>
      <c r="E73" s="19"/>
      <c r="F73" s="19"/>
      <c r="G73" s="19"/>
      <c r="H73" s="19"/>
      <c r="I73" s="61">
        <f t="shared" si="1"/>
        <v>0</v>
      </c>
    </row>
    <row r="74" spans="3:9">
      <c r="C74" s="16">
        <v>42441</v>
      </c>
      <c r="D74" s="17" t="str">
        <f>Lookup!$C$5</f>
        <v>Pete White</v>
      </c>
      <c r="E74" s="19">
        <v>30</v>
      </c>
      <c r="F74" s="19">
        <v>25</v>
      </c>
      <c r="G74" s="19">
        <v>32.5</v>
      </c>
      <c r="H74" s="19"/>
      <c r="I74" s="61">
        <f t="shared" si="1"/>
        <v>7.5</v>
      </c>
    </row>
    <row r="75" spans="3:9">
      <c r="C75" s="16">
        <v>42441</v>
      </c>
      <c r="D75" s="17" t="str">
        <f>Lookup!$C$7</f>
        <v>Sean Carrie</v>
      </c>
      <c r="E75" s="19">
        <v>33</v>
      </c>
      <c r="F75" s="19">
        <v>25</v>
      </c>
      <c r="G75" s="19">
        <v>15</v>
      </c>
      <c r="H75" s="19">
        <v>14</v>
      </c>
      <c r="I75" s="61">
        <f t="shared" si="1"/>
        <v>4</v>
      </c>
    </row>
    <row r="76" spans="3:9">
      <c r="C76" s="16">
        <v>42441</v>
      </c>
      <c r="D76" s="17" t="str">
        <f>Lookup!$C$15</f>
        <v>Steve Carney</v>
      </c>
      <c r="E76" s="19"/>
      <c r="F76" s="19"/>
      <c r="G76" s="19"/>
      <c r="H76" s="19"/>
      <c r="I76" s="61">
        <f t="shared" si="1"/>
        <v>0</v>
      </c>
    </row>
    <row r="77" spans="3:9">
      <c r="C77" s="16">
        <v>42441</v>
      </c>
      <c r="D77" s="17" t="str">
        <f>Lookup!$C$12</f>
        <v>Stoney Mitchell</v>
      </c>
      <c r="E77" s="19"/>
      <c r="F77" s="19"/>
      <c r="G77" s="19"/>
      <c r="H77" s="19"/>
      <c r="I77" s="61">
        <f t="shared" si="1"/>
        <v>0</v>
      </c>
    </row>
    <row r="78" spans="3:9">
      <c r="C78" s="60">
        <v>42441</v>
      </c>
      <c r="D78" s="17" t="str">
        <f>Lookup!$C$18</f>
        <v>Tristan Hawkins</v>
      </c>
      <c r="E78" s="19"/>
      <c r="F78" s="19"/>
      <c r="G78" s="19"/>
      <c r="H78" s="19"/>
      <c r="I78" s="61">
        <f t="shared" si="1"/>
        <v>0</v>
      </c>
    </row>
    <row r="79" spans="3:9">
      <c r="C79" s="16">
        <v>42448</v>
      </c>
      <c r="D79" s="17" t="str">
        <f>Lookup!$C$6</f>
        <v>Bill Sapp</v>
      </c>
      <c r="E79" s="19"/>
      <c r="F79" s="19"/>
      <c r="G79" s="19"/>
      <c r="H79" s="19"/>
      <c r="I79" s="61">
        <f t="shared" si="1"/>
        <v>0</v>
      </c>
    </row>
    <row r="80" spans="3:9">
      <c r="C80" s="16">
        <v>42448</v>
      </c>
      <c r="D80" s="17" t="str">
        <f>Lookup!$C$10</f>
        <v>Chris Whitehead</v>
      </c>
      <c r="E80" s="19"/>
      <c r="F80" s="19"/>
      <c r="G80" s="19"/>
      <c r="H80" s="19"/>
      <c r="I80" s="61">
        <f t="shared" si="1"/>
        <v>0</v>
      </c>
    </row>
    <row r="81" spans="3:9">
      <c r="C81" s="16">
        <v>42448</v>
      </c>
      <c r="D81" s="17" t="str">
        <f>Lookup!$C$11</f>
        <v>Fred Clausell</v>
      </c>
      <c r="E81" s="19"/>
      <c r="F81" s="19"/>
      <c r="G81" s="19"/>
      <c r="H81" s="19"/>
      <c r="I81" s="61">
        <f t="shared" si="1"/>
        <v>0</v>
      </c>
    </row>
    <row r="82" spans="3:9">
      <c r="C82" s="16">
        <v>42448</v>
      </c>
      <c r="D82" s="17" t="str">
        <f>Lookup!$C$17</f>
        <v>Gary Ladd</v>
      </c>
      <c r="E82" s="19"/>
      <c r="F82" s="19"/>
      <c r="G82" s="19"/>
      <c r="H82" s="19"/>
      <c r="I82" s="61">
        <f t="shared" si="1"/>
        <v>0</v>
      </c>
    </row>
    <row r="83" spans="3:9">
      <c r="C83" s="16">
        <v>42448</v>
      </c>
      <c r="D83" s="17" t="str">
        <f>Lookup!$C$8</f>
        <v>James Moore</v>
      </c>
      <c r="E83" s="19"/>
      <c r="F83" s="19"/>
      <c r="G83" s="19"/>
      <c r="H83" s="19"/>
      <c r="I83" s="61">
        <f t="shared" si="1"/>
        <v>0</v>
      </c>
    </row>
    <row r="84" spans="3:9">
      <c r="C84" s="16">
        <v>42448</v>
      </c>
      <c r="D84" s="17" t="str">
        <f>Lookup!$C$9</f>
        <v>Jessie Cochran</v>
      </c>
      <c r="E84" s="19"/>
      <c r="F84" s="19"/>
      <c r="G84" s="19"/>
      <c r="H84" s="19"/>
      <c r="I84" s="61">
        <f t="shared" si="1"/>
        <v>0</v>
      </c>
    </row>
    <row r="85" spans="3:9">
      <c r="C85" s="16">
        <v>42448</v>
      </c>
      <c r="D85" s="17" t="str">
        <f>Lookup!$C$14</f>
        <v>John Sewall</v>
      </c>
      <c r="E85" s="19"/>
      <c r="F85" s="19"/>
      <c r="G85" s="19"/>
      <c r="H85" s="19"/>
      <c r="I85" s="61">
        <f t="shared" si="1"/>
        <v>0</v>
      </c>
    </row>
    <row r="86" spans="3:9">
      <c r="C86" s="16">
        <v>42448</v>
      </c>
      <c r="D86" s="17" t="str">
        <f>Lookup!$C$13</f>
        <v>Justin Whitehead</v>
      </c>
      <c r="E86" s="19"/>
      <c r="F86" s="19"/>
      <c r="G86" s="19"/>
      <c r="H86" s="19"/>
      <c r="I86" s="61">
        <f t="shared" si="1"/>
        <v>0</v>
      </c>
    </row>
    <row r="87" spans="3:9">
      <c r="C87" s="16">
        <v>42448</v>
      </c>
      <c r="D87" s="17" t="str">
        <f>Lookup!$C$3</f>
        <v>Lucas Kruk</v>
      </c>
      <c r="E87" s="19"/>
      <c r="F87" s="19"/>
      <c r="G87" s="19"/>
      <c r="H87" s="19"/>
      <c r="I87" s="61">
        <f t="shared" si="1"/>
        <v>0</v>
      </c>
    </row>
    <row r="88" spans="3:9">
      <c r="C88" s="16">
        <v>42448</v>
      </c>
      <c r="D88" s="17" t="str">
        <f>Lookup!$C$4</f>
        <v>Mike Ohanian</v>
      </c>
      <c r="E88" s="19"/>
      <c r="F88" s="19"/>
      <c r="G88" s="19"/>
      <c r="H88" s="19"/>
      <c r="I88" s="61">
        <f t="shared" si="1"/>
        <v>0</v>
      </c>
    </row>
    <row r="89" spans="3:9">
      <c r="C89" s="16">
        <v>42448</v>
      </c>
      <c r="D89" s="17" t="str">
        <f>Lookup!$C$16</f>
        <v>Nelson Anderson</v>
      </c>
      <c r="E89" s="19"/>
      <c r="F89" s="19"/>
      <c r="G89" s="19"/>
      <c r="H89" s="19"/>
      <c r="I89" s="61">
        <f t="shared" si="1"/>
        <v>0</v>
      </c>
    </row>
    <row r="90" spans="3:9">
      <c r="C90" s="16">
        <v>42448</v>
      </c>
      <c r="D90" s="17" t="str">
        <f>Lookup!$C$5</f>
        <v>Pete White</v>
      </c>
      <c r="E90" s="19"/>
      <c r="F90" s="19"/>
      <c r="G90" s="19"/>
      <c r="H90" s="19"/>
      <c r="I90" s="61">
        <f t="shared" si="1"/>
        <v>0</v>
      </c>
    </row>
    <row r="91" spans="3:9">
      <c r="C91" s="16">
        <v>42448</v>
      </c>
      <c r="D91" s="17" t="str">
        <f>Lookup!$C$7</f>
        <v>Sean Carrie</v>
      </c>
      <c r="E91" s="19"/>
      <c r="F91" s="19"/>
      <c r="G91" s="19"/>
      <c r="H91" s="19"/>
      <c r="I91" s="61">
        <f t="shared" si="1"/>
        <v>0</v>
      </c>
    </row>
    <row r="92" spans="3:9">
      <c r="C92" s="16">
        <v>42448</v>
      </c>
      <c r="D92" s="17" t="str">
        <f>Lookup!$C$15</f>
        <v>Steve Carney</v>
      </c>
      <c r="E92" s="19"/>
      <c r="F92" s="19"/>
      <c r="G92" s="19"/>
      <c r="H92" s="19"/>
      <c r="I92" s="61">
        <f t="shared" si="1"/>
        <v>0</v>
      </c>
    </row>
    <row r="93" spans="3:9">
      <c r="C93" s="16">
        <v>42448</v>
      </c>
      <c r="D93" s="17" t="str">
        <f>Lookup!$C$12</f>
        <v>Stoney Mitchell</v>
      </c>
      <c r="E93" s="19"/>
      <c r="F93" s="19"/>
      <c r="G93" s="19"/>
      <c r="H93" s="19"/>
      <c r="I93" s="61">
        <f t="shared" si="1"/>
        <v>0</v>
      </c>
    </row>
    <row r="94" spans="3:9">
      <c r="C94" s="60">
        <v>42448</v>
      </c>
      <c r="D94" s="17" t="str">
        <f>Lookup!$C$18</f>
        <v>Tristan Hawkins</v>
      </c>
      <c r="E94" s="19"/>
      <c r="F94" s="19"/>
      <c r="G94" s="19"/>
      <c r="H94" s="19"/>
      <c r="I94" s="61">
        <f t="shared" si="1"/>
        <v>0</v>
      </c>
    </row>
    <row r="95" spans="3:9">
      <c r="C95" s="16">
        <v>42455</v>
      </c>
      <c r="D95" s="17" t="str">
        <f>Lookup!$C$6</f>
        <v>Bill Sapp</v>
      </c>
      <c r="E95" s="19">
        <v>33</v>
      </c>
      <c r="F95" s="19">
        <v>25</v>
      </c>
      <c r="G95" s="19">
        <v>50</v>
      </c>
      <c r="H95" s="19">
        <v>35</v>
      </c>
      <c r="I95" s="61">
        <f t="shared" si="1"/>
        <v>60</v>
      </c>
    </row>
    <row r="96" spans="3:9">
      <c r="C96" s="16">
        <v>42455</v>
      </c>
      <c r="D96" s="17" t="str">
        <f>Lookup!$C$10</f>
        <v>Chris Whitehead</v>
      </c>
      <c r="E96" s="19"/>
      <c r="F96" s="19"/>
      <c r="G96" s="19"/>
      <c r="H96" s="19"/>
      <c r="I96" s="61">
        <f t="shared" si="1"/>
        <v>0</v>
      </c>
    </row>
    <row r="97" spans="3:9">
      <c r="C97" s="16">
        <v>42455</v>
      </c>
      <c r="D97" s="17" t="str">
        <f>Lookup!$C$11</f>
        <v>Fred Clausell</v>
      </c>
      <c r="E97" s="19"/>
      <c r="F97" s="19"/>
      <c r="G97" s="19"/>
      <c r="H97" s="19"/>
      <c r="I97" s="61">
        <f t="shared" si="1"/>
        <v>0</v>
      </c>
    </row>
    <row r="98" spans="3:9">
      <c r="C98" s="16">
        <v>42455</v>
      </c>
      <c r="D98" s="17" t="str">
        <f>Lookup!$C$17</f>
        <v>Gary Ladd</v>
      </c>
      <c r="E98" s="19"/>
      <c r="F98" s="19"/>
      <c r="G98" s="19"/>
      <c r="H98" s="19"/>
      <c r="I98" s="61">
        <f t="shared" si="1"/>
        <v>0</v>
      </c>
    </row>
    <row r="99" spans="3:9">
      <c r="C99" s="16">
        <v>42455</v>
      </c>
      <c r="D99" s="17" t="str">
        <f>Lookup!$C$8</f>
        <v>James Moore</v>
      </c>
      <c r="E99" s="19"/>
      <c r="F99" s="19"/>
      <c r="G99" s="19"/>
      <c r="H99" s="19"/>
      <c r="I99" s="61">
        <f t="shared" si="1"/>
        <v>0</v>
      </c>
    </row>
    <row r="100" spans="3:9">
      <c r="C100" s="16">
        <v>42455</v>
      </c>
      <c r="D100" s="17" t="str">
        <f>Lookup!$C$9</f>
        <v>Jessie Cochran</v>
      </c>
      <c r="E100" s="19"/>
      <c r="F100" s="19"/>
      <c r="G100" s="19"/>
      <c r="H100" s="19"/>
      <c r="I100" s="61">
        <f t="shared" si="1"/>
        <v>0</v>
      </c>
    </row>
    <row r="101" spans="3:9">
      <c r="C101" s="16">
        <v>42455</v>
      </c>
      <c r="D101" s="17" t="str">
        <f>Lookup!$C$14</f>
        <v>John Sewall</v>
      </c>
      <c r="E101" s="19"/>
      <c r="F101" s="19"/>
      <c r="G101" s="19"/>
      <c r="H101" s="19"/>
      <c r="I101" s="61">
        <f t="shared" si="1"/>
        <v>0</v>
      </c>
    </row>
    <row r="102" spans="3:9">
      <c r="C102" s="16">
        <v>42455</v>
      </c>
      <c r="D102" s="17" t="str">
        <f>Lookup!$C$13</f>
        <v>Justin Whitehead</v>
      </c>
      <c r="E102" s="19"/>
      <c r="F102" s="19"/>
      <c r="G102" s="19"/>
      <c r="H102" s="19"/>
      <c r="I102" s="61">
        <f t="shared" si="1"/>
        <v>0</v>
      </c>
    </row>
    <row r="103" spans="3:9">
      <c r="C103" s="16">
        <v>42455</v>
      </c>
      <c r="D103" s="17" t="str">
        <f>Lookup!$C$3</f>
        <v>Lucas Kruk</v>
      </c>
      <c r="E103" s="19">
        <v>32</v>
      </c>
      <c r="F103" s="19">
        <v>25</v>
      </c>
      <c r="G103" s="19"/>
      <c r="H103" s="19"/>
      <c r="I103" s="61">
        <f t="shared" si="1"/>
        <v>-25</v>
      </c>
    </row>
    <row r="104" spans="3:9">
      <c r="C104" s="16">
        <v>42455</v>
      </c>
      <c r="D104" s="17" t="str">
        <f>Lookup!$C$4</f>
        <v>Mike Ohanian</v>
      </c>
      <c r="E104" s="19"/>
      <c r="F104" s="19"/>
      <c r="G104" s="19"/>
      <c r="H104" s="19"/>
      <c r="I104" s="61">
        <f t="shared" si="1"/>
        <v>0</v>
      </c>
    </row>
    <row r="105" spans="3:9">
      <c r="C105" s="16">
        <v>42455</v>
      </c>
      <c r="D105" s="17" t="str">
        <f>Lookup!$C$16</f>
        <v>Nelson Anderson</v>
      </c>
      <c r="E105" s="19"/>
      <c r="F105" s="19"/>
      <c r="G105" s="19"/>
      <c r="H105" s="19"/>
      <c r="I105" s="61">
        <f t="shared" si="1"/>
        <v>0</v>
      </c>
    </row>
    <row r="106" spans="3:9">
      <c r="C106" s="16">
        <v>42455</v>
      </c>
      <c r="D106" s="17" t="str">
        <f>Lookup!$C$5</f>
        <v>Pete White</v>
      </c>
      <c r="E106" s="19">
        <v>27</v>
      </c>
      <c r="F106" s="19">
        <v>25</v>
      </c>
      <c r="G106" s="19"/>
      <c r="H106" s="19"/>
      <c r="I106" s="61">
        <f t="shared" si="1"/>
        <v>-25</v>
      </c>
    </row>
    <row r="107" spans="3:9">
      <c r="C107" s="16">
        <v>42455</v>
      </c>
      <c r="D107" s="17" t="str">
        <f>Lookup!$C$7</f>
        <v>Sean Carrie</v>
      </c>
      <c r="E107" s="19">
        <v>30</v>
      </c>
      <c r="F107" s="19">
        <v>25</v>
      </c>
      <c r="G107" s="19"/>
      <c r="H107" s="19"/>
      <c r="I107" s="61">
        <f t="shared" si="1"/>
        <v>-25</v>
      </c>
    </row>
    <row r="108" spans="3:9">
      <c r="C108" s="16">
        <v>42455</v>
      </c>
      <c r="D108" s="17" t="str">
        <f>Lookup!$C$15</f>
        <v>Steve Carney</v>
      </c>
      <c r="E108" s="19"/>
      <c r="F108" s="19"/>
      <c r="G108" s="19"/>
      <c r="H108" s="19"/>
      <c r="I108" s="61">
        <f t="shared" si="1"/>
        <v>0</v>
      </c>
    </row>
    <row r="109" spans="3:9">
      <c r="C109" s="16">
        <v>42455</v>
      </c>
      <c r="D109" s="17" t="str">
        <f>Lookup!$C$12</f>
        <v>Stoney Mitchell</v>
      </c>
      <c r="E109" s="19"/>
      <c r="F109" s="19"/>
      <c r="G109" s="19"/>
      <c r="H109" s="19"/>
      <c r="I109" s="61">
        <f t="shared" si="1"/>
        <v>0</v>
      </c>
    </row>
    <row r="110" spans="3:9">
      <c r="C110" s="60">
        <v>42455</v>
      </c>
      <c r="D110" s="17" t="str">
        <f>Lookup!$C$18</f>
        <v>Tristan Hawkins</v>
      </c>
      <c r="E110" s="19"/>
      <c r="F110" s="19"/>
      <c r="G110" s="19"/>
      <c r="H110" s="19"/>
      <c r="I110" s="61">
        <f t="shared" si="1"/>
        <v>0</v>
      </c>
    </row>
    <row r="111" spans="3:9">
      <c r="C111" s="16">
        <v>42462</v>
      </c>
      <c r="D111" s="17" t="str">
        <f>Lookup!$C$6</f>
        <v>Bill Sapp</v>
      </c>
      <c r="E111" s="19"/>
      <c r="F111" s="19"/>
      <c r="G111" s="19"/>
      <c r="H111" s="19"/>
      <c r="I111" s="61">
        <f t="shared" si="1"/>
        <v>0</v>
      </c>
    </row>
    <row r="112" spans="3:9">
      <c r="C112" s="16">
        <v>42462</v>
      </c>
      <c r="D112" s="17" t="str">
        <f>Lookup!$C$10</f>
        <v>Chris Whitehead</v>
      </c>
      <c r="E112" s="19"/>
      <c r="F112" s="19"/>
      <c r="G112" s="19"/>
      <c r="H112" s="19"/>
      <c r="I112" s="61">
        <f t="shared" si="1"/>
        <v>0</v>
      </c>
    </row>
    <row r="113" spans="3:9">
      <c r="C113" s="16">
        <v>42462</v>
      </c>
      <c r="D113" s="17" t="str">
        <f>Lookup!$C$11</f>
        <v>Fred Clausell</v>
      </c>
      <c r="E113" s="19"/>
      <c r="F113" s="19"/>
      <c r="G113" s="19"/>
      <c r="H113" s="19"/>
      <c r="I113" s="61">
        <f t="shared" si="1"/>
        <v>0</v>
      </c>
    </row>
    <row r="114" spans="3:9">
      <c r="C114" s="16">
        <v>42462</v>
      </c>
      <c r="D114" s="17" t="str">
        <f>Lookup!$C$17</f>
        <v>Gary Ladd</v>
      </c>
      <c r="E114" s="19"/>
      <c r="F114" s="19"/>
      <c r="G114" s="19"/>
      <c r="H114" s="19"/>
      <c r="I114" s="61">
        <f t="shared" si="1"/>
        <v>0</v>
      </c>
    </row>
    <row r="115" spans="3:9">
      <c r="C115" s="16">
        <v>42462</v>
      </c>
      <c r="D115" s="17" t="str">
        <f>Lookup!$C$8</f>
        <v>James Moore</v>
      </c>
      <c r="E115" s="19"/>
      <c r="F115" s="19"/>
      <c r="G115" s="19"/>
      <c r="H115" s="19"/>
      <c r="I115" s="61">
        <f t="shared" si="1"/>
        <v>0</v>
      </c>
    </row>
    <row r="116" spans="3:9">
      <c r="C116" s="16">
        <v>42462</v>
      </c>
      <c r="D116" s="17" t="str">
        <f>Lookup!$C$9</f>
        <v>Jessie Cochran</v>
      </c>
      <c r="E116" s="19"/>
      <c r="F116" s="19"/>
      <c r="G116" s="19"/>
      <c r="H116" s="19"/>
      <c r="I116" s="61">
        <f t="shared" si="1"/>
        <v>0</v>
      </c>
    </row>
    <row r="117" spans="3:9">
      <c r="C117" s="16">
        <v>42462</v>
      </c>
      <c r="D117" s="17" t="str">
        <f>Lookup!$C$14</f>
        <v>John Sewall</v>
      </c>
      <c r="E117" s="19"/>
      <c r="F117" s="19"/>
      <c r="G117" s="19"/>
      <c r="H117" s="19"/>
      <c r="I117" s="61">
        <f t="shared" si="1"/>
        <v>0</v>
      </c>
    </row>
    <row r="118" spans="3:9">
      <c r="C118" s="16">
        <v>42462</v>
      </c>
      <c r="D118" s="17" t="str">
        <f>Lookup!$C$13</f>
        <v>Justin Whitehead</v>
      </c>
      <c r="E118" s="19"/>
      <c r="F118" s="19"/>
      <c r="G118" s="19"/>
      <c r="H118" s="19"/>
      <c r="I118" s="61">
        <f t="shared" si="1"/>
        <v>0</v>
      </c>
    </row>
    <row r="119" spans="3:9">
      <c r="C119" s="16">
        <v>42462</v>
      </c>
      <c r="D119" s="17" t="str">
        <f>Lookup!$C$3</f>
        <v>Lucas Kruk</v>
      </c>
      <c r="E119" s="19"/>
      <c r="F119" s="19"/>
      <c r="G119" s="19"/>
      <c r="H119" s="19"/>
      <c r="I119" s="61">
        <f t="shared" si="1"/>
        <v>0</v>
      </c>
    </row>
    <row r="120" spans="3:9">
      <c r="C120" s="16">
        <v>42462</v>
      </c>
      <c r="D120" s="17" t="str">
        <f>Lookup!$C$4</f>
        <v>Mike Ohanian</v>
      </c>
      <c r="E120" s="19"/>
      <c r="F120" s="19"/>
      <c r="G120" s="19"/>
      <c r="H120" s="19"/>
      <c r="I120" s="61">
        <f t="shared" si="1"/>
        <v>0</v>
      </c>
    </row>
    <row r="121" spans="3:9">
      <c r="C121" s="16">
        <v>42462</v>
      </c>
      <c r="D121" s="17" t="str">
        <f>Lookup!$C$16</f>
        <v>Nelson Anderson</v>
      </c>
      <c r="E121" s="19"/>
      <c r="F121" s="19"/>
      <c r="G121" s="19"/>
      <c r="H121" s="19"/>
      <c r="I121" s="61">
        <f t="shared" si="1"/>
        <v>0</v>
      </c>
    </row>
    <row r="122" spans="3:9">
      <c r="C122" s="16">
        <v>42462</v>
      </c>
      <c r="D122" s="17" t="str">
        <f>Lookup!$C$5</f>
        <v>Pete White</v>
      </c>
      <c r="E122" s="19"/>
      <c r="F122" s="19"/>
      <c r="G122" s="19"/>
      <c r="H122" s="19"/>
      <c r="I122" s="61">
        <f t="shared" si="1"/>
        <v>0</v>
      </c>
    </row>
    <row r="123" spans="3:9">
      <c r="C123" s="16">
        <v>42462</v>
      </c>
      <c r="D123" s="17" t="str">
        <f>Lookup!$C$7</f>
        <v>Sean Carrie</v>
      </c>
      <c r="E123" s="19"/>
      <c r="F123" s="19"/>
      <c r="G123" s="19"/>
      <c r="H123" s="19"/>
      <c r="I123" s="61">
        <f t="shared" si="1"/>
        <v>0</v>
      </c>
    </row>
    <row r="124" spans="3:9">
      <c r="C124" s="16">
        <v>42462</v>
      </c>
      <c r="D124" s="17" t="str">
        <f>Lookup!$C$15</f>
        <v>Steve Carney</v>
      </c>
      <c r="E124" s="19"/>
      <c r="F124" s="19"/>
      <c r="G124" s="19"/>
      <c r="H124" s="19"/>
      <c r="I124" s="61">
        <f t="shared" si="1"/>
        <v>0</v>
      </c>
    </row>
    <row r="125" spans="3:9">
      <c r="C125" s="16">
        <v>42462</v>
      </c>
      <c r="D125" s="17" t="str">
        <f>Lookup!$C$12</f>
        <v>Stoney Mitchell</v>
      </c>
      <c r="E125" s="19"/>
      <c r="F125" s="19"/>
      <c r="G125" s="19"/>
      <c r="H125" s="19"/>
      <c r="I125" s="61">
        <f t="shared" si="1"/>
        <v>0</v>
      </c>
    </row>
    <row r="126" spans="3:9">
      <c r="C126" s="60">
        <v>42462</v>
      </c>
      <c r="D126" s="17" t="str">
        <f>Lookup!$C$18</f>
        <v>Tristan Hawkins</v>
      </c>
      <c r="E126" s="19"/>
      <c r="F126" s="19"/>
      <c r="G126" s="19"/>
      <c r="H126" s="19"/>
      <c r="I126" s="61">
        <f t="shared" si="1"/>
        <v>0</v>
      </c>
    </row>
    <row r="127" spans="3:9">
      <c r="C127" s="16">
        <v>42469</v>
      </c>
      <c r="D127" s="17" t="str">
        <f>Lookup!$C$6</f>
        <v>Bill Sapp</v>
      </c>
      <c r="E127" s="19">
        <v>14</v>
      </c>
      <c r="F127" s="19">
        <v>25</v>
      </c>
      <c r="G127" s="19"/>
      <c r="H127" s="19"/>
      <c r="I127" s="61">
        <f t="shared" si="1"/>
        <v>-25</v>
      </c>
    </row>
    <row r="128" spans="3:9">
      <c r="C128" s="16">
        <v>42469</v>
      </c>
      <c r="D128" s="17" t="str">
        <f>Lookup!$C$10</f>
        <v>Chris Whitehead</v>
      </c>
      <c r="E128" s="19"/>
      <c r="F128" s="19"/>
      <c r="G128" s="19"/>
      <c r="H128" s="19"/>
      <c r="I128" s="61">
        <f t="shared" si="1"/>
        <v>0</v>
      </c>
    </row>
    <row r="129" spans="3:9">
      <c r="C129" s="16">
        <v>42469</v>
      </c>
      <c r="D129" s="17" t="str">
        <f>Lookup!$C$11</f>
        <v>Fred Clausell</v>
      </c>
      <c r="E129" s="19">
        <v>40</v>
      </c>
      <c r="F129" s="19">
        <v>25</v>
      </c>
      <c r="G129" s="19">
        <v>55</v>
      </c>
      <c r="H129" s="19">
        <v>22</v>
      </c>
      <c r="I129" s="61">
        <f t="shared" si="1"/>
        <v>52</v>
      </c>
    </row>
    <row r="130" spans="3:9">
      <c r="C130" s="16">
        <v>42469</v>
      </c>
      <c r="D130" s="17" t="str">
        <f>Lookup!$C$17</f>
        <v>Gary Ladd</v>
      </c>
      <c r="E130" s="19"/>
      <c r="F130" s="19"/>
      <c r="G130" s="19"/>
      <c r="H130" s="19"/>
      <c r="I130" s="61">
        <f t="shared" ref="I130:I193" si="2">-F130+G130+H130</f>
        <v>0</v>
      </c>
    </row>
    <row r="131" spans="3:9">
      <c r="C131" s="16">
        <v>42469</v>
      </c>
      <c r="D131" s="17" t="str">
        <f>Lookup!$C$8</f>
        <v>James Moore</v>
      </c>
      <c r="E131" s="19"/>
      <c r="F131" s="19"/>
      <c r="G131" s="19"/>
      <c r="H131" s="19"/>
      <c r="I131" s="61">
        <f t="shared" si="2"/>
        <v>0</v>
      </c>
    </row>
    <row r="132" spans="3:9">
      <c r="C132" s="16">
        <v>42469</v>
      </c>
      <c r="D132" s="17" t="str">
        <f>Lookup!$C$9</f>
        <v>Jessie Cochran</v>
      </c>
      <c r="E132" s="19"/>
      <c r="F132" s="19"/>
      <c r="G132" s="19"/>
      <c r="H132" s="19"/>
      <c r="I132" s="61">
        <f t="shared" si="2"/>
        <v>0</v>
      </c>
    </row>
    <row r="133" spans="3:9">
      <c r="C133" s="16">
        <v>42469</v>
      </c>
      <c r="D133" s="17" t="str">
        <f>Lookup!$C$14</f>
        <v>John Sewall</v>
      </c>
      <c r="E133" s="19"/>
      <c r="F133" s="19"/>
      <c r="G133" s="19"/>
      <c r="H133" s="19"/>
      <c r="I133" s="61">
        <f t="shared" si="2"/>
        <v>0</v>
      </c>
    </row>
    <row r="134" spans="3:9">
      <c r="C134" s="16">
        <v>42469</v>
      </c>
      <c r="D134" s="17" t="str">
        <f>Lookup!$C$13</f>
        <v>Justin Whitehead</v>
      </c>
      <c r="E134" s="19"/>
      <c r="F134" s="19"/>
      <c r="G134" s="19"/>
      <c r="H134" s="19"/>
      <c r="I134" s="61">
        <f t="shared" si="2"/>
        <v>0</v>
      </c>
    </row>
    <row r="135" spans="3:9">
      <c r="C135" s="16">
        <v>42469</v>
      </c>
      <c r="D135" s="17" t="str">
        <f>Lookup!$C$3</f>
        <v>Lucas Kruk</v>
      </c>
      <c r="E135" s="19">
        <v>34</v>
      </c>
      <c r="F135" s="19">
        <v>25</v>
      </c>
      <c r="G135" s="19"/>
      <c r="H135" s="19"/>
      <c r="I135" s="61">
        <f t="shared" si="2"/>
        <v>-25</v>
      </c>
    </row>
    <row r="136" spans="3:9">
      <c r="C136" s="16">
        <v>42469</v>
      </c>
      <c r="D136" s="17" t="str">
        <f>Lookup!$C$4</f>
        <v>Mike Ohanian</v>
      </c>
      <c r="E136" s="19">
        <v>21</v>
      </c>
      <c r="F136" s="19">
        <v>25</v>
      </c>
      <c r="G136" s="19"/>
      <c r="H136" s="19"/>
      <c r="I136" s="61">
        <f t="shared" si="2"/>
        <v>-25</v>
      </c>
    </row>
    <row r="137" spans="3:9">
      <c r="C137" s="16">
        <v>42469</v>
      </c>
      <c r="D137" s="17" t="str">
        <f>Lookup!$C$16</f>
        <v>Nelson Anderson</v>
      </c>
      <c r="E137" s="19"/>
      <c r="F137" s="19"/>
      <c r="G137" s="19"/>
      <c r="H137" s="19"/>
      <c r="I137" s="61">
        <f t="shared" si="2"/>
        <v>0</v>
      </c>
    </row>
    <row r="138" spans="3:9">
      <c r="C138" s="16">
        <v>42469</v>
      </c>
      <c r="D138" s="17" t="str">
        <f>Lookup!$C$5</f>
        <v>Pete White</v>
      </c>
      <c r="E138" s="19"/>
      <c r="F138" s="19"/>
      <c r="G138" s="19"/>
      <c r="H138" s="19"/>
      <c r="I138" s="61">
        <f t="shared" si="2"/>
        <v>0</v>
      </c>
    </row>
    <row r="139" spans="3:9">
      <c r="C139" s="16">
        <v>42469</v>
      </c>
      <c r="D139" s="17" t="str">
        <f>Lookup!$C$7</f>
        <v>Sean Carrie</v>
      </c>
      <c r="E139" s="19"/>
      <c r="F139" s="19"/>
      <c r="G139" s="19"/>
      <c r="H139" s="19"/>
      <c r="I139" s="61">
        <f t="shared" si="2"/>
        <v>0</v>
      </c>
    </row>
    <row r="140" spans="3:9">
      <c r="C140" s="16">
        <v>42469</v>
      </c>
      <c r="D140" s="17" t="str">
        <f>Lookup!$C$15</f>
        <v>Steve Carney</v>
      </c>
      <c r="E140" s="19"/>
      <c r="F140" s="19"/>
      <c r="G140" s="19"/>
      <c r="H140" s="19"/>
      <c r="I140" s="61">
        <f t="shared" si="2"/>
        <v>0</v>
      </c>
    </row>
    <row r="141" spans="3:9">
      <c r="C141" s="16">
        <v>42469</v>
      </c>
      <c r="D141" s="17" t="str">
        <f>Lookup!$C$12</f>
        <v>Stoney Mitchell</v>
      </c>
      <c r="E141" s="19">
        <v>32</v>
      </c>
      <c r="F141" s="19">
        <v>25</v>
      </c>
      <c r="G141" s="19">
        <v>35</v>
      </c>
      <c r="H141" s="19">
        <v>22</v>
      </c>
      <c r="I141" s="61">
        <f t="shared" si="2"/>
        <v>32</v>
      </c>
    </row>
    <row r="142" spans="3:9">
      <c r="C142" s="60">
        <v>42469</v>
      </c>
      <c r="D142" s="17" t="str">
        <f>Lookup!$C$18</f>
        <v>Tristan Hawkins</v>
      </c>
      <c r="E142" s="19"/>
      <c r="F142" s="19"/>
      <c r="G142" s="19"/>
      <c r="H142" s="19"/>
      <c r="I142" s="61">
        <f t="shared" si="2"/>
        <v>0</v>
      </c>
    </row>
    <row r="143" spans="3:9">
      <c r="C143" s="16">
        <v>42476</v>
      </c>
      <c r="D143" s="17" t="str">
        <f>Lookup!$C$6</f>
        <v>Bill Sapp</v>
      </c>
      <c r="E143" s="19"/>
      <c r="F143" s="19"/>
      <c r="G143" s="19"/>
      <c r="H143" s="19"/>
      <c r="I143" s="61">
        <f t="shared" si="2"/>
        <v>0</v>
      </c>
    </row>
    <row r="144" spans="3:9">
      <c r="C144" s="16">
        <v>42476</v>
      </c>
      <c r="D144" s="17" t="str">
        <f>Lookup!$C$10</f>
        <v>Chris Whitehead</v>
      </c>
      <c r="E144" s="19"/>
      <c r="F144" s="19"/>
      <c r="G144" s="19"/>
      <c r="H144" s="19"/>
      <c r="I144" s="61">
        <f t="shared" si="2"/>
        <v>0</v>
      </c>
    </row>
    <row r="145" spans="3:9">
      <c r="C145" s="16">
        <v>42476</v>
      </c>
      <c r="D145" s="17" t="str">
        <f>Lookup!$C$11</f>
        <v>Fred Clausell</v>
      </c>
      <c r="E145" s="19"/>
      <c r="F145" s="19"/>
      <c r="G145" s="19"/>
      <c r="H145" s="19"/>
      <c r="I145" s="61">
        <f t="shared" si="2"/>
        <v>0</v>
      </c>
    </row>
    <row r="146" spans="3:9">
      <c r="C146" s="16">
        <v>42476</v>
      </c>
      <c r="D146" s="17" t="str">
        <f>Lookup!$C$17</f>
        <v>Gary Ladd</v>
      </c>
      <c r="E146" s="19"/>
      <c r="F146" s="19"/>
      <c r="G146" s="19"/>
      <c r="H146" s="19"/>
      <c r="I146" s="61">
        <f t="shared" si="2"/>
        <v>0</v>
      </c>
    </row>
    <row r="147" spans="3:9">
      <c r="C147" s="16">
        <v>42476</v>
      </c>
      <c r="D147" s="17" t="str">
        <f>Lookup!$C$8</f>
        <v>James Moore</v>
      </c>
      <c r="E147" s="19"/>
      <c r="F147" s="19"/>
      <c r="G147" s="19"/>
      <c r="H147" s="19"/>
      <c r="I147" s="61">
        <f t="shared" si="2"/>
        <v>0</v>
      </c>
    </row>
    <row r="148" spans="3:9">
      <c r="C148" s="16">
        <v>42476</v>
      </c>
      <c r="D148" s="17" t="str">
        <f>Lookup!$C$9</f>
        <v>Jessie Cochran</v>
      </c>
      <c r="E148" s="19"/>
      <c r="F148" s="19"/>
      <c r="G148" s="19"/>
      <c r="H148" s="19"/>
      <c r="I148" s="61">
        <f t="shared" si="2"/>
        <v>0</v>
      </c>
    </row>
    <row r="149" spans="3:9">
      <c r="C149" s="16">
        <v>42476</v>
      </c>
      <c r="D149" s="17" t="str">
        <f>Lookup!$C$14</f>
        <v>John Sewall</v>
      </c>
      <c r="E149" s="19"/>
      <c r="F149" s="19"/>
      <c r="G149" s="19"/>
      <c r="H149" s="19"/>
      <c r="I149" s="61">
        <f t="shared" si="2"/>
        <v>0</v>
      </c>
    </row>
    <row r="150" spans="3:9">
      <c r="C150" s="16">
        <v>42476</v>
      </c>
      <c r="D150" s="17" t="str">
        <f>Lookup!$C$13</f>
        <v>Justin Whitehead</v>
      </c>
      <c r="E150" s="19"/>
      <c r="F150" s="19"/>
      <c r="G150" s="19"/>
      <c r="H150" s="19"/>
      <c r="I150" s="61">
        <f t="shared" si="2"/>
        <v>0</v>
      </c>
    </row>
    <row r="151" spans="3:9">
      <c r="C151" s="16">
        <v>42476</v>
      </c>
      <c r="D151" s="17" t="str">
        <f>Lookup!$C$3</f>
        <v>Lucas Kruk</v>
      </c>
      <c r="E151" s="19"/>
      <c r="F151" s="19"/>
      <c r="G151" s="19"/>
      <c r="H151" s="19"/>
      <c r="I151" s="61">
        <f t="shared" si="2"/>
        <v>0</v>
      </c>
    </row>
    <row r="152" spans="3:9">
      <c r="C152" s="16">
        <v>42476</v>
      </c>
      <c r="D152" s="17" t="str">
        <f>Lookup!$C$4</f>
        <v>Mike Ohanian</v>
      </c>
      <c r="E152" s="19"/>
      <c r="F152" s="19"/>
      <c r="G152" s="19"/>
      <c r="H152" s="19"/>
      <c r="I152" s="61">
        <f t="shared" si="2"/>
        <v>0</v>
      </c>
    </row>
    <row r="153" spans="3:9">
      <c r="C153" s="16">
        <v>42476</v>
      </c>
      <c r="D153" s="17" t="str">
        <f>Lookup!$C$16</f>
        <v>Nelson Anderson</v>
      </c>
      <c r="E153" s="19"/>
      <c r="F153" s="19"/>
      <c r="G153" s="19"/>
      <c r="H153" s="19"/>
      <c r="I153" s="61">
        <f t="shared" si="2"/>
        <v>0</v>
      </c>
    </row>
    <row r="154" spans="3:9">
      <c r="C154" s="16">
        <v>42476</v>
      </c>
      <c r="D154" s="17" t="str">
        <f>Lookup!$C$5</f>
        <v>Pete White</v>
      </c>
      <c r="E154" s="19"/>
      <c r="F154" s="19"/>
      <c r="G154" s="19"/>
      <c r="H154" s="19"/>
      <c r="I154" s="61">
        <f t="shared" si="2"/>
        <v>0</v>
      </c>
    </row>
    <row r="155" spans="3:9">
      <c r="C155" s="16">
        <v>42476</v>
      </c>
      <c r="D155" s="17" t="str">
        <f>Lookup!$C$7</f>
        <v>Sean Carrie</v>
      </c>
      <c r="E155" s="19"/>
      <c r="F155" s="19"/>
      <c r="G155" s="19"/>
      <c r="H155" s="19"/>
      <c r="I155" s="61">
        <f t="shared" si="2"/>
        <v>0</v>
      </c>
    </row>
    <row r="156" spans="3:9">
      <c r="C156" s="16">
        <v>42476</v>
      </c>
      <c r="D156" s="17" t="str">
        <f>Lookup!$C$15</f>
        <v>Steve Carney</v>
      </c>
      <c r="E156" s="19"/>
      <c r="F156" s="19"/>
      <c r="G156" s="19"/>
      <c r="H156" s="19"/>
      <c r="I156" s="61">
        <f t="shared" si="2"/>
        <v>0</v>
      </c>
    </row>
    <row r="157" spans="3:9">
      <c r="C157" s="16">
        <v>42476</v>
      </c>
      <c r="D157" s="17" t="str">
        <f>Lookup!$C$12</f>
        <v>Stoney Mitchell</v>
      </c>
      <c r="E157" s="19"/>
      <c r="F157" s="19"/>
      <c r="G157" s="19"/>
      <c r="H157" s="19"/>
      <c r="I157" s="61">
        <f t="shared" si="2"/>
        <v>0</v>
      </c>
    </row>
    <row r="158" spans="3:9">
      <c r="C158" s="60">
        <v>42476</v>
      </c>
      <c r="D158" s="17" t="str">
        <f>Lookup!$C$18</f>
        <v>Tristan Hawkins</v>
      </c>
      <c r="E158" s="19"/>
      <c r="F158" s="19"/>
      <c r="G158" s="19"/>
      <c r="H158" s="19"/>
      <c r="I158" s="61">
        <f t="shared" si="2"/>
        <v>0</v>
      </c>
    </row>
    <row r="159" spans="3:9">
      <c r="C159" s="16">
        <v>42483</v>
      </c>
      <c r="D159" s="17" t="str">
        <f>Lookup!$C$6</f>
        <v>Bill Sapp</v>
      </c>
      <c r="E159" s="19"/>
      <c r="F159" s="19"/>
      <c r="G159" s="19"/>
      <c r="H159" s="19"/>
      <c r="I159" s="61">
        <f t="shared" si="2"/>
        <v>0</v>
      </c>
    </row>
    <row r="160" spans="3:9">
      <c r="C160" s="16">
        <v>42483</v>
      </c>
      <c r="D160" s="17" t="str">
        <f>Lookup!$C$10</f>
        <v>Chris Whitehead</v>
      </c>
      <c r="E160" s="19"/>
      <c r="F160" s="19"/>
      <c r="G160" s="19"/>
      <c r="H160" s="19"/>
      <c r="I160" s="61">
        <f t="shared" si="2"/>
        <v>0</v>
      </c>
    </row>
    <row r="161" spans="3:9">
      <c r="C161" s="16">
        <v>42483</v>
      </c>
      <c r="D161" s="17" t="str">
        <f>Lookup!$C$11</f>
        <v>Fred Clausell</v>
      </c>
      <c r="E161" s="19"/>
      <c r="F161" s="19"/>
      <c r="G161" s="19"/>
      <c r="H161" s="19"/>
      <c r="I161" s="61">
        <f t="shared" si="2"/>
        <v>0</v>
      </c>
    </row>
    <row r="162" spans="3:9">
      <c r="C162" s="16">
        <v>42483</v>
      </c>
      <c r="D162" s="17" t="str">
        <f>Lookup!$C$17</f>
        <v>Gary Ladd</v>
      </c>
      <c r="E162" s="19"/>
      <c r="F162" s="19"/>
      <c r="G162" s="19"/>
      <c r="H162" s="19"/>
      <c r="I162" s="61">
        <f t="shared" si="2"/>
        <v>0</v>
      </c>
    </row>
    <row r="163" spans="3:9">
      <c r="C163" s="16">
        <v>42483</v>
      </c>
      <c r="D163" s="17" t="str">
        <f>Lookup!$C$8</f>
        <v>James Moore</v>
      </c>
      <c r="E163" s="19"/>
      <c r="F163" s="19"/>
      <c r="G163" s="19"/>
      <c r="H163" s="19"/>
      <c r="I163" s="61">
        <f t="shared" si="2"/>
        <v>0</v>
      </c>
    </row>
    <row r="164" spans="3:9">
      <c r="C164" s="16">
        <v>42483</v>
      </c>
      <c r="D164" s="17" t="str">
        <f>Lookup!$C$9</f>
        <v>Jessie Cochran</v>
      </c>
      <c r="E164" s="19"/>
      <c r="F164" s="19"/>
      <c r="G164" s="19"/>
      <c r="H164" s="19"/>
      <c r="I164" s="61">
        <f t="shared" si="2"/>
        <v>0</v>
      </c>
    </row>
    <row r="165" spans="3:9">
      <c r="C165" s="16">
        <v>42483</v>
      </c>
      <c r="D165" s="17" t="str">
        <f>Lookup!$C$14</f>
        <v>John Sewall</v>
      </c>
      <c r="E165" s="19"/>
      <c r="F165" s="19"/>
      <c r="G165" s="19"/>
      <c r="H165" s="19"/>
      <c r="I165" s="61">
        <f t="shared" si="2"/>
        <v>0</v>
      </c>
    </row>
    <row r="166" spans="3:9">
      <c r="C166" s="16">
        <v>42483</v>
      </c>
      <c r="D166" s="17" t="str">
        <f>Lookup!$C$13</f>
        <v>Justin Whitehead</v>
      </c>
      <c r="E166" s="19"/>
      <c r="F166" s="19"/>
      <c r="G166" s="19"/>
      <c r="H166" s="19"/>
      <c r="I166" s="61">
        <f t="shared" si="2"/>
        <v>0</v>
      </c>
    </row>
    <row r="167" spans="3:9">
      <c r="C167" s="16">
        <v>42483</v>
      </c>
      <c r="D167" s="17" t="str">
        <f>Lookup!$C$3</f>
        <v>Lucas Kruk</v>
      </c>
      <c r="E167" s="19"/>
      <c r="F167" s="19"/>
      <c r="G167" s="19"/>
      <c r="H167" s="19"/>
      <c r="I167" s="61">
        <f t="shared" si="2"/>
        <v>0</v>
      </c>
    </row>
    <row r="168" spans="3:9">
      <c r="C168" s="16">
        <v>42483</v>
      </c>
      <c r="D168" s="17" t="str">
        <f>Lookup!$C$4</f>
        <v>Mike Ohanian</v>
      </c>
      <c r="E168" s="19"/>
      <c r="F168" s="19"/>
      <c r="G168" s="19"/>
      <c r="H168" s="19"/>
      <c r="I168" s="61">
        <f t="shared" si="2"/>
        <v>0</v>
      </c>
    </row>
    <row r="169" spans="3:9">
      <c r="C169" s="16">
        <v>42483</v>
      </c>
      <c r="D169" s="17" t="str">
        <f>Lookup!$C$16</f>
        <v>Nelson Anderson</v>
      </c>
      <c r="E169" s="19"/>
      <c r="F169" s="19"/>
      <c r="G169" s="19"/>
      <c r="H169" s="19"/>
      <c r="I169" s="61">
        <f t="shared" si="2"/>
        <v>0</v>
      </c>
    </row>
    <row r="170" spans="3:9">
      <c r="C170" s="16">
        <v>42483</v>
      </c>
      <c r="D170" s="17" t="str">
        <f>Lookup!$C$5</f>
        <v>Pete White</v>
      </c>
      <c r="E170" s="19"/>
      <c r="F170" s="19"/>
      <c r="G170" s="19"/>
      <c r="H170" s="19"/>
      <c r="I170" s="61">
        <f t="shared" si="2"/>
        <v>0</v>
      </c>
    </row>
    <row r="171" spans="3:9">
      <c r="C171" s="16">
        <v>42483</v>
      </c>
      <c r="D171" s="17" t="str">
        <f>Lookup!$C$7</f>
        <v>Sean Carrie</v>
      </c>
      <c r="E171" s="19"/>
      <c r="F171" s="19"/>
      <c r="G171" s="19"/>
      <c r="H171" s="19"/>
      <c r="I171" s="61">
        <f t="shared" si="2"/>
        <v>0</v>
      </c>
    </row>
    <row r="172" spans="3:9">
      <c r="C172" s="16">
        <v>42483</v>
      </c>
      <c r="D172" s="17" t="str">
        <f>Lookup!$C$15</f>
        <v>Steve Carney</v>
      </c>
      <c r="E172" s="19"/>
      <c r="F172" s="19"/>
      <c r="G172" s="19"/>
      <c r="H172" s="19"/>
      <c r="I172" s="61">
        <f t="shared" si="2"/>
        <v>0</v>
      </c>
    </row>
    <row r="173" spans="3:9">
      <c r="C173" s="16">
        <v>42483</v>
      </c>
      <c r="D173" s="17" t="str">
        <f>Lookup!$C$12</f>
        <v>Stoney Mitchell</v>
      </c>
      <c r="E173" s="19"/>
      <c r="F173" s="19"/>
      <c r="G173" s="19"/>
      <c r="H173" s="19"/>
      <c r="I173" s="61">
        <f t="shared" si="2"/>
        <v>0</v>
      </c>
    </row>
    <row r="174" spans="3:9">
      <c r="C174" s="60">
        <v>42483</v>
      </c>
      <c r="D174" s="17" t="str">
        <f>Lookup!$C$18</f>
        <v>Tristan Hawkins</v>
      </c>
      <c r="E174" s="19"/>
      <c r="F174" s="19"/>
      <c r="G174" s="19"/>
      <c r="H174" s="19"/>
      <c r="I174" s="61">
        <f t="shared" si="2"/>
        <v>0</v>
      </c>
    </row>
    <row r="175" spans="3:9">
      <c r="C175" s="16">
        <v>42490</v>
      </c>
      <c r="D175" s="17" t="str">
        <f>Lookup!$C$6</f>
        <v>Bill Sapp</v>
      </c>
      <c r="E175" s="19"/>
      <c r="F175" s="19"/>
      <c r="G175" s="19"/>
      <c r="H175" s="19"/>
      <c r="I175" s="61">
        <f t="shared" si="2"/>
        <v>0</v>
      </c>
    </row>
    <row r="176" spans="3:9">
      <c r="C176" s="16">
        <v>42490</v>
      </c>
      <c r="D176" s="17" t="str">
        <f>Lookup!$C$10</f>
        <v>Chris Whitehead</v>
      </c>
      <c r="E176" s="19"/>
      <c r="F176" s="19"/>
      <c r="G176" s="19"/>
      <c r="H176" s="19"/>
      <c r="I176" s="61">
        <f t="shared" si="2"/>
        <v>0</v>
      </c>
    </row>
    <row r="177" spans="3:9">
      <c r="C177" s="16">
        <v>42490</v>
      </c>
      <c r="D177" s="17" t="str">
        <f>Lookup!$C$11</f>
        <v>Fred Clausell</v>
      </c>
      <c r="E177" s="19"/>
      <c r="F177" s="19"/>
      <c r="G177" s="19"/>
      <c r="H177" s="19"/>
      <c r="I177" s="61">
        <f t="shared" si="2"/>
        <v>0</v>
      </c>
    </row>
    <row r="178" spans="3:9">
      <c r="C178" s="16">
        <v>42490</v>
      </c>
      <c r="D178" s="17" t="str">
        <f>Lookup!$C$17</f>
        <v>Gary Ladd</v>
      </c>
      <c r="E178" s="19"/>
      <c r="F178" s="19"/>
      <c r="G178" s="19"/>
      <c r="H178" s="19"/>
      <c r="I178" s="61">
        <f t="shared" si="2"/>
        <v>0</v>
      </c>
    </row>
    <row r="179" spans="3:9">
      <c r="C179" s="16">
        <v>42490</v>
      </c>
      <c r="D179" s="17" t="str">
        <f>Lookup!$C$8</f>
        <v>James Moore</v>
      </c>
      <c r="E179" s="19"/>
      <c r="F179" s="19"/>
      <c r="G179" s="19"/>
      <c r="H179" s="19"/>
      <c r="I179" s="61">
        <f t="shared" si="2"/>
        <v>0</v>
      </c>
    </row>
    <row r="180" spans="3:9">
      <c r="C180" s="16">
        <v>42490</v>
      </c>
      <c r="D180" s="17" t="str">
        <f>Lookup!$C$9</f>
        <v>Jessie Cochran</v>
      </c>
      <c r="E180" s="19"/>
      <c r="F180" s="19"/>
      <c r="G180" s="19"/>
      <c r="H180" s="19"/>
      <c r="I180" s="61">
        <f t="shared" si="2"/>
        <v>0</v>
      </c>
    </row>
    <row r="181" spans="3:9">
      <c r="C181" s="16">
        <v>42490</v>
      </c>
      <c r="D181" s="17" t="str">
        <f>Lookup!$C$14</f>
        <v>John Sewall</v>
      </c>
      <c r="E181" s="19"/>
      <c r="F181" s="19"/>
      <c r="G181" s="19"/>
      <c r="H181" s="19"/>
      <c r="I181" s="61">
        <f t="shared" si="2"/>
        <v>0</v>
      </c>
    </row>
    <row r="182" spans="3:9">
      <c r="C182" s="16">
        <v>42490</v>
      </c>
      <c r="D182" s="17" t="str">
        <f>Lookup!$C$13</f>
        <v>Justin Whitehead</v>
      </c>
      <c r="E182" s="19"/>
      <c r="F182" s="19"/>
      <c r="G182" s="19"/>
      <c r="H182" s="19"/>
      <c r="I182" s="61">
        <f t="shared" si="2"/>
        <v>0</v>
      </c>
    </row>
    <row r="183" spans="3:9">
      <c r="C183" s="16">
        <v>42490</v>
      </c>
      <c r="D183" s="17" t="str">
        <f>Lookup!$C$3</f>
        <v>Lucas Kruk</v>
      </c>
      <c r="E183" s="19"/>
      <c r="F183" s="19"/>
      <c r="G183" s="19"/>
      <c r="H183" s="19"/>
      <c r="I183" s="61">
        <f t="shared" si="2"/>
        <v>0</v>
      </c>
    </row>
    <row r="184" spans="3:9">
      <c r="C184" s="16">
        <v>42490</v>
      </c>
      <c r="D184" s="17" t="str">
        <f>Lookup!$C$4</f>
        <v>Mike Ohanian</v>
      </c>
      <c r="E184" s="19"/>
      <c r="F184" s="19"/>
      <c r="G184" s="19"/>
      <c r="H184" s="19"/>
      <c r="I184" s="61">
        <f t="shared" si="2"/>
        <v>0</v>
      </c>
    </row>
    <row r="185" spans="3:9">
      <c r="C185" s="16">
        <v>42490</v>
      </c>
      <c r="D185" s="17" t="str">
        <f>Lookup!$C$16</f>
        <v>Nelson Anderson</v>
      </c>
      <c r="E185" s="19"/>
      <c r="F185" s="19"/>
      <c r="G185" s="19"/>
      <c r="H185" s="19"/>
      <c r="I185" s="61">
        <f t="shared" si="2"/>
        <v>0</v>
      </c>
    </row>
    <row r="186" spans="3:9">
      <c r="C186" s="16">
        <v>42490</v>
      </c>
      <c r="D186" s="17" t="str">
        <f>Lookup!$C$5</f>
        <v>Pete White</v>
      </c>
      <c r="E186" s="19"/>
      <c r="F186" s="19"/>
      <c r="G186" s="19"/>
      <c r="H186" s="19"/>
      <c r="I186" s="61">
        <f t="shared" si="2"/>
        <v>0</v>
      </c>
    </row>
    <row r="187" spans="3:9">
      <c r="C187" s="16">
        <v>42490</v>
      </c>
      <c r="D187" s="17" t="str">
        <f>Lookup!$C$7</f>
        <v>Sean Carrie</v>
      </c>
      <c r="E187" s="19"/>
      <c r="F187" s="19"/>
      <c r="G187" s="19"/>
      <c r="H187" s="19"/>
      <c r="I187" s="61">
        <f t="shared" si="2"/>
        <v>0</v>
      </c>
    </row>
    <row r="188" spans="3:9">
      <c r="C188" s="16">
        <v>42490</v>
      </c>
      <c r="D188" s="17" t="str">
        <f>Lookup!$C$15</f>
        <v>Steve Carney</v>
      </c>
      <c r="E188" s="19"/>
      <c r="F188" s="19"/>
      <c r="G188" s="19"/>
      <c r="H188" s="19"/>
      <c r="I188" s="61">
        <f t="shared" si="2"/>
        <v>0</v>
      </c>
    </row>
    <row r="189" spans="3:9">
      <c r="C189" s="16">
        <v>42490</v>
      </c>
      <c r="D189" s="17" t="str">
        <f>Lookup!$C$12</f>
        <v>Stoney Mitchell</v>
      </c>
      <c r="E189" s="19"/>
      <c r="F189" s="19"/>
      <c r="G189" s="19"/>
      <c r="H189" s="19"/>
      <c r="I189" s="61">
        <f t="shared" si="2"/>
        <v>0</v>
      </c>
    </row>
    <row r="190" spans="3:9">
      <c r="C190" s="60">
        <v>42490</v>
      </c>
      <c r="D190" s="17" t="str">
        <f>Lookup!$C$18</f>
        <v>Tristan Hawkins</v>
      </c>
      <c r="E190" s="19"/>
      <c r="F190" s="19"/>
      <c r="G190" s="19"/>
      <c r="H190" s="19"/>
      <c r="I190" s="61">
        <f t="shared" si="2"/>
        <v>0</v>
      </c>
    </row>
    <row r="191" spans="3:9">
      <c r="C191" s="16">
        <v>42497</v>
      </c>
      <c r="D191" s="17" t="str">
        <f>Lookup!$C$6</f>
        <v>Bill Sapp</v>
      </c>
      <c r="E191" s="19"/>
      <c r="F191" s="19"/>
      <c r="G191" s="19"/>
      <c r="H191" s="19"/>
      <c r="I191" s="61">
        <f t="shared" si="2"/>
        <v>0</v>
      </c>
    </row>
    <row r="192" spans="3:9">
      <c r="C192" s="16">
        <v>42497</v>
      </c>
      <c r="D192" s="17" t="str">
        <f>Lookup!$C$10</f>
        <v>Chris Whitehead</v>
      </c>
      <c r="E192" s="19"/>
      <c r="F192" s="19"/>
      <c r="G192" s="19"/>
      <c r="H192" s="19"/>
      <c r="I192" s="61">
        <f t="shared" si="2"/>
        <v>0</v>
      </c>
    </row>
    <row r="193" spans="3:9">
      <c r="C193" s="16">
        <v>42497</v>
      </c>
      <c r="D193" s="17" t="str">
        <f>Lookup!$C$11</f>
        <v>Fred Clausell</v>
      </c>
      <c r="E193" s="19"/>
      <c r="F193" s="19"/>
      <c r="G193" s="19"/>
      <c r="H193" s="19"/>
      <c r="I193" s="61">
        <f t="shared" si="2"/>
        <v>0</v>
      </c>
    </row>
    <row r="194" spans="3:9">
      <c r="C194" s="16">
        <v>42497</v>
      </c>
      <c r="D194" s="17" t="str">
        <f>Lookup!$C$17</f>
        <v>Gary Ladd</v>
      </c>
      <c r="E194" s="19"/>
      <c r="F194" s="19"/>
      <c r="G194" s="19"/>
      <c r="H194" s="19"/>
      <c r="I194" s="61">
        <f t="shared" ref="I194:I257" si="3">-F194+G194+H194</f>
        <v>0</v>
      </c>
    </row>
    <row r="195" spans="3:9">
      <c r="C195" s="16">
        <v>42497</v>
      </c>
      <c r="D195" s="17" t="str">
        <f>Lookup!$C$8</f>
        <v>James Moore</v>
      </c>
      <c r="E195" s="19"/>
      <c r="F195" s="19"/>
      <c r="G195" s="19"/>
      <c r="H195" s="19"/>
      <c r="I195" s="61">
        <f t="shared" si="3"/>
        <v>0</v>
      </c>
    </row>
    <row r="196" spans="3:9">
      <c r="C196" s="16">
        <v>42497</v>
      </c>
      <c r="D196" s="17" t="str">
        <f>Lookup!$C$9</f>
        <v>Jessie Cochran</v>
      </c>
      <c r="E196" s="19"/>
      <c r="F196" s="19"/>
      <c r="G196" s="19"/>
      <c r="H196" s="19"/>
      <c r="I196" s="61">
        <f t="shared" si="3"/>
        <v>0</v>
      </c>
    </row>
    <row r="197" spans="3:9">
      <c r="C197" s="16">
        <v>42497</v>
      </c>
      <c r="D197" s="17" t="str">
        <f>Lookup!$C$14</f>
        <v>John Sewall</v>
      </c>
      <c r="E197" s="19">
        <v>29</v>
      </c>
      <c r="F197" s="19">
        <v>25</v>
      </c>
      <c r="G197" s="19"/>
      <c r="H197" s="19"/>
      <c r="I197" s="61">
        <f t="shared" si="3"/>
        <v>-25</v>
      </c>
    </row>
    <row r="198" spans="3:9">
      <c r="C198" s="16">
        <v>42497</v>
      </c>
      <c r="D198" s="17" t="str">
        <f>Lookup!$C$13</f>
        <v>Justin Whitehead</v>
      </c>
      <c r="E198" s="19"/>
      <c r="F198" s="19"/>
      <c r="G198" s="19"/>
      <c r="H198" s="19"/>
      <c r="I198" s="61">
        <f t="shared" si="3"/>
        <v>0</v>
      </c>
    </row>
    <row r="199" spans="3:9">
      <c r="C199" s="16">
        <v>42497</v>
      </c>
      <c r="D199" s="17" t="str">
        <f>Lookup!$C$3</f>
        <v>Lucas Kruk</v>
      </c>
      <c r="E199" s="19"/>
      <c r="F199" s="19"/>
      <c r="G199" s="19"/>
      <c r="H199" s="19"/>
      <c r="I199" s="61">
        <f t="shared" si="3"/>
        <v>0</v>
      </c>
    </row>
    <row r="200" spans="3:9">
      <c r="C200" s="16">
        <v>42497</v>
      </c>
      <c r="D200" s="17" t="str">
        <f>Lookup!$C$4</f>
        <v>Mike Ohanian</v>
      </c>
      <c r="E200" s="19"/>
      <c r="F200" s="19"/>
      <c r="G200" s="19"/>
      <c r="H200" s="19"/>
      <c r="I200" s="61">
        <f t="shared" si="3"/>
        <v>0</v>
      </c>
    </row>
    <row r="201" spans="3:9">
      <c r="C201" s="16">
        <v>42497</v>
      </c>
      <c r="D201" s="17" t="str">
        <f>Lookup!$C$16</f>
        <v>Nelson Anderson</v>
      </c>
      <c r="E201" s="19"/>
      <c r="F201" s="19"/>
      <c r="G201" s="19"/>
      <c r="H201" s="19"/>
      <c r="I201" s="61">
        <f t="shared" si="3"/>
        <v>0</v>
      </c>
    </row>
    <row r="202" spans="3:9">
      <c r="C202" s="16">
        <v>42497</v>
      </c>
      <c r="D202" s="17" t="str">
        <f>Lookup!$C$5</f>
        <v>Pete White</v>
      </c>
      <c r="E202" s="19">
        <v>21</v>
      </c>
      <c r="F202" s="19">
        <v>25</v>
      </c>
      <c r="G202" s="19"/>
      <c r="H202" s="19">
        <v>13</v>
      </c>
      <c r="I202" s="61">
        <f t="shared" si="3"/>
        <v>-12</v>
      </c>
    </row>
    <row r="203" spans="3:9">
      <c r="C203" s="16">
        <v>42497</v>
      </c>
      <c r="D203" s="17" t="str">
        <f>Lookup!$C$7</f>
        <v>Sean Carrie</v>
      </c>
      <c r="E203" s="19"/>
      <c r="F203" s="19"/>
      <c r="G203" s="19"/>
      <c r="H203" s="19"/>
      <c r="I203" s="61">
        <f t="shared" si="3"/>
        <v>0</v>
      </c>
    </row>
    <row r="204" spans="3:9">
      <c r="C204" s="16">
        <v>42497</v>
      </c>
      <c r="D204" s="17" t="str">
        <f>Lookup!$C$15</f>
        <v>Steve Carney</v>
      </c>
      <c r="E204" s="19">
        <v>22</v>
      </c>
      <c r="F204" s="19">
        <v>25</v>
      </c>
      <c r="G204" s="19"/>
      <c r="H204" s="19"/>
      <c r="I204" s="61">
        <f t="shared" si="3"/>
        <v>-25</v>
      </c>
    </row>
    <row r="205" spans="3:9">
      <c r="C205" s="16">
        <v>42497</v>
      </c>
      <c r="D205" s="17" t="str">
        <f>Lookup!$C$12</f>
        <v>Stoney Mitchell</v>
      </c>
      <c r="E205" s="19"/>
      <c r="F205" s="19"/>
      <c r="G205" s="19"/>
      <c r="H205" s="19"/>
      <c r="I205" s="61">
        <f t="shared" si="3"/>
        <v>0</v>
      </c>
    </row>
    <row r="206" spans="3:9">
      <c r="C206" s="60">
        <v>42497</v>
      </c>
      <c r="D206" s="17" t="str">
        <f>Lookup!$C$18</f>
        <v>Tristan Hawkins</v>
      </c>
      <c r="E206" s="19"/>
      <c r="F206" s="19"/>
      <c r="G206" s="19"/>
      <c r="H206" s="19"/>
      <c r="I206" s="61">
        <f t="shared" si="3"/>
        <v>0</v>
      </c>
    </row>
    <row r="207" spans="3:9">
      <c r="C207" s="16">
        <v>42504</v>
      </c>
      <c r="D207" s="17" t="str">
        <f>Lookup!$C$6</f>
        <v>Bill Sapp</v>
      </c>
      <c r="E207" s="19">
        <v>25</v>
      </c>
      <c r="F207" s="19">
        <v>25</v>
      </c>
      <c r="G207" s="19"/>
      <c r="H207" s="19"/>
      <c r="I207" s="61">
        <f t="shared" si="3"/>
        <v>-25</v>
      </c>
    </row>
    <row r="208" spans="3:9">
      <c r="C208" s="16">
        <v>42504</v>
      </c>
      <c r="D208" s="17" t="str">
        <f>Lookup!$C$10</f>
        <v>Chris Whitehead</v>
      </c>
      <c r="E208" s="19"/>
      <c r="F208" s="19"/>
      <c r="G208" s="19"/>
      <c r="H208" s="19"/>
      <c r="I208" s="61">
        <f t="shared" si="3"/>
        <v>0</v>
      </c>
    </row>
    <row r="209" spans="3:9">
      <c r="C209" s="16">
        <v>42504</v>
      </c>
      <c r="D209" s="17" t="str">
        <f>Lookup!$C$11</f>
        <v>Fred Clausell</v>
      </c>
      <c r="E209" s="19"/>
      <c r="F209" s="19"/>
      <c r="G209" s="19"/>
      <c r="H209" s="19"/>
      <c r="I209" s="61">
        <f t="shared" si="3"/>
        <v>0</v>
      </c>
    </row>
    <row r="210" spans="3:9">
      <c r="C210" s="16">
        <v>42504</v>
      </c>
      <c r="D210" s="17" t="str">
        <f>Lookup!$C$17</f>
        <v>Gary Ladd</v>
      </c>
      <c r="E210" s="19"/>
      <c r="F210" s="19"/>
      <c r="G210" s="19"/>
      <c r="H210" s="19"/>
      <c r="I210" s="61">
        <f t="shared" si="3"/>
        <v>0</v>
      </c>
    </row>
    <row r="211" spans="3:9">
      <c r="C211" s="16">
        <v>42504</v>
      </c>
      <c r="D211" s="17" t="str">
        <f>Lookup!$C$8</f>
        <v>James Moore</v>
      </c>
      <c r="E211" s="19">
        <v>21</v>
      </c>
      <c r="F211" s="19">
        <v>25</v>
      </c>
      <c r="G211" s="19"/>
      <c r="H211" s="19"/>
      <c r="I211" s="61">
        <f t="shared" si="3"/>
        <v>-25</v>
      </c>
    </row>
    <row r="212" spans="3:9">
      <c r="C212" s="16">
        <v>42504</v>
      </c>
      <c r="D212" s="17" t="str">
        <f>Lookup!$C$9</f>
        <v>Jessie Cochran</v>
      </c>
      <c r="E212" s="19"/>
      <c r="F212" s="19"/>
      <c r="G212" s="19"/>
      <c r="H212" s="19"/>
      <c r="I212" s="61">
        <f t="shared" si="3"/>
        <v>0</v>
      </c>
    </row>
    <row r="213" spans="3:9">
      <c r="C213" s="16">
        <v>42504</v>
      </c>
      <c r="D213" s="17" t="str">
        <f>Lookup!$C$14</f>
        <v>John Sewall</v>
      </c>
      <c r="E213" s="19"/>
      <c r="F213" s="19"/>
      <c r="G213" s="19"/>
      <c r="H213" s="19"/>
      <c r="I213" s="61">
        <f t="shared" si="3"/>
        <v>0</v>
      </c>
    </row>
    <row r="214" spans="3:9">
      <c r="C214" s="16">
        <v>42504</v>
      </c>
      <c r="D214" s="17" t="str">
        <f>Lookup!$C$13</f>
        <v>Justin Whitehead</v>
      </c>
      <c r="E214" s="19">
        <v>26</v>
      </c>
      <c r="F214" s="19">
        <v>25</v>
      </c>
      <c r="G214" s="19">
        <v>40</v>
      </c>
      <c r="H214" s="19"/>
      <c r="I214" s="61">
        <f t="shared" si="3"/>
        <v>15</v>
      </c>
    </row>
    <row r="215" spans="3:9">
      <c r="C215" s="16">
        <v>42504</v>
      </c>
      <c r="D215" s="17" t="str">
        <f>Lookup!$C$3</f>
        <v>Lucas Kruk</v>
      </c>
      <c r="E215" s="19"/>
      <c r="F215" s="19"/>
      <c r="G215" s="19"/>
      <c r="H215" s="19"/>
      <c r="I215" s="61">
        <f t="shared" si="3"/>
        <v>0</v>
      </c>
    </row>
    <row r="216" spans="3:9">
      <c r="C216" s="16">
        <v>42504</v>
      </c>
      <c r="D216" s="17" t="str">
        <f>Lookup!$C$4</f>
        <v>Mike Ohanian</v>
      </c>
      <c r="E216" s="19"/>
      <c r="F216" s="19"/>
      <c r="G216" s="19"/>
      <c r="H216" s="19"/>
      <c r="I216" s="61">
        <f t="shared" si="3"/>
        <v>0</v>
      </c>
    </row>
    <row r="217" spans="3:9">
      <c r="C217" s="16">
        <v>42504</v>
      </c>
      <c r="D217" s="17" t="str">
        <f>Lookup!$C$16</f>
        <v>Nelson Anderson</v>
      </c>
      <c r="E217" s="19"/>
      <c r="F217" s="19"/>
      <c r="G217" s="19"/>
      <c r="H217" s="19"/>
      <c r="I217" s="61">
        <f t="shared" si="3"/>
        <v>0</v>
      </c>
    </row>
    <row r="218" spans="3:9">
      <c r="C218" s="16">
        <v>42504</v>
      </c>
      <c r="D218" s="17" t="str">
        <f>Lookup!$C$5</f>
        <v>Pete White</v>
      </c>
      <c r="E218" s="19">
        <v>27</v>
      </c>
      <c r="F218" s="19">
        <v>25</v>
      </c>
      <c r="G218" s="19"/>
      <c r="H218" s="19"/>
      <c r="I218" s="61">
        <f t="shared" si="3"/>
        <v>-25</v>
      </c>
    </row>
    <row r="219" spans="3:9">
      <c r="C219" s="16">
        <v>42504</v>
      </c>
      <c r="D219" s="17" t="str">
        <f>Lookup!$C$7</f>
        <v>Sean Carrie</v>
      </c>
      <c r="E219" s="19"/>
      <c r="F219" s="19"/>
      <c r="G219" s="19"/>
      <c r="H219" s="19"/>
      <c r="I219" s="61">
        <f t="shared" si="3"/>
        <v>0</v>
      </c>
    </row>
    <row r="220" spans="3:9">
      <c r="C220" s="16">
        <v>42504</v>
      </c>
      <c r="D220" s="17" t="str">
        <f>Lookup!$C$15</f>
        <v>Steve Carney</v>
      </c>
      <c r="E220" s="19"/>
      <c r="F220" s="19"/>
      <c r="G220" s="19"/>
      <c r="H220" s="19"/>
      <c r="I220" s="61">
        <f t="shared" si="3"/>
        <v>0</v>
      </c>
    </row>
    <row r="221" spans="3:9">
      <c r="C221" s="16">
        <v>42504</v>
      </c>
      <c r="D221" s="17" t="str">
        <f>Lookup!$C$12</f>
        <v>Stoney Mitchell</v>
      </c>
      <c r="E221" s="19">
        <v>29</v>
      </c>
      <c r="F221" s="19">
        <v>25</v>
      </c>
      <c r="G221" s="19"/>
      <c r="H221" s="19">
        <v>28</v>
      </c>
      <c r="I221" s="61">
        <f t="shared" si="3"/>
        <v>3</v>
      </c>
    </row>
    <row r="222" spans="3:9">
      <c r="C222" s="60">
        <v>42504</v>
      </c>
      <c r="D222" s="17" t="str">
        <f>Lookup!$C$18</f>
        <v>Tristan Hawkins</v>
      </c>
      <c r="E222" s="19"/>
      <c r="F222" s="19"/>
      <c r="G222" s="19"/>
      <c r="H222" s="19"/>
      <c r="I222" s="61">
        <f t="shared" si="3"/>
        <v>0</v>
      </c>
    </row>
    <row r="223" spans="3:9">
      <c r="C223" s="16">
        <v>42511</v>
      </c>
      <c r="D223" s="17" t="str">
        <f>Lookup!$C$6</f>
        <v>Bill Sapp</v>
      </c>
      <c r="E223" s="19">
        <v>29</v>
      </c>
      <c r="F223" s="19">
        <v>25</v>
      </c>
      <c r="G223" s="19">
        <v>50</v>
      </c>
      <c r="H223" s="19">
        <v>14</v>
      </c>
      <c r="I223" s="61">
        <f t="shared" si="3"/>
        <v>39</v>
      </c>
    </row>
    <row r="224" spans="3:9">
      <c r="C224" s="16">
        <v>42511</v>
      </c>
      <c r="D224" s="17" t="str">
        <f>Lookup!$C$10</f>
        <v>Chris Whitehead</v>
      </c>
      <c r="E224" s="19">
        <v>32</v>
      </c>
      <c r="F224" s="19">
        <v>25</v>
      </c>
      <c r="G224" s="19"/>
      <c r="H224" s="19">
        <v>14</v>
      </c>
      <c r="I224" s="61">
        <f t="shared" si="3"/>
        <v>-11</v>
      </c>
    </row>
    <row r="225" spans="3:9">
      <c r="C225" s="16">
        <v>42511</v>
      </c>
      <c r="D225" s="17" t="str">
        <f>Lookup!$C$11</f>
        <v>Fred Clausell</v>
      </c>
      <c r="E225" s="19"/>
      <c r="F225" s="19"/>
      <c r="G225" s="19"/>
      <c r="H225" s="19"/>
      <c r="I225" s="61">
        <f t="shared" si="3"/>
        <v>0</v>
      </c>
    </row>
    <row r="226" spans="3:9">
      <c r="C226" s="16">
        <v>42511</v>
      </c>
      <c r="D226" s="17" t="str">
        <f>Lookup!$C$17</f>
        <v>Gary Ladd</v>
      </c>
      <c r="E226" s="19"/>
      <c r="F226" s="19"/>
      <c r="G226" s="19"/>
      <c r="H226" s="19"/>
      <c r="I226" s="61">
        <f t="shared" si="3"/>
        <v>0</v>
      </c>
    </row>
    <row r="227" spans="3:9">
      <c r="C227" s="16">
        <v>42511</v>
      </c>
      <c r="D227" s="17" t="str">
        <f>Lookup!$C$8</f>
        <v>James Moore</v>
      </c>
      <c r="E227" s="19"/>
      <c r="F227" s="19"/>
      <c r="G227" s="19"/>
      <c r="H227" s="19"/>
      <c r="I227" s="61">
        <f t="shared" si="3"/>
        <v>0</v>
      </c>
    </row>
    <row r="228" spans="3:9">
      <c r="C228" s="16">
        <v>42511</v>
      </c>
      <c r="D228" s="17" t="str">
        <f>Lookup!$C$9</f>
        <v>Jessie Cochran</v>
      </c>
      <c r="E228" s="19"/>
      <c r="F228" s="19"/>
      <c r="G228" s="19"/>
      <c r="H228" s="19"/>
      <c r="I228" s="61">
        <f t="shared" si="3"/>
        <v>0</v>
      </c>
    </row>
    <row r="229" spans="3:9">
      <c r="C229" s="16">
        <v>42511</v>
      </c>
      <c r="D229" s="17" t="str">
        <f>Lookup!$C$14</f>
        <v>John Sewall</v>
      </c>
      <c r="E229" s="19"/>
      <c r="F229" s="19"/>
      <c r="G229" s="19"/>
      <c r="H229" s="19"/>
      <c r="I229" s="61">
        <f t="shared" si="3"/>
        <v>0</v>
      </c>
    </row>
    <row r="230" spans="3:9">
      <c r="C230" s="16">
        <v>42511</v>
      </c>
      <c r="D230" s="17" t="str">
        <f>Lookup!$C$13</f>
        <v>Justin Whitehead</v>
      </c>
      <c r="E230" s="19">
        <v>31</v>
      </c>
      <c r="F230" s="19">
        <v>25</v>
      </c>
      <c r="G230" s="19">
        <v>50</v>
      </c>
      <c r="H230" s="19">
        <v>14</v>
      </c>
      <c r="I230" s="61">
        <f t="shared" si="3"/>
        <v>39</v>
      </c>
    </row>
    <row r="231" spans="3:9">
      <c r="C231" s="16">
        <v>42511</v>
      </c>
      <c r="D231" s="17" t="str">
        <f>Lookup!$C$3</f>
        <v>Lucas Kruk</v>
      </c>
      <c r="E231" s="19"/>
      <c r="F231" s="19"/>
      <c r="G231" s="19"/>
      <c r="H231" s="19"/>
      <c r="I231" s="61">
        <f t="shared" si="3"/>
        <v>0</v>
      </c>
    </row>
    <row r="232" spans="3:9">
      <c r="C232" s="16">
        <v>42511</v>
      </c>
      <c r="D232" s="17" t="str">
        <f>Lookup!$C$4</f>
        <v>Mike Ohanian</v>
      </c>
      <c r="E232" s="19">
        <v>31</v>
      </c>
      <c r="F232" s="19">
        <v>25</v>
      </c>
      <c r="G232" s="19">
        <v>15</v>
      </c>
      <c r="H232" s="19">
        <v>14</v>
      </c>
      <c r="I232" s="61">
        <f t="shared" si="3"/>
        <v>4</v>
      </c>
    </row>
    <row r="233" spans="3:9">
      <c r="C233" s="16">
        <v>42511</v>
      </c>
      <c r="D233" s="17" t="str">
        <f>Lookup!$C$16</f>
        <v>Nelson Anderson</v>
      </c>
      <c r="E233" s="19"/>
      <c r="F233" s="19"/>
      <c r="G233" s="19"/>
      <c r="H233" s="19"/>
      <c r="I233" s="61">
        <f t="shared" si="3"/>
        <v>0</v>
      </c>
    </row>
    <row r="234" spans="3:9">
      <c r="C234" s="16">
        <v>42511</v>
      </c>
      <c r="D234" s="17" t="str">
        <f>Lookup!$C$5</f>
        <v>Pete White</v>
      </c>
      <c r="E234" s="19"/>
      <c r="F234" s="19"/>
      <c r="G234" s="19"/>
      <c r="H234" s="19"/>
      <c r="I234" s="61">
        <f t="shared" si="3"/>
        <v>0</v>
      </c>
    </row>
    <row r="235" spans="3:9">
      <c r="C235" s="16">
        <v>42511</v>
      </c>
      <c r="D235" s="17" t="str">
        <f>Lookup!$C$7</f>
        <v>Sean Carrie</v>
      </c>
      <c r="E235" s="19"/>
      <c r="F235" s="19"/>
      <c r="G235" s="19"/>
      <c r="H235" s="19"/>
      <c r="I235" s="61">
        <f t="shared" si="3"/>
        <v>0</v>
      </c>
    </row>
    <row r="236" spans="3:9">
      <c r="C236" s="16">
        <v>42511</v>
      </c>
      <c r="D236" s="17" t="str">
        <f>Lookup!$C$15</f>
        <v>Steve Carney</v>
      </c>
      <c r="E236" s="19"/>
      <c r="F236" s="19"/>
      <c r="G236" s="19"/>
      <c r="H236" s="19"/>
      <c r="I236" s="61">
        <f t="shared" si="3"/>
        <v>0</v>
      </c>
    </row>
    <row r="237" spans="3:9">
      <c r="C237" s="16">
        <v>42511</v>
      </c>
      <c r="D237" s="17" t="str">
        <f>Lookup!$C$12</f>
        <v>Stoney Mitchell</v>
      </c>
      <c r="E237" s="19">
        <v>14</v>
      </c>
      <c r="F237" s="19">
        <v>25</v>
      </c>
      <c r="G237" s="19"/>
      <c r="H237" s="19"/>
      <c r="I237" s="61">
        <f t="shared" si="3"/>
        <v>-25</v>
      </c>
    </row>
    <row r="238" spans="3:9">
      <c r="C238" s="60">
        <v>42511</v>
      </c>
      <c r="D238" s="17" t="str">
        <f>Lookup!$C$18</f>
        <v>Tristan Hawkins</v>
      </c>
      <c r="E238" s="19"/>
      <c r="F238" s="19"/>
      <c r="G238" s="19"/>
      <c r="H238" s="19"/>
      <c r="I238" s="61">
        <f t="shared" si="3"/>
        <v>0</v>
      </c>
    </row>
    <row r="239" spans="3:9">
      <c r="C239" s="16">
        <v>42518</v>
      </c>
      <c r="D239" s="17" t="str">
        <f>Lookup!$C$6</f>
        <v>Bill Sapp</v>
      </c>
      <c r="E239" s="19"/>
      <c r="F239" s="19"/>
      <c r="G239" s="19"/>
      <c r="H239" s="19"/>
      <c r="I239" s="61">
        <f t="shared" si="3"/>
        <v>0</v>
      </c>
    </row>
    <row r="240" spans="3:9">
      <c r="C240" s="16">
        <v>42518</v>
      </c>
      <c r="D240" s="17" t="str">
        <f>Lookup!$C$10</f>
        <v>Chris Whitehead</v>
      </c>
      <c r="E240" s="19"/>
      <c r="F240" s="19"/>
      <c r="G240" s="19"/>
      <c r="H240" s="19"/>
      <c r="I240" s="61">
        <f t="shared" si="3"/>
        <v>0</v>
      </c>
    </row>
    <row r="241" spans="3:9">
      <c r="C241" s="16">
        <v>42518</v>
      </c>
      <c r="D241" s="17" t="str">
        <f>Lookup!$C$11</f>
        <v>Fred Clausell</v>
      </c>
      <c r="E241" s="19"/>
      <c r="F241" s="19"/>
      <c r="G241" s="19"/>
      <c r="H241" s="19"/>
      <c r="I241" s="61">
        <f t="shared" si="3"/>
        <v>0</v>
      </c>
    </row>
    <row r="242" spans="3:9">
      <c r="C242" s="16">
        <v>42518</v>
      </c>
      <c r="D242" s="17" t="str">
        <f>Lookup!$C$17</f>
        <v>Gary Ladd</v>
      </c>
      <c r="E242" s="19"/>
      <c r="F242" s="19"/>
      <c r="G242" s="19"/>
      <c r="H242" s="19"/>
      <c r="I242" s="61">
        <f t="shared" si="3"/>
        <v>0</v>
      </c>
    </row>
    <row r="243" spans="3:9">
      <c r="C243" s="16">
        <v>42518</v>
      </c>
      <c r="D243" s="17" t="str">
        <f>Lookup!$C$8</f>
        <v>James Moore</v>
      </c>
      <c r="E243" s="19"/>
      <c r="F243" s="19"/>
      <c r="G243" s="19"/>
      <c r="H243" s="19"/>
      <c r="I243" s="61">
        <f t="shared" si="3"/>
        <v>0</v>
      </c>
    </row>
    <row r="244" spans="3:9">
      <c r="C244" s="16">
        <v>42518</v>
      </c>
      <c r="D244" s="17" t="str">
        <f>Lookup!$C$9</f>
        <v>Jessie Cochran</v>
      </c>
      <c r="E244" s="19"/>
      <c r="F244" s="19"/>
      <c r="G244" s="19"/>
      <c r="H244" s="19"/>
      <c r="I244" s="61">
        <f t="shared" si="3"/>
        <v>0</v>
      </c>
    </row>
    <row r="245" spans="3:9">
      <c r="C245" s="16">
        <v>42518</v>
      </c>
      <c r="D245" s="17" t="str">
        <f>Lookup!$C$14</f>
        <v>John Sewall</v>
      </c>
      <c r="E245" s="19"/>
      <c r="F245" s="19"/>
      <c r="G245" s="19"/>
      <c r="H245" s="19"/>
      <c r="I245" s="61">
        <f t="shared" si="3"/>
        <v>0</v>
      </c>
    </row>
    <row r="246" spans="3:9">
      <c r="C246" s="16">
        <v>42518</v>
      </c>
      <c r="D246" s="17" t="str">
        <f>Lookup!$C$13</f>
        <v>Justin Whitehead</v>
      </c>
      <c r="E246" s="19"/>
      <c r="F246" s="19"/>
      <c r="G246" s="19"/>
      <c r="H246" s="19"/>
      <c r="I246" s="61">
        <f t="shared" si="3"/>
        <v>0</v>
      </c>
    </row>
    <row r="247" spans="3:9">
      <c r="C247" s="16">
        <v>42518</v>
      </c>
      <c r="D247" s="17" t="str">
        <f>Lookup!$C$3</f>
        <v>Lucas Kruk</v>
      </c>
      <c r="E247" s="19"/>
      <c r="F247" s="19"/>
      <c r="G247" s="19"/>
      <c r="H247" s="19"/>
      <c r="I247" s="61">
        <f t="shared" si="3"/>
        <v>0</v>
      </c>
    </row>
    <row r="248" spans="3:9">
      <c r="C248" s="16">
        <v>42518</v>
      </c>
      <c r="D248" s="17" t="str">
        <f>Lookup!$C$4</f>
        <v>Mike Ohanian</v>
      </c>
      <c r="E248" s="19"/>
      <c r="F248" s="19"/>
      <c r="G248" s="19"/>
      <c r="H248" s="19"/>
      <c r="I248" s="61">
        <f t="shared" si="3"/>
        <v>0</v>
      </c>
    </row>
    <row r="249" spans="3:9">
      <c r="C249" s="16">
        <v>42518</v>
      </c>
      <c r="D249" s="17" t="str">
        <f>Lookup!$C$16</f>
        <v>Nelson Anderson</v>
      </c>
      <c r="E249" s="19"/>
      <c r="F249" s="19"/>
      <c r="G249" s="19"/>
      <c r="H249" s="19"/>
      <c r="I249" s="61">
        <f t="shared" si="3"/>
        <v>0</v>
      </c>
    </row>
    <row r="250" spans="3:9">
      <c r="C250" s="16">
        <v>42518</v>
      </c>
      <c r="D250" s="17" t="str">
        <f>Lookup!$C$5</f>
        <v>Pete White</v>
      </c>
      <c r="E250" s="19"/>
      <c r="F250" s="19"/>
      <c r="G250" s="19"/>
      <c r="H250" s="19"/>
      <c r="I250" s="61">
        <f t="shared" si="3"/>
        <v>0</v>
      </c>
    </row>
    <row r="251" spans="3:9">
      <c r="C251" s="16">
        <v>42518</v>
      </c>
      <c r="D251" s="17" t="str">
        <f>Lookup!$C$7</f>
        <v>Sean Carrie</v>
      </c>
      <c r="E251" s="19"/>
      <c r="F251" s="19"/>
      <c r="G251" s="19"/>
      <c r="H251" s="19"/>
      <c r="I251" s="61">
        <f t="shared" si="3"/>
        <v>0</v>
      </c>
    </row>
    <row r="252" spans="3:9">
      <c r="C252" s="16">
        <v>42518</v>
      </c>
      <c r="D252" s="17" t="str">
        <f>Lookup!$C$15</f>
        <v>Steve Carney</v>
      </c>
      <c r="E252" s="19"/>
      <c r="F252" s="19"/>
      <c r="G252" s="19"/>
      <c r="H252" s="19"/>
      <c r="I252" s="61">
        <f t="shared" si="3"/>
        <v>0</v>
      </c>
    </row>
    <row r="253" spans="3:9">
      <c r="C253" s="16">
        <v>42518</v>
      </c>
      <c r="D253" s="17" t="str">
        <f>Lookup!$C$12</f>
        <v>Stoney Mitchell</v>
      </c>
      <c r="E253" s="19"/>
      <c r="F253" s="19"/>
      <c r="G253" s="19"/>
      <c r="H253" s="19"/>
      <c r="I253" s="61">
        <f t="shared" si="3"/>
        <v>0</v>
      </c>
    </row>
    <row r="254" spans="3:9">
      <c r="C254" s="60">
        <v>42518</v>
      </c>
      <c r="D254" s="17" t="str">
        <f>Lookup!$C$18</f>
        <v>Tristan Hawkins</v>
      </c>
      <c r="E254" s="19"/>
      <c r="F254" s="19"/>
      <c r="G254" s="19"/>
      <c r="H254" s="19"/>
      <c r="I254" s="61">
        <f t="shared" si="3"/>
        <v>0</v>
      </c>
    </row>
    <row r="255" spans="3:9">
      <c r="C255" s="16">
        <v>42525</v>
      </c>
      <c r="D255" s="17" t="str">
        <f>Lookup!$C$6</f>
        <v>Bill Sapp</v>
      </c>
      <c r="E255" s="19"/>
      <c r="F255" s="19"/>
      <c r="G255" s="19"/>
      <c r="H255" s="19"/>
      <c r="I255" s="61">
        <f t="shared" si="3"/>
        <v>0</v>
      </c>
    </row>
    <row r="256" spans="3:9">
      <c r="C256" s="16">
        <v>42525</v>
      </c>
      <c r="D256" s="17" t="str">
        <f>Lookup!$C$10</f>
        <v>Chris Whitehead</v>
      </c>
      <c r="E256" s="19">
        <v>36</v>
      </c>
      <c r="F256" s="19">
        <v>25</v>
      </c>
      <c r="G256" s="19"/>
      <c r="H256" s="19">
        <v>24</v>
      </c>
      <c r="I256" s="61">
        <f t="shared" si="3"/>
        <v>-1</v>
      </c>
    </row>
    <row r="257" spans="3:9">
      <c r="C257" s="16">
        <v>42525</v>
      </c>
      <c r="D257" s="17" t="str">
        <f>Lookup!$C$11</f>
        <v>Fred Clausell</v>
      </c>
      <c r="E257" s="19"/>
      <c r="F257" s="19"/>
      <c r="G257" s="19"/>
      <c r="H257" s="19"/>
      <c r="I257" s="61">
        <f t="shared" si="3"/>
        <v>0</v>
      </c>
    </row>
    <row r="258" spans="3:9">
      <c r="C258" s="16">
        <v>42525</v>
      </c>
      <c r="D258" s="17" t="str">
        <f>Lookup!$C$17</f>
        <v>Gary Ladd</v>
      </c>
      <c r="E258" s="19">
        <v>33</v>
      </c>
      <c r="F258" s="19">
        <v>25</v>
      </c>
      <c r="G258" s="19">
        <v>50</v>
      </c>
      <c r="H258" s="19">
        <v>12</v>
      </c>
      <c r="I258" s="61">
        <f t="shared" ref="I258:I321" si="4">-F258+G258+H258</f>
        <v>37</v>
      </c>
    </row>
    <row r="259" spans="3:9">
      <c r="C259" s="16">
        <v>42525</v>
      </c>
      <c r="D259" s="17" t="str">
        <f>Lookup!$C$8</f>
        <v>James Moore</v>
      </c>
      <c r="E259" s="19">
        <v>29</v>
      </c>
      <c r="F259" s="19">
        <v>25</v>
      </c>
      <c r="G259" s="19"/>
      <c r="H259" s="19"/>
      <c r="I259" s="61">
        <f t="shared" si="4"/>
        <v>-25</v>
      </c>
    </row>
    <row r="260" spans="3:9">
      <c r="C260" s="16">
        <v>42525</v>
      </c>
      <c r="D260" s="17" t="str">
        <f>Lookup!$C$9</f>
        <v>Jessie Cochran</v>
      </c>
      <c r="E260" s="19"/>
      <c r="F260" s="19"/>
      <c r="G260" s="19"/>
      <c r="H260" s="19"/>
      <c r="I260" s="61">
        <f t="shared" si="4"/>
        <v>0</v>
      </c>
    </row>
    <row r="261" spans="3:9">
      <c r="C261" s="16">
        <v>42525</v>
      </c>
      <c r="D261" s="17" t="str">
        <f>Lookup!$C$14</f>
        <v>John Sewall</v>
      </c>
      <c r="E261" s="19"/>
      <c r="F261" s="19"/>
      <c r="G261" s="19"/>
      <c r="H261" s="19"/>
      <c r="I261" s="61">
        <f t="shared" si="4"/>
        <v>0</v>
      </c>
    </row>
    <row r="262" spans="3:9">
      <c r="C262" s="16">
        <v>42525</v>
      </c>
      <c r="D262" s="17" t="str">
        <f>Lookup!$C$13</f>
        <v>Justin Whitehead</v>
      </c>
      <c r="E262" s="19"/>
      <c r="F262" s="19"/>
      <c r="G262" s="19"/>
      <c r="H262" s="19"/>
      <c r="I262" s="61">
        <f t="shared" si="4"/>
        <v>0</v>
      </c>
    </row>
    <row r="263" spans="3:9">
      <c r="C263" s="16">
        <v>42525</v>
      </c>
      <c r="D263" s="17" t="str">
        <f>Lookup!$C$3</f>
        <v>Lucas Kruk</v>
      </c>
      <c r="E263" s="19"/>
      <c r="F263" s="19"/>
      <c r="G263" s="19"/>
      <c r="H263" s="19"/>
      <c r="I263" s="61">
        <f t="shared" si="4"/>
        <v>0</v>
      </c>
    </row>
    <row r="264" spans="3:9">
      <c r="C264" s="16">
        <v>42525</v>
      </c>
      <c r="D264" s="17" t="str">
        <f>Lookup!$C$4</f>
        <v>Mike Ohanian</v>
      </c>
      <c r="E264" s="19"/>
      <c r="F264" s="19"/>
      <c r="G264" s="19"/>
      <c r="H264" s="19"/>
      <c r="I264" s="61">
        <f t="shared" si="4"/>
        <v>0</v>
      </c>
    </row>
    <row r="265" spans="3:9">
      <c r="C265" s="16">
        <v>42525</v>
      </c>
      <c r="D265" s="17" t="str">
        <f>Lookup!$C$16</f>
        <v>Nelson Anderson</v>
      </c>
      <c r="E265" s="19"/>
      <c r="F265" s="19"/>
      <c r="G265" s="19"/>
      <c r="H265" s="19"/>
      <c r="I265" s="61">
        <f t="shared" si="4"/>
        <v>0</v>
      </c>
    </row>
    <row r="266" spans="3:9">
      <c r="C266" s="16">
        <v>42525</v>
      </c>
      <c r="D266" s="17" t="str">
        <f>Lookup!$C$5</f>
        <v>Pete White</v>
      </c>
      <c r="E266" s="19">
        <v>30</v>
      </c>
      <c r="F266" s="19">
        <v>25</v>
      </c>
      <c r="G266" s="19">
        <v>30</v>
      </c>
      <c r="H266" s="19"/>
      <c r="I266" s="61">
        <f t="shared" si="4"/>
        <v>5</v>
      </c>
    </row>
    <row r="267" spans="3:9">
      <c r="C267" s="16">
        <v>42525</v>
      </c>
      <c r="D267" s="17" t="str">
        <f>Lookup!$C$7</f>
        <v>Sean Carrie</v>
      </c>
      <c r="E267" s="19"/>
      <c r="F267" s="19"/>
      <c r="G267" s="19"/>
      <c r="H267" s="19"/>
      <c r="I267" s="61">
        <f t="shared" si="4"/>
        <v>0</v>
      </c>
    </row>
    <row r="268" spans="3:9">
      <c r="C268" s="16">
        <v>42525</v>
      </c>
      <c r="D268" s="17" t="str">
        <f>Lookup!$C$15</f>
        <v>Steve Carney</v>
      </c>
      <c r="E268" s="19">
        <v>19</v>
      </c>
      <c r="F268" s="19">
        <v>25</v>
      </c>
      <c r="G268" s="19"/>
      <c r="H268" s="19">
        <v>12</v>
      </c>
      <c r="I268" s="61">
        <f t="shared" si="4"/>
        <v>-13</v>
      </c>
    </row>
    <row r="269" spans="3:9">
      <c r="C269" s="16">
        <v>42525</v>
      </c>
      <c r="D269" s="17" t="str">
        <f>Lookup!$C$12</f>
        <v>Stoney Mitchell</v>
      </c>
      <c r="E269" s="19"/>
      <c r="F269" s="19"/>
      <c r="G269" s="19"/>
      <c r="H269" s="19"/>
      <c r="I269" s="61">
        <f t="shared" si="4"/>
        <v>0</v>
      </c>
    </row>
    <row r="270" spans="3:9">
      <c r="C270" s="60">
        <v>42525</v>
      </c>
      <c r="D270" s="17" t="s">
        <v>73</v>
      </c>
      <c r="E270" s="19"/>
      <c r="F270" s="19"/>
      <c r="G270" s="19"/>
      <c r="H270" s="19"/>
      <c r="I270" s="61">
        <f t="shared" si="4"/>
        <v>0</v>
      </c>
    </row>
    <row r="271" spans="3:9">
      <c r="C271" s="16">
        <v>42532</v>
      </c>
      <c r="D271" s="17" t="str">
        <f>Lookup!$C$6</f>
        <v>Bill Sapp</v>
      </c>
      <c r="E271" s="19">
        <v>26</v>
      </c>
      <c r="F271" s="19">
        <v>25</v>
      </c>
      <c r="G271" s="19"/>
      <c r="H271" s="19"/>
      <c r="I271" s="61">
        <f t="shared" si="4"/>
        <v>-25</v>
      </c>
    </row>
    <row r="272" spans="3:9">
      <c r="C272" s="16">
        <v>42532</v>
      </c>
      <c r="D272" s="17" t="str">
        <f>Lookup!$C$10</f>
        <v>Chris Whitehead</v>
      </c>
      <c r="E272" s="19">
        <v>37</v>
      </c>
      <c r="F272" s="19">
        <v>25</v>
      </c>
      <c r="G272" s="19">
        <v>40</v>
      </c>
      <c r="H272" s="19">
        <v>27.5</v>
      </c>
      <c r="I272" s="61">
        <f t="shared" si="4"/>
        <v>42.5</v>
      </c>
    </row>
    <row r="273" spans="3:9">
      <c r="C273" s="16">
        <v>42532</v>
      </c>
      <c r="D273" s="17" t="str">
        <f>Lookup!$C$11</f>
        <v>Fred Clausell</v>
      </c>
      <c r="E273" s="19"/>
      <c r="F273" s="19"/>
      <c r="G273" s="19"/>
      <c r="H273" s="19"/>
      <c r="I273" s="61">
        <f t="shared" si="4"/>
        <v>0</v>
      </c>
    </row>
    <row r="274" spans="3:9">
      <c r="C274" s="16">
        <v>42532</v>
      </c>
      <c r="D274" s="17" t="str">
        <f>Lookup!$C$17</f>
        <v>Gary Ladd</v>
      </c>
      <c r="E274" s="19"/>
      <c r="F274" s="19"/>
      <c r="G274" s="19"/>
      <c r="H274" s="19"/>
      <c r="I274" s="61">
        <f t="shared" si="4"/>
        <v>0</v>
      </c>
    </row>
    <row r="275" spans="3:9">
      <c r="C275" s="16">
        <v>42532</v>
      </c>
      <c r="D275" s="17" t="str">
        <f>Lookup!$C$8</f>
        <v>James Moore</v>
      </c>
      <c r="E275" s="19">
        <v>25</v>
      </c>
      <c r="F275" s="19">
        <v>25</v>
      </c>
      <c r="G275" s="19"/>
      <c r="H275" s="19"/>
      <c r="I275" s="61">
        <f t="shared" si="4"/>
        <v>-25</v>
      </c>
    </row>
    <row r="276" spans="3:9">
      <c r="C276" s="16">
        <v>42532</v>
      </c>
      <c r="D276" s="17" t="str">
        <f>Lookup!$C$9</f>
        <v>Jessie Cochran</v>
      </c>
      <c r="E276" s="19"/>
      <c r="F276" s="19"/>
      <c r="G276" s="19"/>
      <c r="H276" s="19"/>
      <c r="I276" s="61">
        <f t="shared" si="4"/>
        <v>0</v>
      </c>
    </row>
    <row r="277" spans="3:9">
      <c r="C277" s="16">
        <v>42532</v>
      </c>
      <c r="D277" s="17" t="str">
        <f>Lookup!$C$14</f>
        <v>John Sewall</v>
      </c>
      <c r="E277" s="19"/>
      <c r="F277" s="19"/>
      <c r="G277" s="19"/>
      <c r="H277" s="19"/>
      <c r="I277" s="61">
        <f t="shared" si="4"/>
        <v>0</v>
      </c>
    </row>
    <row r="278" spans="3:9">
      <c r="C278" s="16">
        <v>42532</v>
      </c>
      <c r="D278" s="17" t="str">
        <f>Lookup!$C$13</f>
        <v>Justin Whitehead</v>
      </c>
      <c r="E278" s="19">
        <v>35</v>
      </c>
      <c r="F278" s="19">
        <v>25</v>
      </c>
      <c r="G278" s="19">
        <v>60</v>
      </c>
      <c r="H278" s="19">
        <v>27.5</v>
      </c>
      <c r="I278" s="61">
        <f t="shared" si="4"/>
        <v>62.5</v>
      </c>
    </row>
    <row r="279" spans="3:9">
      <c r="C279" s="16">
        <v>42532</v>
      </c>
      <c r="D279" s="17" t="str">
        <f>Lookup!$C$3</f>
        <v>Lucas Kruk</v>
      </c>
      <c r="E279" s="19">
        <v>33</v>
      </c>
      <c r="F279" s="19">
        <v>25</v>
      </c>
      <c r="G279" s="19"/>
      <c r="H279" s="19">
        <v>27.5</v>
      </c>
      <c r="I279" s="61">
        <f t="shared" si="4"/>
        <v>2.5</v>
      </c>
    </row>
    <row r="280" spans="3:9">
      <c r="C280" s="16">
        <v>42532</v>
      </c>
      <c r="D280" s="17" t="str">
        <f>Lookup!$C$4</f>
        <v>Mike Ohanian</v>
      </c>
      <c r="E280" s="19"/>
      <c r="F280" s="19"/>
      <c r="G280" s="19"/>
      <c r="H280" s="19"/>
      <c r="I280" s="61">
        <f t="shared" si="4"/>
        <v>0</v>
      </c>
    </row>
    <row r="281" spans="3:9">
      <c r="C281" s="16">
        <v>42532</v>
      </c>
      <c r="D281" s="17" t="str">
        <f>Lookup!$C$16</f>
        <v>Nelson Anderson</v>
      </c>
      <c r="E281" s="19">
        <v>19</v>
      </c>
      <c r="F281" s="19">
        <v>25</v>
      </c>
      <c r="G281" s="19"/>
      <c r="H281" s="19"/>
      <c r="I281" s="61">
        <f t="shared" si="4"/>
        <v>-25</v>
      </c>
    </row>
    <row r="282" spans="3:9">
      <c r="C282" s="16">
        <v>42532</v>
      </c>
      <c r="D282" s="17" t="str">
        <f>Lookup!$C$5</f>
        <v>Pete White</v>
      </c>
      <c r="E282" s="19">
        <v>30</v>
      </c>
      <c r="F282" s="19">
        <v>25</v>
      </c>
      <c r="G282" s="19">
        <v>25</v>
      </c>
      <c r="H282" s="19">
        <v>27.5</v>
      </c>
      <c r="I282" s="61">
        <f t="shared" si="4"/>
        <v>27.5</v>
      </c>
    </row>
    <row r="283" spans="3:9">
      <c r="C283" s="60">
        <v>42532</v>
      </c>
      <c r="D283" s="17" t="s">
        <v>74</v>
      </c>
      <c r="E283" s="19">
        <v>22</v>
      </c>
      <c r="F283" s="19">
        <v>25</v>
      </c>
      <c r="G283" s="19"/>
      <c r="H283" s="19"/>
      <c r="I283" s="61">
        <f t="shared" si="4"/>
        <v>-25</v>
      </c>
    </row>
    <row r="284" spans="3:9">
      <c r="C284" s="16">
        <v>42532</v>
      </c>
      <c r="D284" s="17" t="str">
        <f>Lookup!$C$7</f>
        <v>Sean Carrie</v>
      </c>
      <c r="E284" s="19">
        <v>34</v>
      </c>
      <c r="F284" s="19">
        <v>25</v>
      </c>
      <c r="G284" s="19">
        <v>15</v>
      </c>
      <c r="H284" s="19"/>
      <c r="I284" s="61">
        <f t="shared" si="4"/>
        <v>-10</v>
      </c>
    </row>
    <row r="285" spans="3:9">
      <c r="C285" s="16">
        <v>42532</v>
      </c>
      <c r="D285" s="17" t="str">
        <f>Lookup!$C$15</f>
        <v>Steve Carney</v>
      </c>
      <c r="E285" s="19"/>
      <c r="F285" s="19"/>
      <c r="G285" s="19"/>
      <c r="H285" s="19"/>
      <c r="I285" s="61">
        <f t="shared" si="4"/>
        <v>0</v>
      </c>
    </row>
    <row r="286" spans="3:9">
      <c r="C286" s="16">
        <v>42532</v>
      </c>
      <c r="D286" s="17" t="str">
        <f>Lookup!$C$12</f>
        <v>Stoney Mitchell</v>
      </c>
      <c r="E286" s="19">
        <v>22</v>
      </c>
      <c r="F286" s="19">
        <v>25</v>
      </c>
      <c r="G286" s="19"/>
      <c r="H286" s="19"/>
      <c r="I286" s="61">
        <f t="shared" si="4"/>
        <v>-25</v>
      </c>
    </row>
    <row r="287" spans="3:9">
      <c r="C287" s="60">
        <v>42532</v>
      </c>
      <c r="D287" s="17" t="s">
        <v>73</v>
      </c>
      <c r="E287" s="19"/>
      <c r="F287" s="19"/>
      <c r="G287" s="19"/>
      <c r="H287" s="19"/>
      <c r="I287" s="61">
        <f t="shared" si="4"/>
        <v>0</v>
      </c>
    </row>
    <row r="288" spans="3:9">
      <c r="C288" s="16">
        <v>42546</v>
      </c>
      <c r="D288" s="17" t="str">
        <f>Lookup!C6</f>
        <v>Bill Sapp</v>
      </c>
      <c r="E288" s="19">
        <v>16</v>
      </c>
      <c r="F288" s="19">
        <v>25</v>
      </c>
      <c r="G288" s="19"/>
      <c r="H288" s="19"/>
      <c r="I288" s="61">
        <f t="shared" si="4"/>
        <v>-25</v>
      </c>
    </row>
    <row r="289" spans="3:9">
      <c r="C289" s="16">
        <v>42546</v>
      </c>
      <c r="D289" s="17" t="str">
        <f>Lookup!C10</f>
        <v>Chris Whitehead</v>
      </c>
      <c r="E289" s="19"/>
      <c r="F289" s="19"/>
      <c r="G289" s="19"/>
      <c r="H289" s="19"/>
      <c r="I289" s="61">
        <f t="shared" si="4"/>
        <v>0</v>
      </c>
    </row>
    <row r="290" spans="3:9">
      <c r="C290" s="16">
        <v>42546</v>
      </c>
      <c r="D290" s="17" t="str">
        <f>Lookup!C11</f>
        <v>Fred Clausell</v>
      </c>
      <c r="E290" s="19"/>
      <c r="F290" s="19"/>
      <c r="G290" s="19"/>
      <c r="H290" s="19"/>
      <c r="I290" s="61">
        <f t="shared" si="4"/>
        <v>0</v>
      </c>
    </row>
    <row r="291" spans="3:9">
      <c r="C291" s="16">
        <v>42546</v>
      </c>
      <c r="D291" s="17" t="str">
        <f>Lookup!C17</f>
        <v>Gary Ladd</v>
      </c>
      <c r="E291" s="19"/>
      <c r="F291" s="19"/>
      <c r="G291" s="19"/>
      <c r="H291" s="19"/>
      <c r="I291" s="61">
        <f t="shared" si="4"/>
        <v>0</v>
      </c>
    </row>
    <row r="292" spans="3:9">
      <c r="C292" s="16">
        <v>42546</v>
      </c>
      <c r="D292" s="17" t="str">
        <f>Lookup!C8</f>
        <v>James Moore</v>
      </c>
      <c r="E292" s="19"/>
      <c r="F292" s="19"/>
      <c r="G292" s="19"/>
      <c r="H292" s="19"/>
      <c r="I292" s="61">
        <f t="shared" si="4"/>
        <v>0</v>
      </c>
    </row>
    <row r="293" spans="3:9">
      <c r="C293" s="16">
        <v>42546</v>
      </c>
      <c r="D293" s="17" t="str">
        <f>Lookup!C9</f>
        <v>Jessie Cochran</v>
      </c>
      <c r="E293" s="19"/>
      <c r="F293" s="19"/>
      <c r="G293" s="19"/>
      <c r="H293" s="19"/>
      <c r="I293" s="61">
        <f t="shared" si="4"/>
        <v>0</v>
      </c>
    </row>
    <row r="294" spans="3:9">
      <c r="C294" s="16">
        <v>42546</v>
      </c>
      <c r="D294" s="17" t="str">
        <f>Lookup!C14</f>
        <v>John Sewall</v>
      </c>
      <c r="E294" s="19"/>
      <c r="F294" s="19"/>
      <c r="G294" s="19"/>
      <c r="H294" s="19"/>
      <c r="I294" s="61">
        <f t="shared" si="4"/>
        <v>0</v>
      </c>
    </row>
    <row r="295" spans="3:9">
      <c r="C295" s="16">
        <v>42546</v>
      </c>
      <c r="D295" s="17" t="str">
        <f>Lookup!C13</f>
        <v>Justin Whitehead</v>
      </c>
      <c r="E295" s="19"/>
      <c r="F295" s="19"/>
      <c r="G295" s="19"/>
      <c r="H295" s="19"/>
      <c r="I295" s="61">
        <f t="shared" si="4"/>
        <v>0</v>
      </c>
    </row>
    <row r="296" spans="3:9">
      <c r="C296" s="16">
        <v>42546</v>
      </c>
      <c r="D296" s="17" t="str">
        <f>Lookup!C3</f>
        <v>Lucas Kruk</v>
      </c>
      <c r="E296" s="19">
        <v>28</v>
      </c>
      <c r="F296" s="19">
        <v>25</v>
      </c>
      <c r="G296" s="19"/>
      <c r="H296" s="19">
        <v>17</v>
      </c>
      <c r="I296" s="61">
        <f t="shared" si="4"/>
        <v>-8</v>
      </c>
    </row>
    <row r="297" spans="3:9">
      <c r="C297" s="16">
        <v>42546</v>
      </c>
      <c r="D297" s="17" t="str">
        <f>Lookup!C4</f>
        <v>Mike Ohanian</v>
      </c>
      <c r="E297" s="19"/>
      <c r="F297" s="19"/>
      <c r="G297" s="19"/>
      <c r="H297" s="19"/>
      <c r="I297" s="61">
        <f t="shared" si="4"/>
        <v>0</v>
      </c>
    </row>
    <row r="298" spans="3:9">
      <c r="C298" s="16">
        <v>42546</v>
      </c>
      <c r="D298" s="17" t="str">
        <f>Lookup!C16</f>
        <v>Nelson Anderson</v>
      </c>
      <c r="E298" s="19"/>
      <c r="F298" s="19"/>
      <c r="G298" s="19"/>
      <c r="H298" s="19"/>
      <c r="I298" s="61">
        <f t="shared" si="4"/>
        <v>0</v>
      </c>
    </row>
    <row r="299" spans="3:9">
      <c r="C299" s="60">
        <v>42546</v>
      </c>
      <c r="D299" s="17" t="str">
        <f>Lookup!C20</f>
        <v>Nick Evans</v>
      </c>
      <c r="E299" s="19">
        <v>27</v>
      </c>
      <c r="F299" s="19">
        <v>25</v>
      </c>
      <c r="G299" s="19"/>
      <c r="H299" s="19">
        <v>17</v>
      </c>
      <c r="I299" s="61">
        <f t="shared" si="4"/>
        <v>-8</v>
      </c>
    </row>
    <row r="300" spans="3:9">
      <c r="C300" s="16">
        <v>42546</v>
      </c>
      <c r="D300" s="17" t="str">
        <f>Lookup!C5</f>
        <v>Pete White</v>
      </c>
      <c r="E300" s="19">
        <v>25</v>
      </c>
      <c r="F300" s="19">
        <v>25</v>
      </c>
      <c r="G300" s="19"/>
      <c r="H300" s="19"/>
      <c r="I300" s="61">
        <f t="shared" si="4"/>
        <v>-25</v>
      </c>
    </row>
    <row r="301" spans="3:9">
      <c r="C301" s="60">
        <v>42546</v>
      </c>
      <c r="D301" s="17" t="str">
        <f>Lookup!C19</f>
        <v>Russell Baron</v>
      </c>
      <c r="E301" s="19"/>
      <c r="F301" s="19"/>
      <c r="G301" s="19"/>
      <c r="H301" s="19"/>
      <c r="I301" s="61">
        <f t="shared" si="4"/>
        <v>0</v>
      </c>
    </row>
    <row r="302" spans="3:9">
      <c r="C302" s="16">
        <v>42546</v>
      </c>
      <c r="D302" s="17" t="str">
        <f>Lookup!C7</f>
        <v>Sean Carrie</v>
      </c>
      <c r="E302" s="19">
        <v>23</v>
      </c>
      <c r="F302" s="19">
        <v>25</v>
      </c>
      <c r="G302" s="19"/>
      <c r="H302" s="19"/>
      <c r="I302" s="61">
        <f t="shared" si="4"/>
        <v>-25</v>
      </c>
    </row>
    <row r="303" spans="3:9">
      <c r="C303" s="16">
        <v>42546</v>
      </c>
      <c r="D303" s="17" t="str">
        <f>Lookup!C15</f>
        <v>Steve Carney</v>
      </c>
      <c r="E303" s="19"/>
      <c r="F303" s="19"/>
      <c r="G303" s="19"/>
      <c r="H303" s="19"/>
      <c r="I303" s="61">
        <f t="shared" si="4"/>
        <v>0</v>
      </c>
    </row>
    <row r="304" spans="3:9">
      <c r="C304" s="16">
        <v>42546</v>
      </c>
      <c r="D304" s="17" t="str">
        <f>Lookup!C12</f>
        <v>Stoney Mitchell</v>
      </c>
      <c r="E304" s="19"/>
      <c r="F304" s="19"/>
      <c r="G304" s="19"/>
      <c r="H304" s="19"/>
      <c r="I304" s="61">
        <f t="shared" si="4"/>
        <v>0</v>
      </c>
    </row>
    <row r="305" spans="3:9">
      <c r="C305" s="60">
        <v>42546</v>
      </c>
      <c r="D305" s="17" t="str">
        <f>Lookup!C18</f>
        <v>Tristan Hawkins</v>
      </c>
      <c r="E305" s="19">
        <v>37</v>
      </c>
      <c r="F305" s="19">
        <v>25</v>
      </c>
      <c r="G305" s="19">
        <v>32.5</v>
      </c>
      <c r="H305" s="19">
        <v>17</v>
      </c>
      <c r="I305" s="61">
        <f t="shared" si="4"/>
        <v>24.5</v>
      </c>
    </row>
    <row r="306" spans="3:9">
      <c r="C306" s="16">
        <v>42553</v>
      </c>
      <c r="D306" s="17" t="str">
        <f>Lookup!C6</f>
        <v>Bill Sapp</v>
      </c>
      <c r="E306" s="19">
        <v>30</v>
      </c>
      <c r="F306" s="19">
        <v>25</v>
      </c>
      <c r="G306" s="19">
        <v>45</v>
      </c>
      <c r="H306" s="19">
        <v>30</v>
      </c>
      <c r="I306" s="61">
        <f t="shared" si="4"/>
        <v>50</v>
      </c>
    </row>
    <row r="307" spans="3:9">
      <c r="C307" s="16">
        <v>42553</v>
      </c>
      <c r="D307" s="17" t="str">
        <f>Lookup!C10</f>
        <v>Chris Whitehead</v>
      </c>
      <c r="E307" s="19"/>
      <c r="F307" s="19"/>
      <c r="G307" s="19"/>
      <c r="H307" s="19"/>
      <c r="I307" s="61">
        <f t="shared" si="4"/>
        <v>0</v>
      </c>
    </row>
    <row r="308" spans="3:9">
      <c r="C308" s="16">
        <v>42553</v>
      </c>
      <c r="D308" s="17" t="str">
        <f>Lookup!C11</f>
        <v>Fred Clausell</v>
      </c>
      <c r="E308" s="19"/>
      <c r="F308" s="19"/>
      <c r="G308" s="19"/>
      <c r="H308" s="19"/>
      <c r="I308" s="61">
        <f t="shared" si="4"/>
        <v>0</v>
      </c>
    </row>
    <row r="309" spans="3:9">
      <c r="C309" s="16">
        <v>42553</v>
      </c>
      <c r="D309" s="17" t="str">
        <f>Lookup!C17</f>
        <v>Gary Ladd</v>
      </c>
      <c r="E309" s="19"/>
      <c r="F309" s="19"/>
      <c r="G309" s="19"/>
      <c r="H309" s="19"/>
      <c r="I309" s="61">
        <f t="shared" si="4"/>
        <v>0</v>
      </c>
    </row>
    <row r="310" spans="3:9">
      <c r="C310" s="60">
        <v>42553</v>
      </c>
      <c r="D310" s="61" t="str">
        <f>Lookup!C21</f>
        <v>Guest</v>
      </c>
      <c r="E310" s="19"/>
      <c r="F310" s="19">
        <v>50</v>
      </c>
      <c r="G310" s="19"/>
      <c r="H310" s="19"/>
      <c r="I310" s="61">
        <f t="shared" si="4"/>
        <v>-50</v>
      </c>
    </row>
    <row r="311" spans="3:9">
      <c r="C311" s="16">
        <v>42553</v>
      </c>
      <c r="D311" s="17" t="str">
        <f>Lookup!C8</f>
        <v>James Moore</v>
      </c>
      <c r="E311" s="19">
        <v>20</v>
      </c>
      <c r="F311" s="19">
        <v>25</v>
      </c>
      <c r="G311" s="19"/>
      <c r="H311" s="19"/>
      <c r="I311" s="61">
        <f t="shared" si="4"/>
        <v>-25</v>
      </c>
    </row>
    <row r="312" spans="3:9">
      <c r="C312" s="16">
        <v>42553</v>
      </c>
      <c r="D312" s="17" t="str">
        <f>Lookup!C9</f>
        <v>Jessie Cochran</v>
      </c>
      <c r="E312" s="19"/>
      <c r="F312" s="19"/>
      <c r="G312" s="19"/>
      <c r="H312" s="19"/>
      <c r="I312" s="61">
        <f t="shared" si="4"/>
        <v>0</v>
      </c>
    </row>
    <row r="313" spans="3:9">
      <c r="C313" s="16">
        <v>42553</v>
      </c>
      <c r="D313" s="17" t="str">
        <f>Lookup!C14</f>
        <v>John Sewall</v>
      </c>
      <c r="E313" s="19"/>
      <c r="F313" s="19"/>
      <c r="G313" s="19"/>
      <c r="H313" s="19"/>
      <c r="I313" s="61">
        <f t="shared" si="4"/>
        <v>0</v>
      </c>
    </row>
    <row r="314" spans="3:9">
      <c r="C314" s="16">
        <v>42553</v>
      </c>
      <c r="D314" s="17" t="str">
        <f>Lookup!C13</f>
        <v>Justin Whitehead</v>
      </c>
      <c r="E314" s="19">
        <v>30</v>
      </c>
      <c r="F314" s="19">
        <v>25</v>
      </c>
      <c r="G314" s="19"/>
      <c r="H314" s="19"/>
      <c r="I314" s="61">
        <f t="shared" si="4"/>
        <v>-25</v>
      </c>
    </row>
    <row r="315" spans="3:9">
      <c r="C315" s="16">
        <v>42553</v>
      </c>
      <c r="D315" s="17" t="str">
        <f>Lookup!C3</f>
        <v>Lucas Kruk</v>
      </c>
      <c r="E315" s="19">
        <v>38</v>
      </c>
      <c r="F315" s="19">
        <v>25</v>
      </c>
      <c r="G315" s="19">
        <v>45</v>
      </c>
      <c r="H315" s="19"/>
      <c r="I315" s="61">
        <f t="shared" si="4"/>
        <v>20</v>
      </c>
    </row>
    <row r="316" spans="3:9">
      <c r="C316" s="16">
        <v>42553</v>
      </c>
      <c r="D316" s="17" t="str">
        <f>Lookup!C4</f>
        <v>Mike Ohanian</v>
      </c>
      <c r="E316" s="19"/>
      <c r="F316" s="19"/>
      <c r="G316" s="19"/>
      <c r="H316" s="19"/>
      <c r="I316" s="61">
        <f t="shared" si="4"/>
        <v>0</v>
      </c>
    </row>
    <row r="317" spans="3:9">
      <c r="C317" s="16">
        <v>42553</v>
      </c>
      <c r="D317" s="17" t="str">
        <f>Lookup!C16</f>
        <v>Nelson Anderson</v>
      </c>
      <c r="E317" s="19"/>
      <c r="F317" s="19"/>
      <c r="G317" s="19"/>
      <c r="H317" s="19"/>
      <c r="I317" s="61">
        <f t="shared" si="4"/>
        <v>0</v>
      </c>
    </row>
    <row r="318" spans="3:9">
      <c r="C318" s="60">
        <v>42553</v>
      </c>
      <c r="D318" s="17" t="str">
        <f>Lookup!C20</f>
        <v>Nick Evans</v>
      </c>
      <c r="E318" s="19"/>
      <c r="F318" s="19"/>
      <c r="G318" s="19"/>
      <c r="H318" s="19"/>
      <c r="I318" s="61">
        <f t="shared" si="4"/>
        <v>0</v>
      </c>
    </row>
    <row r="319" spans="3:9">
      <c r="C319" s="16">
        <v>42553</v>
      </c>
      <c r="D319" s="17" t="str">
        <f>Lookup!C5</f>
        <v>Pete White</v>
      </c>
      <c r="E319" s="19">
        <v>30</v>
      </c>
      <c r="F319" s="19">
        <v>25</v>
      </c>
      <c r="G319" s="19">
        <v>20</v>
      </c>
      <c r="H319" s="19">
        <v>30</v>
      </c>
      <c r="I319" s="61">
        <f t="shared" si="4"/>
        <v>25</v>
      </c>
    </row>
    <row r="320" spans="3:9">
      <c r="C320" s="60">
        <v>42553</v>
      </c>
      <c r="D320" s="17" t="str">
        <f>Lookup!C19</f>
        <v>Russell Baron</v>
      </c>
      <c r="E320" s="19"/>
      <c r="F320" s="19"/>
      <c r="G320" s="19"/>
      <c r="H320" s="19"/>
      <c r="I320" s="61">
        <f t="shared" si="4"/>
        <v>0</v>
      </c>
    </row>
    <row r="321" spans="3:9">
      <c r="C321" s="16">
        <v>42553</v>
      </c>
      <c r="D321" s="17" t="str">
        <f>Lookup!C7</f>
        <v>Sean Carrie</v>
      </c>
      <c r="E321" s="19"/>
      <c r="F321" s="19"/>
      <c r="G321" s="19"/>
      <c r="H321" s="19"/>
      <c r="I321" s="61">
        <f t="shared" si="4"/>
        <v>0</v>
      </c>
    </row>
    <row r="322" spans="3:9">
      <c r="C322" s="16">
        <v>42553</v>
      </c>
      <c r="D322" s="17" t="str">
        <f>Lookup!C15</f>
        <v>Steve Carney</v>
      </c>
      <c r="E322" s="19"/>
      <c r="F322" s="19"/>
      <c r="G322" s="19"/>
      <c r="H322" s="19"/>
      <c r="I322" s="61">
        <f t="shared" ref="I322:I385" si="5">-F322+G322+H322</f>
        <v>0</v>
      </c>
    </row>
    <row r="323" spans="3:9">
      <c r="C323" s="16">
        <v>42553</v>
      </c>
      <c r="D323" s="17" t="str">
        <f>Lookup!C12</f>
        <v>Stoney Mitchell</v>
      </c>
      <c r="E323" s="19"/>
      <c r="F323" s="19"/>
      <c r="G323" s="19"/>
      <c r="H323" s="19"/>
      <c r="I323" s="61">
        <f t="shared" si="5"/>
        <v>0</v>
      </c>
    </row>
    <row r="324" spans="3:9">
      <c r="C324" s="60">
        <v>42553</v>
      </c>
      <c r="D324" s="17" t="str">
        <f>Lookup!C18</f>
        <v>Tristan Hawkins</v>
      </c>
      <c r="E324" s="19"/>
      <c r="F324" s="19"/>
      <c r="G324" s="19"/>
      <c r="H324" s="19"/>
      <c r="I324" s="61">
        <f t="shared" si="5"/>
        <v>0</v>
      </c>
    </row>
    <row r="325" spans="3:9">
      <c r="C325" s="16">
        <v>42581</v>
      </c>
      <c r="D325" s="17" t="str">
        <f>Lookup!C6</f>
        <v>Bill Sapp</v>
      </c>
      <c r="E325" s="19">
        <v>30</v>
      </c>
      <c r="F325" s="19">
        <v>25</v>
      </c>
      <c r="G325" s="19">
        <v>50</v>
      </c>
      <c r="H325" s="19">
        <f>80/9*2</f>
        <v>17.777777777777779</v>
      </c>
      <c r="I325" s="61">
        <f t="shared" si="5"/>
        <v>42.777777777777779</v>
      </c>
    </row>
    <row r="326" spans="3:9">
      <c r="C326" s="60">
        <v>42581</v>
      </c>
      <c r="D326" s="17" t="str">
        <f>Lookup!C24</f>
        <v>Bradley Fleming</v>
      </c>
      <c r="E326" s="19"/>
      <c r="F326" s="19"/>
      <c r="G326" s="19"/>
      <c r="H326" s="19"/>
      <c r="I326" s="61">
        <f t="shared" si="5"/>
        <v>0</v>
      </c>
    </row>
    <row r="327" spans="3:9">
      <c r="C327" s="16">
        <v>42581</v>
      </c>
      <c r="D327" s="17" t="str">
        <f>Lookup!C10</f>
        <v>Chris Whitehead</v>
      </c>
      <c r="E327" s="19"/>
      <c r="F327" s="19"/>
      <c r="G327" s="19"/>
      <c r="H327" s="19"/>
      <c r="I327" s="61">
        <f t="shared" si="5"/>
        <v>0</v>
      </c>
    </row>
    <row r="328" spans="3:9">
      <c r="C328" s="16">
        <v>42581</v>
      </c>
      <c r="D328" s="17" t="str">
        <f>Lookup!C11</f>
        <v>Fred Clausell</v>
      </c>
      <c r="E328" s="19"/>
      <c r="F328" s="19"/>
      <c r="G328" s="19"/>
      <c r="H328" s="19"/>
      <c r="I328" s="61">
        <f t="shared" si="5"/>
        <v>0</v>
      </c>
    </row>
    <row r="329" spans="3:9">
      <c r="C329" s="16">
        <v>42581</v>
      </c>
      <c r="D329" s="17" t="str">
        <f>Lookup!C17</f>
        <v>Gary Ladd</v>
      </c>
      <c r="E329" s="19"/>
      <c r="F329" s="19"/>
      <c r="G329" s="19"/>
      <c r="H329" s="19"/>
      <c r="I329" s="61">
        <f t="shared" si="5"/>
        <v>0</v>
      </c>
    </row>
    <row r="330" spans="3:9">
      <c r="C330" s="60">
        <v>42581</v>
      </c>
      <c r="D330" s="17" t="str">
        <f>Lookup!C21</f>
        <v>Guest</v>
      </c>
      <c r="E330" s="19"/>
      <c r="F330" s="19">
        <v>25</v>
      </c>
      <c r="G330" s="19"/>
      <c r="H330" s="19">
        <f>80/9</f>
        <v>8.8888888888888893</v>
      </c>
      <c r="I330" s="61">
        <f t="shared" si="5"/>
        <v>-16.111111111111111</v>
      </c>
    </row>
    <row r="331" spans="3:9">
      <c r="C331" s="16">
        <v>42581</v>
      </c>
      <c r="D331" s="17" t="str">
        <f>Lookup!C8</f>
        <v>James Moore</v>
      </c>
      <c r="E331" s="19"/>
      <c r="F331" s="19"/>
      <c r="G331" s="19"/>
      <c r="H331" s="19"/>
      <c r="I331" s="61">
        <f t="shared" si="5"/>
        <v>0</v>
      </c>
    </row>
    <row r="332" spans="3:9">
      <c r="C332" s="16">
        <v>42581</v>
      </c>
      <c r="D332" s="17" t="str">
        <f>Lookup!C9</f>
        <v>Jessie Cochran</v>
      </c>
      <c r="E332" s="19"/>
      <c r="F332" s="19"/>
      <c r="G332" s="19"/>
      <c r="H332" s="19"/>
      <c r="I332" s="61">
        <f t="shared" si="5"/>
        <v>0</v>
      </c>
    </row>
    <row r="333" spans="3:9">
      <c r="C333" s="16">
        <v>42581</v>
      </c>
      <c r="D333" s="17" t="str">
        <f>Lookup!C14</f>
        <v>John Sewall</v>
      </c>
      <c r="E333" s="19"/>
      <c r="F333" s="19"/>
      <c r="G333" s="19"/>
      <c r="H333" s="19"/>
      <c r="I333" s="61">
        <f t="shared" si="5"/>
        <v>0</v>
      </c>
    </row>
    <row r="334" spans="3:9">
      <c r="C334" s="16">
        <v>42581</v>
      </c>
      <c r="D334" s="17" t="str">
        <f>Lookup!C13</f>
        <v>Justin Whitehead</v>
      </c>
      <c r="E334" s="19"/>
      <c r="F334" s="19"/>
      <c r="G334" s="19"/>
      <c r="H334" s="19"/>
      <c r="I334" s="61">
        <f t="shared" si="5"/>
        <v>0</v>
      </c>
    </row>
    <row r="335" spans="3:9">
      <c r="C335" s="60">
        <v>42581</v>
      </c>
      <c r="D335" s="17" t="str">
        <f>Lookup!C22</f>
        <v>Kevin Williams</v>
      </c>
      <c r="E335" s="19">
        <v>28</v>
      </c>
      <c r="F335" s="19">
        <v>25</v>
      </c>
      <c r="G335" s="19"/>
      <c r="H335" s="19"/>
      <c r="I335" s="61">
        <f t="shared" si="5"/>
        <v>-25</v>
      </c>
    </row>
    <row r="336" spans="3:9">
      <c r="C336" s="60">
        <v>42581</v>
      </c>
      <c r="D336" s="61" t="str">
        <f>Lookup!C26</f>
        <v>Kit Luebs</v>
      </c>
      <c r="E336" s="19"/>
      <c r="F336" s="19"/>
      <c r="G336" s="19"/>
      <c r="H336" s="19"/>
      <c r="I336" s="61">
        <f t="shared" si="5"/>
        <v>0</v>
      </c>
    </row>
    <row r="337" spans="3:9">
      <c r="C337" s="16">
        <v>42581</v>
      </c>
      <c r="D337" s="17" t="str">
        <f>Lookup!C3</f>
        <v>Lucas Kruk</v>
      </c>
      <c r="E337" s="19"/>
      <c r="F337" s="19"/>
      <c r="G337" s="19"/>
      <c r="H337" s="19"/>
      <c r="I337" s="61">
        <f t="shared" si="5"/>
        <v>0</v>
      </c>
    </row>
    <row r="338" spans="3:9">
      <c r="C338" s="60">
        <v>42581</v>
      </c>
      <c r="D338" s="17" t="str">
        <f>Lookup!C25</f>
        <v>Mike Magalski</v>
      </c>
      <c r="E338" s="19"/>
      <c r="F338" s="19"/>
      <c r="G338" s="19"/>
      <c r="H338" s="19"/>
      <c r="I338" s="61">
        <f t="shared" si="5"/>
        <v>0</v>
      </c>
    </row>
    <row r="339" spans="3:9">
      <c r="C339" s="16">
        <v>42581</v>
      </c>
      <c r="D339" s="17" t="str">
        <f>Lookup!C4</f>
        <v>Mike Ohanian</v>
      </c>
      <c r="E339" s="19"/>
      <c r="F339" s="19"/>
      <c r="G339" s="19"/>
      <c r="H339" s="19"/>
      <c r="I339" s="61">
        <f t="shared" si="5"/>
        <v>0</v>
      </c>
    </row>
    <row r="340" spans="3:9">
      <c r="C340" s="16">
        <v>42581</v>
      </c>
      <c r="D340" s="17" t="str">
        <f>Lookup!C16</f>
        <v>Nelson Anderson</v>
      </c>
      <c r="E340" s="19"/>
      <c r="F340" s="19"/>
      <c r="G340" s="19"/>
      <c r="H340" s="19"/>
      <c r="I340" s="61">
        <f t="shared" si="5"/>
        <v>0</v>
      </c>
    </row>
    <row r="341" spans="3:9">
      <c r="C341" s="60">
        <v>42581</v>
      </c>
      <c r="D341" s="17" t="str">
        <f>Lookup!C20</f>
        <v>Nick Evans</v>
      </c>
      <c r="E341" s="19">
        <v>29</v>
      </c>
      <c r="F341" s="19">
        <v>25</v>
      </c>
      <c r="G341" s="19">
        <v>15</v>
      </c>
      <c r="H341" s="19">
        <f>80/9</f>
        <v>8.8888888888888893</v>
      </c>
      <c r="I341" s="61">
        <f t="shared" si="5"/>
        <v>-1.1111111111111107</v>
      </c>
    </row>
    <row r="342" spans="3:9">
      <c r="C342" s="16">
        <v>42581</v>
      </c>
      <c r="D342" s="17" t="str">
        <f>Lookup!C5</f>
        <v>Pete White</v>
      </c>
      <c r="E342" s="19">
        <v>21</v>
      </c>
      <c r="F342" s="19">
        <v>25</v>
      </c>
      <c r="G342" s="19"/>
      <c r="H342" s="19">
        <f>80/9</f>
        <v>8.8888888888888893</v>
      </c>
      <c r="I342" s="61">
        <f t="shared" si="5"/>
        <v>-16.111111111111111</v>
      </c>
    </row>
    <row r="343" spans="3:9">
      <c r="C343" s="60">
        <v>42581</v>
      </c>
      <c r="D343" s="17" t="str">
        <f>Lookup!C19</f>
        <v>Russell Baron</v>
      </c>
      <c r="E343" s="19"/>
      <c r="F343" s="19"/>
      <c r="G343" s="19"/>
      <c r="H343" s="19"/>
      <c r="I343" s="61">
        <f t="shared" si="5"/>
        <v>0</v>
      </c>
    </row>
    <row r="344" spans="3:9">
      <c r="C344" s="16">
        <v>42581</v>
      </c>
      <c r="D344" s="17" t="str">
        <f>Lookup!C7</f>
        <v>Sean Carrie</v>
      </c>
      <c r="E344" s="19"/>
      <c r="F344" s="19"/>
      <c r="G344" s="19"/>
      <c r="H344" s="19"/>
      <c r="I344" s="61">
        <f t="shared" si="5"/>
        <v>0</v>
      </c>
    </row>
    <row r="345" spans="3:9">
      <c r="C345" s="16">
        <v>42581</v>
      </c>
      <c r="D345" s="17" t="str">
        <f>Lookup!C15</f>
        <v>Steve Carney</v>
      </c>
      <c r="E345" s="19"/>
      <c r="F345" s="19"/>
      <c r="G345" s="19"/>
      <c r="H345" s="19"/>
      <c r="I345" s="61">
        <f t="shared" si="5"/>
        <v>0</v>
      </c>
    </row>
    <row r="346" spans="3:9">
      <c r="C346" s="16">
        <v>42581</v>
      </c>
      <c r="D346" s="17" t="str">
        <f>Lookup!C12</f>
        <v>Stoney Mitchell</v>
      </c>
      <c r="E346" s="19"/>
      <c r="F346" s="19"/>
      <c r="G346" s="19"/>
      <c r="H346" s="19"/>
      <c r="I346" s="61">
        <f t="shared" si="5"/>
        <v>0</v>
      </c>
    </row>
    <row r="347" spans="3:9">
      <c r="C347" s="60">
        <v>42581</v>
      </c>
      <c r="D347" s="17" t="str">
        <f>Lookup!C23</f>
        <v>Todd Spillane</v>
      </c>
      <c r="E347" s="19">
        <v>20</v>
      </c>
      <c r="F347" s="19">
        <v>25</v>
      </c>
      <c r="G347" s="19"/>
      <c r="H347" s="19"/>
      <c r="I347" s="61">
        <f t="shared" si="5"/>
        <v>-25</v>
      </c>
    </row>
    <row r="348" spans="3:9">
      <c r="C348" s="60">
        <v>42581</v>
      </c>
      <c r="D348" s="17" t="str">
        <f>Lookup!C18</f>
        <v>Tristan Hawkins</v>
      </c>
      <c r="E348" s="19"/>
      <c r="F348" s="19"/>
      <c r="G348" s="19"/>
      <c r="H348" s="19"/>
      <c r="I348" s="61">
        <f t="shared" si="5"/>
        <v>0</v>
      </c>
    </row>
    <row r="349" spans="3:9">
      <c r="C349" s="16">
        <v>42602</v>
      </c>
      <c r="D349" s="17" t="str">
        <f>Lookup!C6</f>
        <v>Bill Sapp</v>
      </c>
      <c r="E349" s="19">
        <v>19</v>
      </c>
      <c r="F349" s="19">
        <v>25</v>
      </c>
      <c r="G349" s="19"/>
      <c r="H349" s="19"/>
      <c r="I349" s="61">
        <f t="shared" si="5"/>
        <v>-25</v>
      </c>
    </row>
    <row r="350" spans="3:9">
      <c r="C350" s="60">
        <v>42602</v>
      </c>
      <c r="D350" s="17" t="str">
        <f>Lookup!C24</f>
        <v>Bradley Fleming</v>
      </c>
      <c r="E350" s="19">
        <v>35</v>
      </c>
      <c r="F350" s="19">
        <v>25</v>
      </c>
      <c r="G350" s="19"/>
      <c r="H350" s="19">
        <v>33</v>
      </c>
      <c r="I350" s="61">
        <f t="shared" si="5"/>
        <v>8</v>
      </c>
    </row>
    <row r="351" spans="3:9">
      <c r="C351" s="16">
        <v>42602</v>
      </c>
      <c r="D351" s="17" t="str">
        <f>Lookup!C10</f>
        <v>Chris Whitehead</v>
      </c>
      <c r="E351" s="19"/>
      <c r="F351" s="19"/>
      <c r="G351" s="19"/>
      <c r="H351" s="19"/>
      <c r="I351" s="61">
        <f t="shared" si="5"/>
        <v>0</v>
      </c>
    </row>
    <row r="352" spans="3:9">
      <c r="C352" s="16">
        <v>42602</v>
      </c>
      <c r="D352" s="17" t="str">
        <f>Lookup!C11</f>
        <v>Fred Clausell</v>
      </c>
      <c r="E352" s="19"/>
      <c r="F352" s="19"/>
      <c r="G352" s="19"/>
      <c r="H352" s="19"/>
      <c r="I352" s="61">
        <f t="shared" si="5"/>
        <v>0</v>
      </c>
    </row>
    <row r="353" spans="3:9">
      <c r="C353" s="16">
        <v>42602</v>
      </c>
      <c r="D353" s="17" t="str">
        <f>Lookup!C17</f>
        <v>Gary Ladd</v>
      </c>
      <c r="E353" s="19"/>
      <c r="F353" s="19"/>
      <c r="G353" s="19"/>
      <c r="H353" s="19"/>
      <c r="I353" s="61">
        <f t="shared" si="5"/>
        <v>0</v>
      </c>
    </row>
    <row r="354" spans="3:9">
      <c r="C354" s="60">
        <v>42602</v>
      </c>
      <c r="D354" s="17" t="str">
        <f>Lookup!C21</f>
        <v>Guest</v>
      </c>
      <c r="E354" s="19"/>
      <c r="F354" s="19"/>
      <c r="G354" s="19"/>
      <c r="H354" s="19"/>
      <c r="I354" s="61">
        <f t="shared" si="5"/>
        <v>0</v>
      </c>
    </row>
    <row r="355" spans="3:9">
      <c r="C355" s="16">
        <v>42602</v>
      </c>
      <c r="D355" s="17" t="str">
        <f>Lookup!C8</f>
        <v>James Moore</v>
      </c>
      <c r="E355" s="19">
        <v>29</v>
      </c>
      <c r="F355" s="19">
        <v>25</v>
      </c>
      <c r="G355" s="19"/>
      <c r="H355" s="19">
        <v>11</v>
      </c>
      <c r="I355" s="61">
        <f t="shared" si="5"/>
        <v>-14</v>
      </c>
    </row>
    <row r="356" spans="3:9">
      <c r="C356" s="16">
        <v>42602</v>
      </c>
      <c r="D356" s="17" t="str">
        <f>Lookup!C9</f>
        <v>Jessie Cochran</v>
      </c>
      <c r="E356" s="19"/>
      <c r="F356" s="19"/>
      <c r="G356" s="19"/>
      <c r="H356" s="19"/>
      <c r="I356" s="61">
        <f t="shared" si="5"/>
        <v>0</v>
      </c>
    </row>
    <row r="357" spans="3:9">
      <c r="C357" s="16">
        <v>42602</v>
      </c>
      <c r="D357" s="17" t="str">
        <f>Lookup!C14</f>
        <v>John Sewall</v>
      </c>
      <c r="E357" s="19"/>
      <c r="F357" s="19"/>
      <c r="G357" s="19"/>
      <c r="H357" s="19"/>
      <c r="I357" s="61">
        <f t="shared" si="5"/>
        <v>0</v>
      </c>
    </row>
    <row r="358" spans="3:9">
      <c r="C358" s="16">
        <v>42602</v>
      </c>
      <c r="D358" s="17" t="str">
        <f>Lookup!C13</f>
        <v>Justin Whitehead</v>
      </c>
      <c r="E358" s="19">
        <v>29</v>
      </c>
      <c r="F358" s="19">
        <v>25</v>
      </c>
      <c r="G358" s="19"/>
      <c r="H358" s="19"/>
      <c r="I358" s="61">
        <f t="shared" si="5"/>
        <v>-25</v>
      </c>
    </row>
    <row r="359" spans="3:9">
      <c r="C359" s="60">
        <v>42602</v>
      </c>
      <c r="D359" s="17" t="str">
        <f>Lookup!C22</f>
        <v>Kevin Williams</v>
      </c>
      <c r="E359" s="19"/>
      <c r="F359" s="19"/>
      <c r="G359" s="19"/>
      <c r="H359" s="19"/>
      <c r="I359" s="61">
        <f t="shared" si="5"/>
        <v>0</v>
      </c>
    </row>
    <row r="360" spans="3:9">
      <c r="C360" s="60">
        <v>42602</v>
      </c>
      <c r="D360" s="61" t="str">
        <f>Lookup!C26</f>
        <v>Kit Luebs</v>
      </c>
      <c r="E360" s="19"/>
      <c r="F360" s="19"/>
      <c r="G360" s="19"/>
      <c r="H360" s="19"/>
      <c r="I360" s="61">
        <f t="shared" si="5"/>
        <v>0</v>
      </c>
    </row>
    <row r="361" spans="3:9">
      <c r="C361" s="16">
        <v>42602</v>
      </c>
      <c r="D361" s="17" t="str">
        <f>Lookup!C3</f>
        <v>Lucas Kruk</v>
      </c>
      <c r="E361" s="19">
        <v>25</v>
      </c>
      <c r="F361" s="19">
        <v>25</v>
      </c>
      <c r="G361" s="19"/>
      <c r="H361" s="19"/>
      <c r="I361" s="61">
        <f t="shared" si="5"/>
        <v>-25</v>
      </c>
    </row>
    <row r="362" spans="3:9">
      <c r="C362" s="60">
        <v>42602</v>
      </c>
      <c r="D362" s="17" t="str">
        <f>Lookup!C25</f>
        <v>Mike Magalski</v>
      </c>
      <c r="E362" s="19"/>
      <c r="F362" s="19"/>
      <c r="G362" s="19"/>
      <c r="H362" s="19"/>
      <c r="I362" s="61">
        <f t="shared" si="5"/>
        <v>0</v>
      </c>
    </row>
    <row r="363" spans="3:9">
      <c r="C363" s="16">
        <v>42602</v>
      </c>
      <c r="D363" s="17" t="str">
        <f>Lookup!C4</f>
        <v>Mike Ohanian</v>
      </c>
      <c r="E363" s="19"/>
      <c r="F363" s="19"/>
      <c r="G363" s="19"/>
      <c r="H363" s="19"/>
      <c r="I363" s="61">
        <f t="shared" si="5"/>
        <v>0</v>
      </c>
    </row>
    <row r="364" spans="3:9">
      <c r="C364" s="16">
        <v>42602</v>
      </c>
      <c r="D364" s="17" t="str">
        <f>Lookup!C16</f>
        <v>Nelson Anderson</v>
      </c>
      <c r="E364" s="19"/>
      <c r="F364" s="19"/>
      <c r="G364" s="19"/>
      <c r="H364" s="19"/>
      <c r="I364" s="61">
        <f t="shared" si="5"/>
        <v>0</v>
      </c>
    </row>
    <row r="365" spans="3:9">
      <c r="C365" s="60">
        <v>42602</v>
      </c>
      <c r="D365" s="17" t="str">
        <f>Lookup!C20</f>
        <v>Nick Evans</v>
      </c>
      <c r="E365" s="19">
        <v>33</v>
      </c>
      <c r="F365" s="19">
        <v>25</v>
      </c>
      <c r="G365" s="19">
        <v>25</v>
      </c>
      <c r="H365" s="19"/>
      <c r="I365" s="61">
        <f t="shared" si="5"/>
        <v>0</v>
      </c>
    </row>
    <row r="366" spans="3:9">
      <c r="C366" s="16">
        <v>42602</v>
      </c>
      <c r="D366" s="17" t="str">
        <f>Lookup!C5</f>
        <v>Pete White</v>
      </c>
      <c r="E366" s="19"/>
      <c r="F366" s="19"/>
      <c r="G366" s="19"/>
      <c r="H366" s="19"/>
      <c r="I366" s="61">
        <f t="shared" si="5"/>
        <v>0</v>
      </c>
    </row>
    <row r="367" spans="3:9">
      <c r="C367" s="60">
        <v>42602</v>
      </c>
      <c r="D367" s="17" t="str">
        <f>Lookup!C19</f>
        <v>Russell Baron</v>
      </c>
      <c r="E367" s="19">
        <v>33</v>
      </c>
      <c r="F367" s="19">
        <v>25</v>
      </c>
      <c r="G367" s="19"/>
      <c r="H367" s="19">
        <v>11</v>
      </c>
      <c r="I367" s="61">
        <f t="shared" si="5"/>
        <v>-14</v>
      </c>
    </row>
    <row r="368" spans="3:9">
      <c r="C368" s="16">
        <v>42602</v>
      </c>
      <c r="D368" s="17" t="str">
        <f>Lookup!C7</f>
        <v>Sean Carrie</v>
      </c>
      <c r="E368" s="19"/>
      <c r="F368" s="19"/>
      <c r="G368" s="19"/>
      <c r="H368" s="19"/>
      <c r="I368" s="61">
        <f t="shared" si="5"/>
        <v>0</v>
      </c>
    </row>
    <row r="369" spans="3:9">
      <c r="C369" s="16">
        <v>42602</v>
      </c>
      <c r="D369" s="17" t="str">
        <f>Lookup!C15</f>
        <v>Steve Carney</v>
      </c>
      <c r="E369" s="19"/>
      <c r="F369" s="19"/>
      <c r="G369" s="19"/>
      <c r="H369" s="19"/>
      <c r="I369" s="61">
        <f t="shared" si="5"/>
        <v>0</v>
      </c>
    </row>
    <row r="370" spans="3:9">
      <c r="C370" s="16">
        <v>42602</v>
      </c>
      <c r="D370" s="17" t="str">
        <f>Lookup!C12</f>
        <v>Stoney Mitchell</v>
      </c>
      <c r="E370" s="19"/>
      <c r="F370" s="19"/>
      <c r="G370" s="19"/>
      <c r="H370" s="19"/>
      <c r="I370" s="61">
        <f t="shared" si="5"/>
        <v>0</v>
      </c>
    </row>
    <row r="371" spans="3:9">
      <c r="C371" s="60">
        <v>42602</v>
      </c>
      <c r="D371" s="17" t="str">
        <f>Lookup!C23</f>
        <v>Todd Spillane</v>
      </c>
      <c r="E371" s="19"/>
      <c r="F371" s="19"/>
      <c r="G371" s="19"/>
      <c r="H371" s="19"/>
      <c r="I371" s="61">
        <f t="shared" si="5"/>
        <v>0</v>
      </c>
    </row>
    <row r="372" spans="3:9">
      <c r="C372" s="60">
        <v>42602</v>
      </c>
      <c r="D372" s="17" t="str">
        <f>Lookup!C18</f>
        <v>Tristan Hawkins</v>
      </c>
      <c r="E372" s="19">
        <v>47</v>
      </c>
      <c r="F372" s="19">
        <v>25</v>
      </c>
      <c r="G372" s="19">
        <v>60</v>
      </c>
      <c r="H372" s="19">
        <v>22</v>
      </c>
      <c r="I372" s="61">
        <f t="shared" si="5"/>
        <v>57</v>
      </c>
    </row>
    <row r="373" spans="3:9">
      <c r="C373" s="16">
        <v>42609</v>
      </c>
      <c r="D373" s="17" t="str">
        <f>Lookup!C6</f>
        <v>Bill Sapp</v>
      </c>
      <c r="E373" s="19">
        <v>27</v>
      </c>
      <c r="F373" s="19">
        <v>25</v>
      </c>
      <c r="G373" s="19">
        <v>12</v>
      </c>
      <c r="H373" s="19"/>
      <c r="I373" s="61">
        <f t="shared" si="5"/>
        <v>-13</v>
      </c>
    </row>
    <row r="374" spans="3:9">
      <c r="C374" s="16">
        <v>42609</v>
      </c>
      <c r="D374" s="17" t="str">
        <f>Lookup!C24</f>
        <v>Bradley Fleming</v>
      </c>
      <c r="E374" s="19">
        <v>32</v>
      </c>
      <c r="F374" s="19">
        <v>25</v>
      </c>
      <c r="G374" s="19"/>
      <c r="H374" s="19">
        <v>22</v>
      </c>
      <c r="I374" s="61">
        <f t="shared" si="5"/>
        <v>-3</v>
      </c>
    </row>
    <row r="375" spans="3:9">
      <c r="C375" s="16">
        <v>42609</v>
      </c>
      <c r="D375" s="17" t="str">
        <f>Lookup!C10</f>
        <v>Chris Whitehead</v>
      </c>
      <c r="E375" s="19">
        <v>44</v>
      </c>
      <c r="F375" s="19">
        <v>25</v>
      </c>
      <c r="G375" s="19">
        <v>65</v>
      </c>
      <c r="H375" s="19">
        <v>76</v>
      </c>
      <c r="I375" s="61">
        <f t="shared" si="5"/>
        <v>116</v>
      </c>
    </row>
    <row r="376" spans="3:9">
      <c r="C376" s="16">
        <v>42609</v>
      </c>
      <c r="D376" s="17" t="str">
        <f>Lookup!C11</f>
        <v>Fred Clausell</v>
      </c>
      <c r="E376" s="19"/>
      <c r="F376" s="19"/>
      <c r="G376" s="19"/>
      <c r="H376" s="19"/>
      <c r="I376" s="61">
        <f t="shared" si="5"/>
        <v>0</v>
      </c>
    </row>
    <row r="377" spans="3:9">
      <c r="C377" s="16">
        <v>42609</v>
      </c>
      <c r="D377" s="17" t="str">
        <f>Lookup!C17</f>
        <v>Gary Ladd</v>
      </c>
      <c r="E377" s="19"/>
      <c r="F377" s="19"/>
      <c r="G377" s="19"/>
      <c r="H377" s="19"/>
      <c r="I377" s="61">
        <f t="shared" si="5"/>
        <v>0</v>
      </c>
    </row>
    <row r="378" spans="3:9">
      <c r="C378" s="16">
        <v>42609</v>
      </c>
      <c r="D378" s="17" t="str">
        <f>Lookup!C21</f>
        <v>Guest</v>
      </c>
      <c r="E378" s="19"/>
      <c r="F378" s="19"/>
      <c r="G378" s="19"/>
      <c r="H378" s="19"/>
      <c r="I378" s="61">
        <f t="shared" si="5"/>
        <v>0</v>
      </c>
    </row>
    <row r="379" spans="3:9">
      <c r="C379" s="16">
        <v>42609</v>
      </c>
      <c r="D379" s="17" t="str">
        <f>Lookup!C8</f>
        <v>James Moore</v>
      </c>
      <c r="E379" s="19">
        <v>28</v>
      </c>
      <c r="F379" s="19">
        <v>25</v>
      </c>
      <c r="G379" s="19"/>
      <c r="H379" s="19">
        <v>22</v>
      </c>
      <c r="I379" s="61">
        <f t="shared" si="5"/>
        <v>-3</v>
      </c>
    </row>
    <row r="380" spans="3:9">
      <c r="C380" s="16">
        <v>42609</v>
      </c>
      <c r="D380" s="17" t="str">
        <f>Lookup!C9</f>
        <v>Jessie Cochran</v>
      </c>
      <c r="E380" s="19"/>
      <c r="F380" s="19"/>
      <c r="G380" s="19"/>
      <c r="H380" s="19"/>
      <c r="I380" s="61">
        <f t="shared" si="5"/>
        <v>0</v>
      </c>
    </row>
    <row r="381" spans="3:9">
      <c r="C381" s="16">
        <v>42609</v>
      </c>
      <c r="D381" s="17" t="str">
        <f>Lookup!C14</f>
        <v>John Sewall</v>
      </c>
      <c r="E381" s="19"/>
      <c r="F381" s="19"/>
      <c r="G381" s="19"/>
      <c r="H381" s="19"/>
      <c r="I381" s="61">
        <f t="shared" si="5"/>
        <v>0</v>
      </c>
    </row>
    <row r="382" spans="3:9">
      <c r="C382" s="16">
        <v>42609</v>
      </c>
      <c r="D382" s="17" t="str">
        <f>Lookup!C13</f>
        <v>Justin Whitehead</v>
      </c>
      <c r="E382" s="19">
        <v>29</v>
      </c>
      <c r="F382" s="19">
        <v>25</v>
      </c>
      <c r="G382" s="19"/>
      <c r="H382" s="19"/>
      <c r="I382" s="61">
        <f t="shared" si="5"/>
        <v>-25</v>
      </c>
    </row>
    <row r="383" spans="3:9">
      <c r="C383" s="16">
        <v>42609</v>
      </c>
      <c r="D383" s="17" t="str">
        <f>Lookup!C22</f>
        <v>Kevin Williams</v>
      </c>
      <c r="E383" s="19"/>
      <c r="F383" s="19"/>
      <c r="G383" s="19"/>
      <c r="H383" s="19"/>
      <c r="I383" s="61">
        <f t="shared" si="5"/>
        <v>0</v>
      </c>
    </row>
    <row r="384" spans="3:9">
      <c r="C384" s="60">
        <v>42609</v>
      </c>
      <c r="D384" s="61" t="str">
        <f>Lookup!C26</f>
        <v>Kit Luebs</v>
      </c>
      <c r="E384" s="19"/>
      <c r="F384" s="19"/>
      <c r="G384" s="19"/>
      <c r="H384" s="19"/>
      <c r="I384" s="61">
        <f t="shared" si="5"/>
        <v>0</v>
      </c>
    </row>
    <row r="385" spans="3:9">
      <c r="C385" s="16">
        <v>42609</v>
      </c>
      <c r="D385" s="17" t="str">
        <f>Lookup!$C$3</f>
        <v>Lucas Kruk</v>
      </c>
      <c r="E385" s="19">
        <v>34</v>
      </c>
      <c r="F385" s="19">
        <v>25</v>
      </c>
      <c r="G385" s="19">
        <v>12</v>
      </c>
      <c r="H385" s="19"/>
      <c r="I385" s="61">
        <f t="shared" si="5"/>
        <v>-13</v>
      </c>
    </row>
    <row r="386" spans="3:9">
      <c r="C386" s="16">
        <v>42609</v>
      </c>
      <c r="D386" s="17" t="str">
        <f>Lookup!C25</f>
        <v>Mike Magalski</v>
      </c>
      <c r="E386" s="19"/>
      <c r="F386" s="19"/>
      <c r="G386" s="19"/>
      <c r="H386" s="19"/>
      <c r="I386" s="61">
        <f t="shared" ref="I386:I449" si="6">-F386+G386+H386</f>
        <v>0</v>
      </c>
    </row>
    <row r="387" spans="3:9">
      <c r="C387" s="16">
        <v>42609</v>
      </c>
      <c r="D387" s="17" t="str">
        <f>Lookup!C4</f>
        <v>Mike Ohanian</v>
      </c>
      <c r="E387" s="19"/>
      <c r="F387" s="19"/>
      <c r="G387" s="19"/>
      <c r="H387" s="19"/>
      <c r="I387" s="61">
        <f t="shared" si="6"/>
        <v>0</v>
      </c>
    </row>
    <row r="388" spans="3:9">
      <c r="C388" s="16">
        <v>42609</v>
      </c>
      <c r="D388" s="17" t="str">
        <f>Lookup!C16</f>
        <v>Nelson Anderson</v>
      </c>
      <c r="E388" s="19"/>
      <c r="F388" s="19"/>
      <c r="G388" s="19"/>
      <c r="H388" s="19"/>
      <c r="I388" s="61">
        <f t="shared" si="6"/>
        <v>0</v>
      </c>
    </row>
    <row r="389" spans="3:9">
      <c r="C389" s="16">
        <v>42609</v>
      </c>
      <c r="D389" s="17" t="str">
        <f>Lookup!C20</f>
        <v>Nick Evans</v>
      </c>
      <c r="E389" s="19">
        <v>28</v>
      </c>
      <c r="F389" s="19">
        <v>25</v>
      </c>
      <c r="G389" s="19"/>
      <c r="H389" s="19">
        <v>22</v>
      </c>
      <c r="I389" s="61">
        <f t="shared" si="6"/>
        <v>-3</v>
      </c>
    </row>
    <row r="390" spans="3:9">
      <c r="C390" s="16">
        <v>42609</v>
      </c>
      <c r="D390" s="17" t="str">
        <f>Lookup!C5</f>
        <v>Pete White</v>
      </c>
      <c r="E390" s="19">
        <v>29</v>
      </c>
      <c r="F390" s="19">
        <v>25</v>
      </c>
      <c r="G390" s="19">
        <v>12</v>
      </c>
      <c r="H390" s="19"/>
      <c r="I390" s="61">
        <f t="shared" si="6"/>
        <v>-13</v>
      </c>
    </row>
    <row r="391" spans="3:9">
      <c r="C391" s="16">
        <v>42609</v>
      </c>
      <c r="D391" s="17" t="str">
        <f>Lookup!C19</f>
        <v>Russell Baron</v>
      </c>
      <c r="E391" s="19">
        <v>36</v>
      </c>
      <c r="F391" s="19">
        <v>25</v>
      </c>
      <c r="G391" s="19"/>
      <c r="H391" s="19"/>
      <c r="I391" s="61">
        <f t="shared" si="6"/>
        <v>-25</v>
      </c>
    </row>
    <row r="392" spans="3:9">
      <c r="C392" s="16">
        <v>42609</v>
      </c>
      <c r="D392" s="17" t="str">
        <f>Lookup!C7</f>
        <v>Sean Carrie</v>
      </c>
      <c r="E392" s="19"/>
      <c r="F392" s="19"/>
      <c r="G392" s="19"/>
      <c r="H392" s="19"/>
      <c r="I392" s="61">
        <f t="shared" si="6"/>
        <v>0</v>
      </c>
    </row>
    <row r="393" spans="3:9">
      <c r="C393" s="16">
        <v>42609</v>
      </c>
      <c r="D393" s="17" t="str">
        <f>Lookup!C15</f>
        <v>Steve Carney</v>
      </c>
      <c r="E393" s="19"/>
      <c r="F393" s="19"/>
      <c r="G393" s="19"/>
      <c r="H393" s="19"/>
      <c r="I393" s="61">
        <f t="shared" si="6"/>
        <v>0</v>
      </c>
    </row>
    <row r="394" spans="3:9">
      <c r="C394" s="16">
        <v>42609</v>
      </c>
      <c r="D394" s="17" t="str">
        <f>Lookup!C12</f>
        <v>Stoney Mitchell</v>
      </c>
      <c r="E394" s="19">
        <v>28</v>
      </c>
      <c r="F394" s="19">
        <v>25</v>
      </c>
      <c r="G394" s="19"/>
      <c r="H394" s="19"/>
      <c r="I394" s="61">
        <f t="shared" si="6"/>
        <v>-25</v>
      </c>
    </row>
    <row r="395" spans="3:9">
      <c r="C395" s="16">
        <v>42609</v>
      </c>
      <c r="D395" s="17" t="str">
        <f>Lookup!C23</f>
        <v>Todd Spillane</v>
      </c>
      <c r="E395" s="19"/>
      <c r="F395" s="19"/>
      <c r="G395" s="19"/>
      <c r="H395" s="19"/>
      <c r="I395" s="61">
        <f t="shared" si="6"/>
        <v>0</v>
      </c>
    </row>
    <row r="396" spans="3:9">
      <c r="C396" s="16">
        <v>42609</v>
      </c>
      <c r="D396" s="17" t="str">
        <f>Lookup!C18</f>
        <v>Tristan Hawkins</v>
      </c>
      <c r="E396" s="19">
        <v>41</v>
      </c>
      <c r="F396" s="19">
        <v>25</v>
      </c>
      <c r="G396" s="19">
        <v>45</v>
      </c>
      <c r="H396" s="19"/>
      <c r="I396" s="61">
        <f t="shared" si="6"/>
        <v>20</v>
      </c>
    </row>
    <row r="397" spans="3:9">
      <c r="C397" s="16">
        <v>42616</v>
      </c>
      <c r="D397" s="17" t="str">
        <f>Lookup!C6</f>
        <v>Bill Sapp</v>
      </c>
      <c r="E397" s="19">
        <v>26</v>
      </c>
      <c r="F397" s="19">
        <v>25</v>
      </c>
      <c r="G397" s="19">
        <v>15</v>
      </c>
      <c r="H397" s="19">
        <v>12</v>
      </c>
      <c r="I397" s="61">
        <f t="shared" si="6"/>
        <v>2</v>
      </c>
    </row>
    <row r="398" spans="3:9">
      <c r="C398" s="16">
        <v>42616</v>
      </c>
      <c r="D398" s="17" t="str">
        <f>Lookup!C24</f>
        <v>Bradley Fleming</v>
      </c>
      <c r="E398" s="19"/>
      <c r="F398" s="19"/>
      <c r="G398" s="19"/>
      <c r="H398" s="19"/>
      <c r="I398" s="61">
        <f t="shared" si="6"/>
        <v>0</v>
      </c>
    </row>
    <row r="399" spans="3:9">
      <c r="C399" s="16">
        <v>42616</v>
      </c>
      <c r="D399" s="17" t="str">
        <f>Lookup!C10</f>
        <v>Chris Whitehead</v>
      </c>
      <c r="E399" s="19">
        <v>36</v>
      </c>
      <c r="F399" s="19">
        <v>25</v>
      </c>
      <c r="G399" s="19">
        <v>15</v>
      </c>
      <c r="H399" s="19">
        <f>80-36</f>
        <v>44</v>
      </c>
      <c r="I399" s="61">
        <f t="shared" si="6"/>
        <v>34</v>
      </c>
    </row>
    <row r="400" spans="3:9">
      <c r="C400" s="16">
        <v>42616</v>
      </c>
      <c r="D400" s="17" t="str">
        <f>Lookup!C11</f>
        <v>Fred Clausell</v>
      </c>
      <c r="E400" s="19"/>
      <c r="F400" s="19"/>
      <c r="G400" s="19"/>
      <c r="H400" s="19"/>
      <c r="I400" s="61">
        <f t="shared" si="6"/>
        <v>0</v>
      </c>
    </row>
    <row r="401" spans="3:9">
      <c r="C401" s="16">
        <v>42616</v>
      </c>
      <c r="D401" s="17" t="str">
        <f>Lookup!C17</f>
        <v>Gary Ladd</v>
      </c>
      <c r="E401" s="19"/>
      <c r="F401" s="19"/>
      <c r="G401" s="19"/>
      <c r="H401" s="19"/>
      <c r="I401" s="61">
        <f t="shared" si="6"/>
        <v>0</v>
      </c>
    </row>
    <row r="402" spans="3:9">
      <c r="C402" s="16">
        <v>42616</v>
      </c>
      <c r="D402" s="17" t="str">
        <f>Lookup!C21</f>
        <v>Guest</v>
      </c>
      <c r="E402" s="19"/>
      <c r="F402" s="19"/>
      <c r="G402" s="19"/>
      <c r="H402" s="19"/>
      <c r="I402" s="61">
        <f t="shared" si="6"/>
        <v>0</v>
      </c>
    </row>
    <row r="403" spans="3:9">
      <c r="C403" s="16">
        <v>42616</v>
      </c>
      <c r="D403" s="17" t="str">
        <f>Lookup!C8</f>
        <v>James Moore</v>
      </c>
      <c r="E403" s="19">
        <v>28</v>
      </c>
      <c r="F403" s="19">
        <v>25</v>
      </c>
      <c r="G403" s="19">
        <v>15</v>
      </c>
      <c r="H403" s="19"/>
      <c r="I403" s="61">
        <f t="shared" si="6"/>
        <v>-10</v>
      </c>
    </row>
    <row r="404" spans="3:9">
      <c r="C404" s="16">
        <v>42616</v>
      </c>
      <c r="D404" s="17" t="str">
        <f>Lookup!C9</f>
        <v>Jessie Cochran</v>
      </c>
      <c r="E404" s="19"/>
      <c r="F404" s="19"/>
      <c r="G404" s="19"/>
      <c r="H404" s="19"/>
      <c r="I404" s="61">
        <f t="shared" si="6"/>
        <v>0</v>
      </c>
    </row>
    <row r="405" spans="3:9">
      <c r="C405" s="16">
        <v>42616</v>
      </c>
      <c r="D405" s="17" t="str">
        <f>Lookup!C14</f>
        <v>John Sewall</v>
      </c>
      <c r="E405" s="19"/>
      <c r="F405" s="19"/>
      <c r="G405" s="19"/>
      <c r="H405" s="19"/>
      <c r="I405" s="61">
        <f t="shared" si="6"/>
        <v>0</v>
      </c>
    </row>
    <row r="406" spans="3:9">
      <c r="C406" s="16">
        <v>42616</v>
      </c>
      <c r="D406" s="17" t="str">
        <f>Lookup!C13</f>
        <v>Justin Whitehead</v>
      </c>
      <c r="E406" s="19"/>
      <c r="F406" s="19"/>
      <c r="G406" s="19"/>
      <c r="H406" s="19"/>
      <c r="I406" s="61">
        <f t="shared" si="6"/>
        <v>0</v>
      </c>
    </row>
    <row r="407" spans="3:9">
      <c r="C407" s="16">
        <v>42616</v>
      </c>
      <c r="D407" s="17" t="str">
        <f>Lookup!C22</f>
        <v>Kevin Williams</v>
      </c>
      <c r="E407" s="19"/>
      <c r="F407" s="19"/>
      <c r="G407" s="19"/>
      <c r="H407" s="19"/>
      <c r="I407" s="61">
        <f t="shared" si="6"/>
        <v>0</v>
      </c>
    </row>
    <row r="408" spans="3:9">
      <c r="C408" s="60">
        <v>42616</v>
      </c>
      <c r="D408" s="61" t="str">
        <f>Lookup!C26</f>
        <v>Kit Luebs</v>
      </c>
      <c r="E408" s="19"/>
      <c r="F408" s="19"/>
      <c r="G408" s="19"/>
      <c r="H408" s="19"/>
      <c r="I408" s="61">
        <f t="shared" si="6"/>
        <v>0</v>
      </c>
    </row>
    <row r="409" spans="3:9">
      <c r="C409" s="16">
        <v>42616</v>
      </c>
      <c r="D409" s="17" t="str">
        <f>Lookup!C3</f>
        <v>Lucas Kruk</v>
      </c>
      <c r="E409" s="19">
        <v>31</v>
      </c>
      <c r="F409" s="19">
        <v>25</v>
      </c>
      <c r="G409" s="19"/>
      <c r="H409" s="19">
        <v>12</v>
      </c>
      <c r="I409" s="61">
        <f t="shared" si="6"/>
        <v>-13</v>
      </c>
    </row>
    <row r="410" spans="3:9">
      <c r="C410" s="16">
        <v>42616</v>
      </c>
      <c r="D410" s="17" t="str">
        <f>Lookup!C25</f>
        <v>Mike Magalski</v>
      </c>
      <c r="E410" s="19"/>
      <c r="F410" s="19"/>
      <c r="G410" s="19"/>
      <c r="H410" s="19"/>
      <c r="I410" s="61">
        <f t="shared" si="6"/>
        <v>0</v>
      </c>
    </row>
    <row r="411" spans="3:9">
      <c r="C411" s="16">
        <v>42616</v>
      </c>
      <c r="D411" s="17" t="str">
        <f>Lookup!C4</f>
        <v>Mike Ohanian</v>
      </c>
      <c r="E411" s="19"/>
      <c r="F411" s="19"/>
      <c r="G411" s="19"/>
      <c r="H411" s="19"/>
      <c r="I411" s="61">
        <f t="shared" si="6"/>
        <v>0</v>
      </c>
    </row>
    <row r="412" spans="3:9">
      <c r="C412" s="16">
        <v>42616</v>
      </c>
      <c r="D412" s="17" t="str">
        <f>Lookup!C16</f>
        <v>Nelson Anderson</v>
      </c>
      <c r="E412" s="19"/>
      <c r="F412" s="19"/>
      <c r="G412" s="19"/>
      <c r="H412" s="19"/>
      <c r="I412" s="61">
        <f t="shared" si="6"/>
        <v>0</v>
      </c>
    </row>
    <row r="413" spans="3:9">
      <c r="C413" s="16">
        <v>42616</v>
      </c>
      <c r="D413" s="17" t="str">
        <f>Lookup!C20</f>
        <v>Nick Evans</v>
      </c>
      <c r="E413" s="19"/>
      <c r="F413" s="19"/>
      <c r="G413" s="19"/>
      <c r="H413" s="19"/>
      <c r="I413" s="61">
        <f t="shared" si="6"/>
        <v>0</v>
      </c>
    </row>
    <row r="414" spans="3:9">
      <c r="C414" s="16">
        <v>42616</v>
      </c>
      <c r="D414" s="17" t="str">
        <f>Lookup!C5</f>
        <v>Pete White</v>
      </c>
      <c r="E414" s="19">
        <v>27</v>
      </c>
      <c r="F414" s="19">
        <v>25</v>
      </c>
      <c r="G414" s="19"/>
      <c r="H414" s="19"/>
      <c r="I414" s="61">
        <f t="shared" si="6"/>
        <v>-25</v>
      </c>
    </row>
    <row r="415" spans="3:9">
      <c r="C415" s="16">
        <v>42616</v>
      </c>
      <c r="D415" s="17" t="str">
        <f>Lookup!C19</f>
        <v>Russell Baron</v>
      </c>
      <c r="E415" s="19"/>
      <c r="F415" s="19"/>
      <c r="G415" s="19"/>
      <c r="H415" s="19"/>
      <c r="I415" s="61">
        <f t="shared" si="6"/>
        <v>0</v>
      </c>
    </row>
    <row r="416" spans="3:9">
      <c r="C416" s="16">
        <v>42616</v>
      </c>
      <c r="D416" s="17" t="str">
        <f>Lookup!C7</f>
        <v>Sean Carrie</v>
      </c>
      <c r="E416" s="19"/>
      <c r="F416" s="19"/>
      <c r="G416" s="19"/>
      <c r="H416" s="19"/>
      <c r="I416" s="61">
        <f t="shared" si="6"/>
        <v>0</v>
      </c>
    </row>
    <row r="417" spans="3:9">
      <c r="C417" s="16">
        <v>42616</v>
      </c>
      <c r="D417" s="17" t="str">
        <f>Lookup!C15</f>
        <v>Steve Carney</v>
      </c>
      <c r="E417" s="19"/>
      <c r="F417" s="19"/>
      <c r="G417" s="19"/>
      <c r="H417" s="19"/>
      <c r="I417" s="61">
        <f t="shared" si="6"/>
        <v>0</v>
      </c>
    </row>
    <row r="418" spans="3:9">
      <c r="C418" s="16">
        <v>42616</v>
      </c>
      <c r="D418" s="17" t="str">
        <f>Lookup!C12</f>
        <v>Stoney Mitchell</v>
      </c>
      <c r="E418" s="19">
        <v>31</v>
      </c>
      <c r="F418" s="19">
        <v>25</v>
      </c>
      <c r="G418" s="19">
        <v>50</v>
      </c>
      <c r="H418" s="19">
        <v>12</v>
      </c>
      <c r="I418" s="61">
        <f t="shared" si="6"/>
        <v>37</v>
      </c>
    </row>
    <row r="419" spans="3:9">
      <c r="C419" s="16">
        <v>42616</v>
      </c>
      <c r="D419" s="17" t="str">
        <f>Lookup!C23</f>
        <v>Todd Spillane</v>
      </c>
      <c r="E419" s="19"/>
      <c r="F419" s="19"/>
      <c r="G419" s="19"/>
      <c r="H419" s="19"/>
      <c r="I419" s="61">
        <f t="shared" si="6"/>
        <v>0</v>
      </c>
    </row>
    <row r="420" spans="3:9">
      <c r="C420" s="16">
        <v>42616</v>
      </c>
      <c r="D420" s="17" t="str">
        <f>Lookup!C18</f>
        <v>Tristan Hawkins</v>
      </c>
      <c r="E420" s="19"/>
      <c r="F420" s="19"/>
      <c r="G420" s="19"/>
      <c r="H420" s="19"/>
      <c r="I420" s="61">
        <f t="shared" si="6"/>
        <v>0</v>
      </c>
    </row>
    <row r="421" spans="3:9" ht="15" thickBot="1">
      <c r="C421" s="69">
        <v>42618</v>
      </c>
      <c r="D421" s="70" t="str">
        <f>Lookup!C6</f>
        <v>Bill Sapp</v>
      </c>
      <c r="E421" s="71"/>
      <c r="F421" s="71"/>
      <c r="G421" s="71"/>
      <c r="H421" s="71"/>
      <c r="I421" s="72">
        <f t="shared" si="6"/>
        <v>0</v>
      </c>
    </row>
    <row r="422" spans="3:9">
      <c r="C422" s="16">
        <v>42618</v>
      </c>
      <c r="D422" s="17" t="str">
        <f>Lookup!C24</f>
        <v>Bradley Fleming</v>
      </c>
      <c r="E422" s="19">
        <v>43</v>
      </c>
      <c r="F422" s="19">
        <v>25</v>
      </c>
      <c r="G422" s="19">
        <v>50</v>
      </c>
      <c r="H422" s="19">
        <v>45</v>
      </c>
      <c r="I422" s="61">
        <f t="shared" si="6"/>
        <v>70</v>
      </c>
    </row>
    <row r="423" spans="3:9">
      <c r="C423" s="16">
        <v>42618</v>
      </c>
      <c r="D423" s="17" t="str">
        <f>Lookup!C10</f>
        <v>Chris Whitehead</v>
      </c>
      <c r="E423" s="19"/>
      <c r="F423" s="19"/>
      <c r="G423" s="19"/>
      <c r="H423" s="19"/>
      <c r="I423" s="61">
        <f t="shared" si="6"/>
        <v>0</v>
      </c>
    </row>
    <row r="424" spans="3:9">
      <c r="C424" s="16">
        <v>42618</v>
      </c>
      <c r="D424" s="17" t="str">
        <f>Lookup!C11</f>
        <v>Fred Clausell</v>
      </c>
      <c r="E424" s="19"/>
      <c r="F424" s="19"/>
      <c r="G424" s="19"/>
      <c r="H424" s="19"/>
      <c r="I424" s="61">
        <f t="shared" si="6"/>
        <v>0</v>
      </c>
    </row>
    <row r="425" spans="3:9">
      <c r="C425" s="16">
        <v>42618</v>
      </c>
      <c r="D425" s="17" t="str">
        <f>Lookup!C17</f>
        <v>Gary Ladd</v>
      </c>
      <c r="E425" s="19"/>
      <c r="F425" s="19"/>
      <c r="G425" s="19"/>
      <c r="H425" s="19"/>
      <c r="I425" s="61">
        <f t="shared" si="6"/>
        <v>0</v>
      </c>
    </row>
    <row r="426" spans="3:9">
      <c r="C426" s="16">
        <v>42618</v>
      </c>
      <c r="D426" s="17" t="str">
        <f>Lookup!C21</f>
        <v>Guest</v>
      </c>
      <c r="E426" s="19"/>
      <c r="F426" s="19"/>
      <c r="G426" s="19"/>
      <c r="H426" s="19"/>
      <c r="I426" s="61">
        <f t="shared" si="6"/>
        <v>0</v>
      </c>
    </row>
    <row r="427" spans="3:9">
      <c r="C427" s="16">
        <v>42618</v>
      </c>
      <c r="D427" s="17" t="str">
        <f>Lookup!C8</f>
        <v>James Moore</v>
      </c>
      <c r="E427" s="19"/>
      <c r="F427" s="19"/>
      <c r="G427" s="19"/>
      <c r="H427" s="19"/>
      <c r="I427" s="61">
        <f t="shared" si="6"/>
        <v>0</v>
      </c>
    </row>
    <row r="428" spans="3:9">
      <c r="C428" s="16">
        <v>42618</v>
      </c>
      <c r="D428" s="17" t="str">
        <f>Lookup!C9</f>
        <v>Jessie Cochran</v>
      </c>
      <c r="E428" s="19"/>
      <c r="F428" s="19"/>
      <c r="G428" s="19"/>
      <c r="H428" s="19"/>
      <c r="I428" s="61">
        <f t="shared" si="6"/>
        <v>0</v>
      </c>
    </row>
    <row r="429" spans="3:9">
      <c r="C429" s="16">
        <v>42618</v>
      </c>
      <c r="D429" s="17" t="str">
        <f>Lookup!C14</f>
        <v>John Sewall</v>
      </c>
      <c r="E429" s="19"/>
      <c r="F429" s="19"/>
      <c r="G429" s="19"/>
      <c r="H429" s="19"/>
      <c r="I429" s="61">
        <f t="shared" si="6"/>
        <v>0</v>
      </c>
    </row>
    <row r="430" spans="3:9">
      <c r="C430" s="16">
        <v>42618</v>
      </c>
      <c r="D430" s="17" t="str">
        <f>Lookup!C13</f>
        <v>Justin Whitehead</v>
      </c>
      <c r="E430" s="19">
        <v>23</v>
      </c>
      <c r="F430" s="19">
        <v>25</v>
      </c>
      <c r="G430" s="19"/>
      <c r="H430" s="19"/>
      <c r="I430" s="61">
        <f t="shared" si="6"/>
        <v>-25</v>
      </c>
    </row>
    <row r="431" spans="3:9">
      <c r="C431" s="16">
        <v>42618</v>
      </c>
      <c r="D431" s="17" t="str">
        <f>Lookup!C22</f>
        <v>Kevin Williams</v>
      </c>
      <c r="E431" s="19"/>
      <c r="F431" s="19"/>
      <c r="G431" s="19"/>
      <c r="H431" s="19"/>
      <c r="I431" s="61">
        <f t="shared" si="6"/>
        <v>0</v>
      </c>
    </row>
    <row r="432" spans="3:9">
      <c r="C432" s="60">
        <v>42618</v>
      </c>
      <c r="D432" s="61" t="str">
        <f>Lookup!C26</f>
        <v>Kit Luebs</v>
      </c>
      <c r="E432" s="19"/>
      <c r="F432" s="19"/>
      <c r="G432" s="19"/>
      <c r="H432" s="19"/>
      <c r="I432" s="61">
        <f t="shared" si="6"/>
        <v>0</v>
      </c>
    </row>
    <row r="433" spans="3:9">
      <c r="C433" s="16">
        <v>42618</v>
      </c>
      <c r="D433" s="17" t="str">
        <f>Lookup!C3</f>
        <v>Lucas Kruk</v>
      </c>
      <c r="E433" s="19"/>
      <c r="F433" s="19"/>
      <c r="G433" s="19"/>
      <c r="H433" s="19"/>
      <c r="I433" s="61">
        <f t="shared" si="6"/>
        <v>0</v>
      </c>
    </row>
    <row r="434" spans="3:9">
      <c r="C434" s="16">
        <v>42618</v>
      </c>
      <c r="D434" s="17" t="str">
        <f>Lookup!C25</f>
        <v>Mike Magalski</v>
      </c>
      <c r="E434" s="19"/>
      <c r="F434" s="19"/>
      <c r="G434" s="19"/>
      <c r="H434" s="19"/>
      <c r="I434" s="61">
        <f t="shared" si="6"/>
        <v>0</v>
      </c>
    </row>
    <row r="435" spans="3:9">
      <c r="C435" s="16">
        <v>42618</v>
      </c>
      <c r="D435" s="17" t="str">
        <f>Lookup!C4</f>
        <v>Mike Ohanian</v>
      </c>
      <c r="E435" s="19"/>
      <c r="F435" s="19"/>
      <c r="G435" s="19"/>
      <c r="H435" s="19"/>
      <c r="I435" s="61">
        <f t="shared" si="6"/>
        <v>0</v>
      </c>
    </row>
    <row r="436" spans="3:9">
      <c r="C436" s="16">
        <v>42618</v>
      </c>
      <c r="D436" s="17" t="str">
        <f>Lookup!C16</f>
        <v>Nelson Anderson</v>
      </c>
      <c r="E436" s="19"/>
      <c r="F436" s="19"/>
      <c r="G436" s="19"/>
      <c r="H436" s="19"/>
      <c r="I436" s="61">
        <f t="shared" si="6"/>
        <v>0</v>
      </c>
    </row>
    <row r="437" spans="3:9">
      <c r="C437" s="16">
        <v>42618</v>
      </c>
      <c r="D437" s="17" t="str">
        <f>Lookup!C20</f>
        <v>Nick Evans</v>
      </c>
      <c r="E437" s="19"/>
      <c r="F437" s="19"/>
      <c r="G437" s="19"/>
      <c r="H437" s="19"/>
      <c r="I437" s="61">
        <f t="shared" si="6"/>
        <v>0</v>
      </c>
    </row>
    <row r="438" spans="3:9">
      <c r="C438" s="16">
        <v>42618</v>
      </c>
      <c r="D438" s="17" t="str">
        <f>Lookup!C5</f>
        <v>Pete White</v>
      </c>
      <c r="E438" s="19">
        <v>30</v>
      </c>
      <c r="F438" s="19">
        <v>25</v>
      </c>
      <c r="G438" s="19">
        <v>30</v>
      </c>
      <c r="H438" s="19">
        <v>25</v>
      </c>
      <c r="I438" s="61">
        <f t="shared" si="6"/>
        <v>30</v>
      </c>
    </row>
    <row r="439" spans="3:9">
      <c r="C439" s="16">
        <v>42618</v>
      </c>
      <c r="D439" s="17" t="str">
        <f>Lookup!C19</f>
        <v>Russell Baron</v>
      </c>
      <c r="E439" s="19"/>
      <c r="F439" s="19"/>
      <c r="G439" s="19"/>
      <c r="H439" s="19"/>
      <c r="I439" s="61">
        <f t="shared" si="6"/>
        <v>0</v>
      </c>
    </row>
    <row r="440" spans="3:9">
      <c r="C440" s="16">
        <v>42618</v>
      </c>
      <c r="D440" s="17" t="str">
        <f>Lookup!C7</f>
        <v>Sean Carrie</v>
      </c>
      <c r="E440" s="19"/>
      <c r="F440" s="19"/>
      <c r="G440" s="19"/>
      <c r="H440" s="19"/>
      <c r="I440" s="61">
        <f t="shared" si="6"/>
        <v>0</v>
      </c>
    </row>
    <row r="441" spans="3:9">
      <c r="C441" s="16">
        <v>42618</v>
      </c>
      <c r="D441" s="17" t="str">
        <f>Lookup!C15</f>
        <v>Steve Carney</v>
      </c>
      <c r="E441" s="19"/>
      <c r="F441" s="19"/>
      <c r="G441" s="19"/>
      <c r="H441" s="19"/>
      <c r="I441" s="61">
        <f t="shared" si="6"/>
        <v>0</v>
      </c>
    </row>
    <row r="442" spans="3:9">
      <c r="C442" s="16">
        <v>42618</v>
      </c>
      <c r="D442" s="17" t="str">
        <f>Lookup!C12</f>
        <v>Stoney Mitchell</v>
      </c>
      <c r="E442" s="19">
        <v>26</v>
      </c>
      <c r="F442" s="19">
        <v>25</v>
      </c>
      <c r="G442" s="19"/>
      <c r="H442" s="19"/>
      <c r="I442" s="61">
        <f t="shared" si="6"/>
        <v>-25</v>
      </c>
    </row>
    <row r="443" spans="3:9">
      <c r="C443" s="16">
        <v>42618</v>
      </c>
      <c r="D443" s="17" t="str">
        <f>Lookup!C23</f>
        <v>Todd Spillane</v>
      </c>
      <c r="E443" s="19"/>
      <c r="F443" s="19"/>
      <c r="G443" s="19"/>
      <c r="H443" s="19"/>
      <c r="I443" s="61">
        <f t="shared" si="6"/>
        <v>0</v>
      </c>
    </row>
    <row r="444" spans="3:9" ht="15" thickBot="1">
      <c r="C444" s="69">
        <v>42618</v>
      </c>
      <c r="D444" s="70" t="str">
        <f>Lookup!C18</f>
        <v>Tristan Hawkins</v>
      </c>
      <c r="E444" s="71">
        <v>39</v>
      </c>
      <c r="F444" s="71">
        <v>25</v>
      </c>
      <c r="G444" s="71"/>
      <c r="H444" s="71"/>
      <c r="I444" s="72">
        <f t="shared" si="6"/>
        <v>-25</v>
      </c>
    </row>
    <row r="445" spans="3:9">
      <c r="C445" s="16">
        <v>42623</v>
      </c>
      <c r="D445" s="17" t="str">
        <f>Lookup!C6</f>
        <v>Bill Sapp</v>
      </c>
      <c r="E445" s="64">
        <v>22</v>
      </c>
      <c r="F445" s="64">
        <v>25</v>
      </c>
      <c r="G445" s="64">
        <v>5</v>
      </c>
      <c r="I445" s="61">
        <f t="shared" si="6"/>
        <v>-20</v>
      </c>
    </row>
    <row r="446" spans="3:9">
      <c r="C446" s="16">
        <v>42623</v>
      </c>
      <c r="D446" s="17" t="str">
        <f>Lookup!C24</f>
        <v>Bradley Fleming</v>
      </c>
      <c r="I446" s="61">
        <f t="shared" si="6"/>
        <v>0</v>
      </c>
    </row>
    <row r="447" spans="3:9">
      <c r="C447" s="16">
        <v>42623</v>
      </c>
      <c r="D447" s="17" t="str">
        <f>Lookup!C10</f>
        <v>Chris Whitehead</v>
      </c>
      <c r="I447" s="61">
        <f t="shared" si="6"/>
        <v>0</v>
      </c>
    </row>
    <row r="448" spans="3:9">
      <c r="C448" s="16">
        <v>42623</v>
      </c>
      <c r="D448" s="17" t="str">
        <f>Lookup!C11</f>
        <v>Fred Clausell</v>
      </c>
      <c r="I448" s="61">
        <f t="shared" si="6"/>
        <v>0</v>
      </c>
    </row>
    <row r="449" spans="3:9">
      <c r="C449" s="16">
        <v>42623</v>
      </c>
      <c r="D449" s="17" t="str">
        <f>Lookup!C17</f>
        <v>Gary Ladd</v>
      </c>
      <c r="I449" s="61">
        <f t="shared" si="6"/>
        <v>0</v>
      </c>
    </row>
    <row r="450" spans="3:9">
      <c r="C450" s="16">
        <v>42623</v>
      </c>
      <c r="D450" s="17" t="str">
        <f>Lookup!C21</f>
        <v>Guest</v>
      </c>
      <c r="E450" s="64">
        <v>25</v>
      </c>
      <c r="F450" s="64">
        <v>25</v>
      </c>
      <c r="I450" s="61">
        <f t="shared" ref="I450:I513" si="7">-F450+G450+H450</f>
        <v>-25</v>
      </c>
    </row>
    <row r="451" spans="3:9">
      <c r="C451" s="16">
        <v>42623</v>
      </c>
      <c r="D451" s="17" t="str">
        <f>Lookup!C8</f>
        <v>James Moore</v>
      </c>
      <c r="I451" s="61">
        <f t="shared" si="7"/>
        <v>0</v>
      </c>
    </row>
    <row r="452" spans="3:9">
      <c r="C452" s="16">
        <v>42623</v>
      </c>
      <c r="D452" s="17" t="str">
        <f>Lookup!C9</f>
        <v>Jessie Cochran</v>
      </c>
      <c r="I452" s="61">
        <f t="shared" si="7"/>
        <v>0</v>
      </c>
    </row>
    <row r="453" spans="3:9">
      <c r="C453" s="16">
        <v>42623</v>
      </c>
      <c r="D453" s="17" t="str">
        <f>Lookup!C14</f>
        <v>John Sewall</v>
      </c>
      <c r="I453" s="61">
        <f t="shared" si="7"/>
        <v>0</v>
      </c>
    </row>
    <row r="454" spans="3:9">
      <c r="C454" s="16">
        <v>42623</v>
      </c>
      <c r="D454" s="17" t="str">
        <f>Lookup!C13</f>
        <v>Justin Whitehead</v>
      </c>
      <c r="I454" s="61">
        <f t="shared" si="7"/>
        <v>0</v>
      </c>
    </row>
    <row r="455" spans="3:9">
      <c r="C455" s="16">
        <v>42623</v>
      </c>
      <c r="D455" s="17" t="str">
        <f>Lookup!C22</f>
        <v>Kevin Williams</v>
      </c>
      <c r="I455" s="61">
        <f t="shared" si="7"/>
        <v>0</v>
      </c>
    </row>
    <row r="456" spans="3:9">
      <c r="C456" s="60">
        <v>42623</v>
      </c>
      <c r="D456" s="61" t="str">
        <f>Lookup!C26</f>
        <v>Kit Luebs</v>
      </c>
      <c r="E456" s="19"/>
      <c r="F456" s="19"/>
      <c r="G456" s="19"/>
      <c r="H456" s="19"/>
      <c r="I456" s="61">
        <f t="shared" si="7"/>
        <v>0</v>
      </c>
    </row>
    <row r="457" spans="3:9">
      <c r="C457" s="16">
        <v>42623</v>
      </c>
      <c r="D457" s="17" t="str">
        <f>Lookup!C3</f>
        <v>Lucas Kruk</v>
      </c>
      <c r="E457" s="64">
        <v>31</v>
      </c>
      <c r="F457" s="64">
        <v>25</v>
      </c>
      <c r="G457" s="64">
        <v>25</v>
      </c>
      <c r="H457" s="64">
        <v>17.5</v>
      </c>
      <c r="I457" s="61">
        <f t="shared" si="7"/>
        <v>17.5</v>
      </c>
    </row>
    <row r="458" spans="3:9">
      <c r="C458" s="16">
        <v>42623</v>
      </c>
      <c r="D458" s="17" t="str">
        <f>Lookup!C25</f>
        <v>Mike Magalski</v>
      </c>
      <c r="I458" s="61">
        <f t="shared" si="7"/>
        <v>0</v>
      </c>
    </row>
    <row r="459" spans="3:9">
      <c r="C459" s="16">
        <v>42623</v>
      </c>
      <c r="D459" s="17" t="str">
        <f>Lookup!C4</f>
        <v>Mike Ohanian</v>
      </c>
      <c r="I459" s="61">
        <f t="shared" si="7"/>
        <v>0</v>
      </c>
    </row>
    <row r="460" spans="3:9">
      <c r="C460" s="16">
        <v>42623</v>
      </c>
      <c r="D460" s="17" t="str">
        <f>Lookup!C16</f>
        <v>Nelson Anderson</v>
      </c>
      <c r="I460" s="61">
        <f t="shared" si="7"/>
        <v>0</v>
      </c>
    </row>
    <row r="461" spans="3:9">
      <c r="C461" s="16">
        <v>42623</v>
      </c>
      <c r="D461" s="17" t="str">
        <f>Lookup!C20</f>
        <v>Nick Evans</v>
      </c>
      <c r="I461" s="61">
        <f t="shared" si="7"/>
        <v>0</v>
      </c>
    </row>
    <row r="462" spans="3:9">
      <c r="C462" s="16">
        <v>42623</v>
      </c>
      <c r="D462" s="17" t="str">
        <f>Lookup!C5</f>
        <v>Pete White</v>
      </c>
      <c r="I462" s="61">
        <f t="shared" si="7"/>
        <v>0</v>
      </c>
    </row>
    <row r="463" spans="3:9">
      <c r="C463" s="16">
        <v>42623</v>
      </c>
      <c r="D463" s="17" t="str">
        <f>Lookup!C19</f>
        <v>Russell Baron</v>
      </c>
      <c r="E463" s="64">
        <v>32</v>
      </c>
      <c r="F463" s="64">
        <v>25</v>
      </c>
      <c r="G463" s="64">
        <v>40</v>
      </c>
      <c r="H463" s="64">
        <v>17.5</v>
      </c>
      <c r="I463" s="61">
        <f t="shared" si="7"/>
        <v>32.5</v>
      </c>
    </row>
    <row r="464" spans="3:9">
      <c r="C464" s="16">
        <v>42623</v>
      </c>
      <c r="D464" s="17" t="str">
        <f>Lookup!C7</f>
        <v>Sean Carrie</v>
      </c>
      <c r="I464" s="61">
        <f t="shared" si="7"/>
        <v>0</v>
      </c>
    </row>
    <row r="465" spans="3:9">
      <c r="C465" s="16">
        <v>42623</v>
      </c>
      <c r="D465" s="17" t="str">
        <f>Lookup!C15</f>
        <v>Steve Carney</v>
      </c>
      <c r="I465" s="61">
        <f t="shared" si="7"/>
        <v>0</v>
      </c>
    </row>
    <row r="466" spans="3:9">
      <c r="C466" s="16">
        <v>42623</v>
      </c>
      <c r="D466" s="17" t="str">
        <f>Lookup!C12</f>
        <v>Stoney Mitchell</v>
      </c>
      <c r="E466" s="64">
        <v>25</v>
      </c>
      <c r="F466" s="64">
        <v>25</v>
      </c>
      <c r="G466" s="64">
        <v>5</v>
      </c>
      <c r="I466" s="61">
        <f t="shared" si="7"/>
        <v>-20</v>
      </c>
    </row>
    <row r="467" spans="3:9">
      <c r="C467" s="16">
        <v>42623</v>
      </c>
      <c r="D467" s="17" t="str">
        <f>Lookup!C23</f>
        <v>Todd Spillane</v>
      </c>
      <c r="I467" s="61">
        <f t="shared" si="7"/>
        <v>0</v>
      </c>
    </row>
    <row r="468" spans="3:9" ht="15" thickBot="1">
      <c r="C468" s="69">
        <v>42623</v>
      </c>
      <c r="D468" s="70" t="str">
        <f>Lookup!C18</f>
        <v>Tristan Hawkins</v>
      </c>
      <c r="E468" s="71"/>
      <c r="F468" s="71"/>
      <c r="G468" s="71"/>
      <c r="H468" s="71"/>
      <c r="I468" s="72">
        <f t="shared" si="7"/>
        <v>0</v>
      </c>
    </row>
    <row r="469" spans="3:9">
      <c r="C469" s="63">
        <v>42630</v>
      </c>
      <c r="D469" s="17" t="str">
        <f>Lookup!C6</f>
        <v>Bill Sapp</v>
      </c>
      <c r="E469" s="64">
        <v>27</v>
      </c>
      <c r="F469" s="64">
        <v>25</v>
      </c>
      <c r="H469" s="64">
        <v>20</v>
      </c>
      <c r="I469" s="61">
        <f t="shared" si="7"/>
        <v>-5</v>
      </c>
    </row>
    <row r="470" spans="3:9">
      <c r="C470" s="63">
        <v>42630</v>
      </c>
      <c r="D470" s="17" t="str">
        <f>Lookup!C24</f>
        <v>Bradley Fleming</v>
      </c>
      <c r="E470" s="64">
        <v>41</v>
      </c>
      <c r="F470" s="64">
        <v>25</v>
      </c>
      <c r="G470" s="64">
        <v>40</v>
      </c>
      <c r="H470" s="64">
        <v>20</v>
      </c>
      <c r="I470" s="61">
        <f t="shared" si="7"/>
        <v>35</v>
      </c>
    </row>
    <row r="471" spans="3:9">
      <c r="C471" s="63">
        <v>42630</v>
      </c>
      <c r="D471" s="17" t="str">
        <f>Lookup!C10</f>
        <v>Chris Whitehead</v>
      </c>
      <c r="E471" s="64">
        <v>34</v>
      </c>
      <c r="F471" s="64">
        <v>25</v>
      </c>
      <c r="H471" s="64">
        <v>20</v>
      </c>
      <c r="I471" s="61">
        <f t="shared" si="7"/>
        <v>-5</v>
      </c>
    </row>
    <row r="472" spans="3:9">
      <c r="C472" s="63">
        <v>42630</v>
      </c>
      <c r="D472" s="17" t="str">
        <f>Lookup!C11</f>
        <v>Fred Clausell</v>
      </c>
      <c r="I472" s="61">
        <f t="shared" si="7"/>
        <v>0</v>
      </c>
    </row>
    <row r="473" spans="3:9">
      <c r="C473" s="63">
        <v>42630</v>
      </c>
      <c r="D473" s="17" t="str">
        <f>Lookup!C17</f>
        <v>Gary Ladd</v>
      </c>
      <c r="I473" s="61">
        <f t="shared" si="7"/>
        <v>0</v>
      </c>
    </row>
    <row r="474" spans="3:9">
      <c r="C474" s="63">
        <v>42630</v>
      </c>
      <c r="D474" s="17" t="str">
        <f>Lookup!C21</f>
        <v>Guest</v>
      </c>
      <c r="I474" s="61">
        <f t="shared" si="7"/>
        <v>0</v>
      </c>
    </row>
    <row r="475" spans="3:9">
      <c r="C475" s="63">
        <v>42630</v>
      </c>
      <c r="D475" s="17" t="str">
        <f>Lookup!C8</f>
        <v>James Moore</v>
      </c>
      <c r="E475" s="64">
        <v>22</v>
      </c>
      <c r="F475" s="64">
        <v>25</v>
      </c>
      <c r="I475" s="61">
        <f t="shared" si="7"/>
        <v>-25</v>
      </c>
    </row>
    <row r="476" spans="3:9">
      <c r="C476" s="63">
        <v>42630</v>
      </c>
      <c r="D476" s="17" t="str">
        <f>Lookup!C9</f>
        <v>Jessie Cochran</v>
      </c>
      <c r="I476" s="61">
        <f t="shared" si="7"/>
        <v>0</v>
      </c>
    </row>
    <row r="477" spans="3:9">
      <c r="C477" s="63">
        <v>42630</v>
      </c>
      <c r="D477" s="17" t="str">
        <f>Lookup!C14</f>
        <v>John Sewall</v>
      </c>
      <c r="I477" s="61">
        <f t="shared" si="7"/>
        <v>0</v>
      </c>
    </row>
    <row r="478" spans="3:9">
      <c r="C478" s="63">
        <v>42630</v>
      </c>
      <c r="D478" s="17" t="str">
        <f>Lookup!C13</f>
        <v>Justin Whitehead</v>
      </c>
      <c r="E478" s="64">
        <v>31</v>
      </c>
      <c r="F478" s="64">
        <v>25</v>
      </c>
      <c r="I478" s="61">
        <f t="shared" si="7"/>
        <v>-25</v>
      </c>
    </row>
    <row r="479" spans="3:9">
      <c r="C479" s="63">
        <v>42630</v>
      </c>
      <c r="D479" s="17" t="str">
        <f>Lookup!C22</f>
        <v>Kevin Williams</v>
      </c>
      <c r="I479" s="61">
        <f t="shared" si="7"/>
        <v>0</v>
      </c>
    </row>
    <row r="480" spans="3:9">
      <c r="C480" s="60">
        <v>42630</v>
      </c>
      <c r="D480" s="61" t="str">
        <f>Lookup!C26</f>
        <v>Kit Luebs</v>
      </c>
      <c r="E480" s="19"/>
      <c r="F480" s="19"/>
      <c r="G480" s="19"/>
      <c r="H480" s="19"/>
      <c r="I480" s="61">
        <f t="shared" si="7"/>
        <v>0</v>
      </c>
    </row>
    <row r="481" spans="3:9">
      <c r="C481" s="63">
        <v>42630</v>
      </c>
      <c r="D481" s="17" t="str">
        <f>Lookup!C3</f>
        <v>Lucas Kruk</v>
      </c>
      <c r="E481" s="64">
        <v>39</v>
      </c>
      <c r="F481" s="64">
        <v>25</v>
      </c>
      <c r="G481" s="64">
        <v>40</v>
      </c>
      <c r="H481" s="64">
        <v>20</v>
      </c>
      <c r="I481" s="61">
        <f t="shared" si="7"/>
        <v>35</v>
      </c>
    </row>
    <row r="482" spans="3:9">
      <c r="C482" s="63">
        <v>42630</v>
      </c>
      <c r="D482" s="17" t="str">
        <f>Lookup!C25</f>
        <v>Mike Magalski</v>
      </c>
      <c r="I482" s="61">
        <f t="shared" si="7"/>
        <v>0</v>
      </c>
    </row>
    <row r="483" spans="3:9">
      <c r="C483" s="63">
        <v>42630</v>
      </c>
      <c r="D483" s="17" t="str">
        <f>Lookup!C4</f>
        <v>Mike Ohanian</v>
      </c>
      <c r="I483" s="61">
        <f t="shared" si="7"/>
        <v>0</v>
      </c>
    </row>
    <row r="484" spans="3:9">
      <c r="C484" s="63">
        <v>42630</v>
      </c>
      <c r="D484" s="17" t="str">
        <f>Lookup!C16</f>
        <v>Nelson Anderson</v>
      </c>
      <c r="I484" s="61">
        <f t="shared" si="7"/>
        <v>0</v>
      </c>
    </row>
    <row r="485" spans="3:9">
      <c r="C485" s="63">
        <v>42630</v>
      </c>
      <c r="D485" s="17" t="str">
        <f>Lookup!C20</f>
        <v>Nick Evans</v>
      </c>
      <c r="I485" s="61">
        <f t="shared" si="7"/>
        <v>0</v>
      </c>
    </row>
    <row r="486" spans="3:9">
      <c r="C486" s="63">
        <v>42630</v>
      </c>
      <c r="D486" s="17" t="str">
        <f>Lookup!C5</f>
        <v>Pete White</v>
      </c>
      <c r="E486" s="64">
        <v>31</v>
      </c>
      <c r="F486" s="64">
        <v>25</v>
      </c>
      <c r="G486" s="64">
        <v>15</v>
      </c>
      <c r="I486" s="61">
        <f t="shared" si="7"/>
        <v>-10</v>
      </c>
    </row>
    <row r="487" spans="3:9">
      <c r="C487" s="63">
        <v>42630</v>
      </c>
      <c r="D487" s="17" t="str">
        <f>Lookup!C19</f>
        <v>Russell Baron</v>
      </c>
      <c r="I487" s="61">
        <f t="shared" si="7"/>
        <v>0</v>
      </c>
    </row>
    <row r="488" spans="3:9">
      <c r="C488" s="63">
        <v>42630</v>
      </c>
      <c r="D488" s="17" t="str">
        <f>Lookup!C7</f>
        <v>Sean Carrie</v>
      </c>
      <c r="I488" s="61">
        <f t="shared" si="7"/>
        <v>0</v>
      </c>
    </row>
    <row r="489" spans="3:9">
      <c r="C489" s="63">
        <v>42630</v>
      </c>
      <c r="D489" s="17" t="str">
        <f>Lookup!C15</f>
        <v>Steve Carney</v>
      </c>
      <c r="I489" s="61">
        <f t="shared" si="7"/>
        <v>0</v>
      </c>
    </row>
    <row r="490" spans="3:9">
      <c r="C490" s="63">
        <v>42630</v>
      </c>
      <c r="D490" s="17" t="str">
        <f>Lookup!C12</f>
        <v>Stoney Mitchell</v>
      </c>
      <c r="I490" s="61">
        <f t="shared" si="7"/>
        <v>0</v>
      </c>
    </row>
    <row r="491" spans="3:9">
      <c r="C491" s="63">
        <v>42630</v>
      </c>
      <c r="D491" s="17" t="str">
        <f>Lookup!C23</f>
        <v>Todd Spillane</v>
      </c>
      <c r="I491" s="61">
        <f t="shared" si="7"/>
        <v>0</v>
      </c>
    </row>
    <row r="492" spans="3:9" ht="15" thickBot="1">
      <c r="C492" s="69">
        <v>42630</v>
      </c>
      <c r="D492" s="70" t="str">
        <f>Lookup!C18</f>
        <v>Tristan Hawkins</v>
      </c>
      <c r="E492" s="71"/>
      <c r="F492" s="71"/>
      <c r="G492" s="71"/>
      <c r="H492" s="71"/>
      <c r="I492" s="72">
        <f t="shared" si="7"/>
        <v>0</v>
      </c>
    </row>
    <row r="493" spans="3:9">
      <c r="C493" s="60">
        <v>42665</v>
      </c>
      <c r="D493" s="17" t="str">
        <f>Lookup!C6</f>
        <v>Bill Sapp</v>
      </c>
      <c r="E493" s="64">
        <v>24</v>
      </c>
      <c r="F493" s="64">
        <v>25</v>
      </c>
      <c r="I493" s="61">
        <f t="shared" si="7"/>
        <v>-25</v>
      </c>
    </row>
    <row r="494" spans="3:9">
      <c r="C494" s="60">
        <v>42665</v>
      </c>
      <c r="D494" s="17" t="str">
        <f>Lookup!C24</f>
        <v>Bradley Fleming</v>
      </c>
      <c r="I494" s="61">
        <f t="shared" si="7"/>
        <v>0</v>
      </c>
    </row>
    <row r="495" spans="3:9">
      <c r="C495" s="60">
        <v>42665</v>
      </c>
      <c r="D495" s="61" t="str">
        <f>Lookup!C32</f>
        <v>Bryan Smith</v>
      </c>
      <c r="E495" s="19">
        <v>27</v>
      </c>
      <c r="F495" s="19">
        <v>25</v>
      </c>
      <c r="G495" s="19"/>
      <c r="H495" s="19">
        <v>18</v>
      </c>
      <c r="I495" s="61">
        <f t="shared" si="7"/>
        <v>-7</v>
      </c>
    </row>
    <row r="496" spans="3:9">
      <c r="C496" s="60">
        <v>42665</v>
      </c>
      <c r="D496" s="17" t="str">
        <f>Lookup!C10</f>
        <v>Chris Whitehead</v>
      </c>
      <c r="I496" s="61">
        <f t="shared" si="7"/>
        <v>0</v>
      </c>
    </row>
    <row r="497" spans="3:9">
      <c r="C497" s="60">
        <v>42665</v>
      </c>
      <c r="D497" s="17" t="str">
        <f>Lookup!C29</f>
        <v>David Hittler</v>
      </c>
      <c r="E497" s="64">
        <v>17</v>
      </c>
      <c r="F497" s="64">
        <v>25</v>
      </c>
      <c r="I497" s="61">
        <f t="shared" si="7"/>
        <v>-25</v>
      </c>
    </row>
    <row r="498" spans="3:9">
      <c r="C498" s="60">
        <v>42665</v>
      </c>
      <c r="D498" s="17" t="str">
        <f>Lookup!C11</f>
        <v>Fred Clausell</v>
      </c>
      <c r="I498" s="61">
        <f t="shared" si="7"/>
        <v>0</v>
      </c>
    </row>
    <row r="499" spans="3:9">
      <c r="C499" s="60">
        <v>42665</v>
      </c>
      <c r="D499" s="17" t="str">
        <f>Lookup!C17</f>
        <v>Gary Ladd</v>
      </c>
      <c r="E499" s="64">
        <v>29</v>
      </c>
      <c r="F499" s="64">
        <v>25</v>
      </c>
      <c r="G499" s="64">
        <v>20</v>
      </c>
      <c r="H499" s="64">
        <v>18</v>
      </c>
      <c r="I499" s="61">
        <f t="shared" si="7"/>
        <v>13</v>
      </c>
    </row>
    <row r="500" spans="3:9">
      <c r="C500" s="60">
        <v>42665</v>
      </c>
      <c r="D500" s="17" t="str">
        <f>Lookup!C21</f>
        <v>Guest</v>
      </c>
      <c r="I500" s="61">
        <f t="shared" si="7"/>
        <v>0</v>
      </c>
    </row>
    <row r="501" spans="3:9">
      <c r="C501" s="60">
        <v>42665</v>
      </c>
      <c r="D501" s="17" t="str">
        <f>Lookup!C28</f>
        <v>James Juszczak</v>
      </c>
      <c r="E501" s="64">
        <v>29</v>
      </c>
      <c r="F501" s="64">
        <v>25</v>
      </c>
      <c r="H501" s="64">
        <v>18</v>
      </c>
      <c r="I501" s="61">
        <f t="shared" si="7"/>
        <v>-7</v>
      </c>
    </row>
    <row r="502" spans="3:9">
      <c r="C502" s="60">
        <v>42665</v>
      </c>
      <c r="D502" s="17" t="str">
        <f>Lookup!C8</f>
        <v>James Moore</v>
      </c>
      <c r="I502" s="61">
        <f t="shared" si="7"/>
        <v>0</v>
      </c>
    </row>
    <row r="503" spans="3:9">
      <c r="C503" s="60">
        <v>42665</v>
      </c>
      <c r="D503" s="17" t="str">
        <f>Lookup!C30</f>
        <v>Jerry Swearingen</v>
      </c>
      <c r="I503" s="61">
        <f t="shared" si="7"/>
        <v>0</v>
      </c>
    </row>
    <row r="504" spans="3:9">
      <c r="C504" s="60">
        <v>42665</v>
      </c>
      <c r="D504" s="17" t="str">
        <f>Lookup!C9</f>
        <v>Jessie Cochran</v>
      </c>
      <c r="I504" s="61">
        <f t="shared" si="7"/>
        <v>0</v>
      </c>
    </row>
    <row r="505" spans="3:9">
      <c r="C505" s="60">
        <v>42665</v>
      </c>
      <c r="D505" s="17" t="str">
        <f>Lookup!C14</f>
        <v>John Sewall</v>
      </c>
      <c r="I505" s="61">
        <f t="shared" si="7"/>
        <v>0</v>
      </c>
    </row>
    <row r="506" spans="3:9">
      <c r="C506" s="60">
        <v>42665</v>
      </c>
      <c r="D506" s="17" t="str">
        <f>Lookup!C13</f>
        <v>Justin Whitehead</v>
      </c>
      <c r="I506" s="61">
        <f t="shared" si="7"/>
        <v>0</v>
      </c>
    </row>
    <row r="507" spans="3:9">
      <c r="C507" s="60">
        <v>42665</v>
      </c>
      <c r="D507" s="17" t="str">
        <f>Lookup!C22</f>
        <v>Kevin Williams</v>
      </c>
      <c r="I507" s="61">
        <f t="shared" si="7"/>
        <v>0</v>
      </c>
    </row>
    <row r="508" spans="3:9">
      <c r="C508" s="60">
        <v>42665</v>
      </c>
      <c r="D508" s="17" t="str">
        <f>Lookup!C26</f>
        <v>Kit Luebs</v>
      </c>
      <c r="I508" s="61">
        <f t="shared" si="7"/>
        <v>0</v>
      </c>
    </row>
    <row r="509" spans="3:9">
      <c r="C509" s="60">
        <v>42665</v>
      </c>
      <c r="D509" s="17" t="str">
        <f>Lookup!C3</f>
        <v>Lucas Kruk</v>
      </c>
      <c r="E509" s="64">
        <v>35</v>
      </c>
      <c r="F509" s="64">
        <v>25</v>
      </c>
      <c r="G509" s="64">
        <v>35</v>
      </c>
      <c r="H509" s="64">
        <v>36</v>
      </c>
      <c r="I509" s="61">
        <f t="shared" si="7"/>
        <v>46</v>
      </c>
    </row>
    <row r="510" spans="3:9">
      <c r="C510" s="60">
        <v>42665</v>
      </c>
      <c r="D510" s="17" t="str">
        <f>Lookup!C25</f>
        <v>Mike Magalski</v>
      </c>
      <c r="I510" s="61">
        <f t="shared" si="7"/>
        <v>0</v>
      </c>
    </row>
    <row r="511" spans="3:9">
      <c r="C511" s="60">
        <v>42665</v>
      </c>
      <c r="D511" s="17" t="str">
        <f>Lookup!C4</f>
        <v>Mike Ohanian</v>
      </c>
      <c r="I511" s="61">
        <f t="shared" si="7"/>
        <v>0</v>
      </c>
    </row>
    <row r="512" spans="3:9">
      <c r="C512" s="60">
        <v>42665</v>
      </c>
      <c r="D512" s="17" t="str">
        <f>Lookup!C16</f>
        <v>Nelson Anderson</v>
      </c>
      <c r="I512" s="61">
        <f t="shared" si="7"/>
        <v>0</v>
      </c>
    </row>
    <row r="513" spans="3:9">
      <c r="C513" s="60">
        <v>42665</v>
      </c>
      <c r="D513" s="17" t="str">
        <f>Lookup!C20</f>
        <v>Nick Evans</v>
      </c>
      <c r="E513" s="64">
        <v>32</v>
      </c>
      <c r="F513" s="64">
        <v>25</v>
      </c>
      <c r="G513" s="64">
        <v>55</v>
      </c>
      <c r="I513" s="61">
        <f t="shared" si="7"/>
        <v>30</v>
      </c>
    </row>
    <row r="514" spans="3:9">
      <c r="C514" s="60">
        <v>42665</v>
      </c>
      <c r="D514" s="17" t="str">
        <f>Lookup!C5</f>
        <v>Pete White</v>
      </c>
      <c r="I514" s="61">
        <f t="shared" ref="I514:I577" si="8">-F514+G514+H514</f>
        <v>0</v>
      </c>
    </row>
    <row r="515" spans="3:9">
      <c r="C515" s="60">
        <v>42665</v>
      </c>
      <c r="D515" s="17" t="str">
        <f>Lookup!C19</f>
        <v>Russell Baron</v>
      </c>
      <c r="I515" s="61">
        <f t="shared" si="8"/>
        <v>0</v>
      </c>
    </row>
    <row r="516" spans="3:9">
      <c r="C516" s="60">
        <v>42665</v>
      </c>
      <c r="D516" s="17" t="str">
        <f>Lookup!C7</f>
        <v>Sean Carrie</v>
      </c>
      <c r="I516" s="61">
        <f t="shared" si="8"/>
        <v>0</v>
      </c>
    </row>
    <row r="517" spans="3:9">
      <c r="C517" s="60">
        <v>42665</v>
      </c>
      <c r="D517" s="17" t="str">
        <f>Lookup!C15</f>
        <v>Steve Carney</v>
      </c>
      <c r="I517" s="61">
        <f t="shared" si="8"/>
        <v>0</v>
      </c>
    </row>
    <row r="518" spans="3:9">
      <c r="C518" s="60">
        <v>42665</v>
      </c>
      <c r="D518" s="17" t="str">
        <f>Lookup!C12</f>
        <v>Stoney Mitchell</v>
      </c>
      <c r="I518" s="61">
        <f t="shared" si="8"/>
        <v>0</v>
      </c>
    </row>
    <row r="519" spans="3:9">
      <c r="C519" s="60">
        <v>42665</v>
      </c>
      <c r="D519" s="17" t="str">
        <f>Lookup!C27</f>
        <v>Ted Puckett</v>
      </c>
      <c r="I519" s="61">
        <f t="shared" si="8"/>
        <v>0</v>
      </c>
    </row>
    <row r="520" spans="3:9">
      <c r="C520" s="60">
        <v>42665</v>
      </c>
      <c r="D520" s="17" t="str">
        <f>Lookup!C23</f>
        <v>Todd Spillane</v>
      </c>
      <c r="I520" s="61">
        <f t="shared" si="8"/>
        <v>0</v>
      </c>
    </row>
    <row r="521" spans="3:9">
      <c r="C521" s="60">
        <v>42665</v>
      </c>
      <c r="D521" s="17" t="str">
        <f>Lookup!C18</f>
        <v>Tristan Hawkins</v>
      </c>
      <c r="I521" s="61">
        <f t="shared" si="8"/>
        <v>0</v>
      </c>
    </row>
    <row r="522" spans="3:9" ht="15" thickBot="1">
      <c r="C522" s="69">
        <v>42665</v>
      </c>
      <c r="D522" s="70" t="str">
        <f>Lookup!C31</f>
        <v>Wes Freas</v>
      </c>
      <c r="E522" s="71">
        <v>13</v>
      </c>
      <c r="F522" s="71">
        <v>25</v>
      </c>
      <c r="G522" s="71"/>
      <c r="H522" s="71"/>
      <c r="I522" s="72">
        <f t="shared" si="8"/>
        <v>-25</v>
      </c>
    </row>
    <row r="523" spans="3:9">
      <c r="C523" s="16">
        <v>42679</v>
      </c>
      <c r="D523" s="17" t="str">
        <f>Lookup!C6</f>
        <v>Bill Sapp</v>
      </c>
      <c r="E523" s="64">
        <v>26</v>
      </c>
      <c r="F523" s="64">
        <v>25</v>
      </c>
      <c r="H523" s="64">
        <v>18</v>
      </c>
      <c r="I523" s="61">
        <f t="shared" si="8"/>
        <v>-7</v>
      </c>
    </row>
    <row r="524" spans="3:9">
      <c r="C524" s="16">
        <v>42679</v>
      </c>
      <c r="D524" s="17" t="str">
        <f>Lookup!C24</f>
        <v>Bradley Fleming</v>
      </c>
      <c r="I524" s="61">
        <f t="shared" si="8"/>
        <v>0</v>
      </c>
    </row>
    <row r="525" spans="3:9">
      <c r="C525" s="60">
        <v>42679</v>
      </c>
      <c r="D525" s="61" t="str">
        <f>Lookup!C32</f>
        <v>Bryan Smith</v>
      </c>
      <c r="E525" s="19"/>
      <c r="F525" s="19"/>
      <c r="G525" s="19"/>
      <c r="H525" s="19"/>
      <c r="I525" s="61">
        <f t="shared" si="8"/>
        <v>0</v>
      </c>
    </row>
    <row r="526" spans="3:9">
      <c r="C526" s="16">
        <v>42679</v>
      </c>
      <c r="D526" s="17" t="str">
        <f>Lookup!C10</f>
        <v>Chris Whitehead</v>
      </c>
      <c r="I526" s="61">
        <f t="shared" si="8"/>
        <v>0</v>
      </c>
    </row>
    <row r="527" spans="3:9">
      <c r="C527" s="16">
        <v>42679</v>
      </c>
      <c r="D527" s="17" t="str">
        <f>Lookup!C29</f>
        <v>David Hittler</v>
      </c>
      <c r="I527" s="61">
        <f t="shared" si="8"/>
        <v>0</v>
      </c>
    </row>
    <row r="528" spans="3:9">
      <c r="C528" s="16">
        <v>42679</v>
      </c>
      <c r="D528" s="17" t="str">
        <f>Lookup!C11</f>
        <v>Fred Clausell</v>
      </c>
      <c r="I528" s="61">
        <f t="shared" si="8"/>
        <v>0</v>
      </c>
    </row>
    <row r="529" spans="3:9">
      <c r="C529" s="16">
        <v>42679</v>
      </c>
      <c r="D529" s="17" t="str">
        <f>Lookup!C17</f>
        <v>Gary Ladd</v>
      </c>
      <c r="E529" s="64">
        <v>28</v>
      </c>
      <c r="F529" s="64">
        <v>25</v>
      </c>
      <c r="I529" s="61">
        <f t="shared" si="8"/>
        <v>-25</v>
      </c>
    </row>
    <row r="530" spans="3:9">
      <c r="C530" s="16">
        <v>42679</v>
      </c>
      <c r="D530" s="17" t="str">
        <f>Lookup!C21</f>
        <v>Guest</v>
      </c>
      <c r="I530" s="61">
        <f t="shared" si="8"/>
        <v>0</v>
      </c>
    </row>
    <row r="531" spans="3:9">
      <c r="C531" s="16">
        <v>42679</v>
      </c>
      <c r="D531" s="17" t="str">
        <f>Lookup!C28</f>
        <v>James Juszczak</v>
      </c>
      <c r="I531" s="61">
        <f t="shared" si="8"/>
        <v>0</v>
      </c>
    </row>
    <row r="532" spans="3:9">
      <c r="C532" s="16">
        <v>42679</v>
      </c>
      <c r="D532" s="17" t="str">
        <f>Lookup!C8</f>
        <v>James Moore</v>
      </c>
      <c r="E532" s="64">
        <v>27</v>
      </c>
      <c r="F532" s="64">
        <v>25</v>
      </c>
      <c r="I532" s="61">
        <f t="shared" si="8"/>
        <v>-25</v>
      </c>
    </row>
    <row r="533" spans="3:9">
      <c r="C533" s="16">
        <v>42679</v>
      </c>
      <c r="D533" s="17" t="str">
        <f>Lookup!C30</f>
        <v>Jerry Swearingen</v>
      </c>
      <c r="I533" s="61">
        <f t="shared" si="8"/>
        <v>0</v>
      </c>
    </row>
    <row r="534" spans="3:9">
      <c r="C534" s="16">
        <v>42679</v>
      </c>
      <c r="D534" s="17" t="str">
        <f>Lookup!C9</f>
        <v>Jessie Cochran</v>
      </c>
      <c r="I534" s="61">
        <f t="shared" si="8"/>
        <v>0</v>
      </c>
    </row>
    <row r="535" spans="3:9">
      <c r="C535" s="16">
        <v>42679</v>
      </c>
      <c r="D535" s="17" t="str">
        <f>Lookup!C14</f>
        <v>John Sewall</v>
      </c>
      <c r="I535" s="61">
        <f t="shared" si="8"/>
        <v>0</v>
      </c>
    </row>
    <row r="536" spans="3:9">
      <c r="C536" s="16">
        <v>42679</v>
      </c>
      <c r="D536" s="17" t="str">
        <f>Lookup!C13</f>
        <v>Justin Whitehead</v>
      </c>
      <c r="I536" s="61">
        <f t="shared" si="8"/>
        <v>0</v>
      </c>
    </row>
    <row r="537" spans="3:9">
      <c r="C537" s="16">
        <v>42679</v>
      </c>
      <c r="D537" s="17" t="str">
        <f>Lookup!C22</f>
        <v>Kevin Williams</v>
      </c>
      <c r="I537" s="61">
        <f t="shared" si="8"/>
        <v>0</v>
      </c>
    </row>
    <row r="538" spans="3:9">
      <c r="C538" s="16">
        <v>42679</v>
      </c>
      <c r="D538" s="17" t="str">
        <f>Lookup!C26</f>
        <v>Kit Luebs</v>
      </c>
      <c r="I538" s="61">
        <f t="shared" si="8"/>
        <v>0</v>
      </c>
    </row>
    <row r="539" spans="3:9">
      <c r="C539" s="16">
        <v>42679</v>
      </c>
      <c r="D539" s="17" t="str">
        <f>Lookup!C3</f>
        <v>Lucas Kruk</v>
      </c>
      <c r="E539" s="64">
        <v>38</v>
      </c>
      <c r="F539" s="64">
        <v>25</v>
      </c>
      <c r="G539" s="64">
        <v>20</v>
      </c>
      <c r="H539" s="64">
        <v>18</v>
      </c>
      <c r="I539" s="61">
        <f t="shared" si="8"/>
        <v>13</v>
      </c>
    </row>
    <row r="540" spans="3:9">
      <c r="C540" s="16">
        <v>42679</v>
      </c>
      <c r="D540" s="17" t="str">
        <f>Lookup!C25</f>
        <v>Mike Magalski</v>
      </c>
      <c r="I540" s="61">
        <f t="shared" si="8"/>
        <v>0</v>
      </c>
    </row>
    <row r="541" spans="3:9">
      <c r="C541" s="16">
        <v>42679</v>
      </c>
      <c r="D541" s="17" t="str">
        <f>Lookup!C4</f>
        <v>Mike Ohanian</v>
      </c>
      <c r="I541" s="61">
        <f t="shared" si="8"/>
        <v>0</v>
      </c>
    </row>
    <row r="542" spans="3:9">
      <c r="C542" s="16">
        <v>42679</v>
      </c>
      <c r="D542" s="17" t="str">
        <f>Lookup!C16</f>
        <v>Nelson Anderson</v>
      </c>
      <c r="I542" s="61">
        <f t="shared" si="8"/>
        <v>0</v>
      </c>
    </row>
    <row r="543" spans="3:9">
      <c r="C543" s="16">
        <v>42679</v>
      </c>
      <c r="D543" s="17" t="str">
        <f>Lookup!C20</f>
        <v>Nick Evans</v>
      </c>
      <c r="E543" s="64">
        <v>41</v>
      </c>
      <c r="F543" s="64">
        <v>25</v>
      </c>
      <c r="G543" s="64">
        <v>55</v>
      </c>
      <c r="H543" s="64">
        <v>18</v>
      </c>
      <c r="I543" s="61">
        <f t="shared" si="8"/>
        <v>48</v>
      </c>
    </row>
    <row r="544" spans="3:9">
      <c r="C544" s="16">
        <v>42679</v>
      </c>
      <c r="D544" s="17" t="str">
        <f>Lookup!C5</f>
        <v>Pete White</v>
      </c>
      <c r="I544" s="61">
        <f t="shared" si="8"/>
        <v>0</v>
      </c>
    </row>
    <row r="545" spans="3:9">
      <c r="C545" s="16">
        <v>42679</v>
      </c>
      <c r="D545" s="17" t="str">
        <f>Lookup!C19</f>
        <v>Russell Baron</v>
      </c>
      <c r="I545" s="61">
        <f t="shared" si="8"/>
        <v>0</v>
      </c>
    </row>
    <row r="546" spans="3:9">
      <c r="C546" s="16">
        <v>42679</v>
      </c>
      <c r="D546" s="17" t="str">
        <f>Lookup!C7</f>
        <v>Sean Carrie</v>
      </c>
      <c r="I546" s="61">
        <f t="shared" si="8"/>
        <v>0</v>
      </c>
    </row>
    <row r="547" spans="3:9">
      <c r="C547" s="16">
        <v>42679</v>
      </c>
      <c r="D547" s="17" t="str">
        <f>Lookup!C15</f>
        <v>Steve Carney</v>
      </c>
      <c r="I547" s="61">
        <f t="shared" si="8"/>
        <v>0</v>
      </c>
    </row>
    <row r="548" spans="3:9">
      <c r="C548" s="16">
        <v>42679</v>
      </c>
      <c r="D548" s="17" t="str">
        <f>Lookup!C12</f>
        <v>Stoney Mitchell</v>
      </c>
      <c r="E548" s="64">
        <v>33</v>
      </c>
      <c r="F548" s="64">
        <v>25</v>
      </c>
      <c r="G548" s="64">
        <v>35</v>
      </c>
      <c r="H548" s="64">
        <v>18</v>
      </c>
      <c r="I548" s="61">
        <f t="shared" si="8"/>
        <v>28</v>
      </c>
    </row>
    <row r="549" spans="3:9">
      <c r="C549" s="16">
        <v>42679</v>
      </c>
      <c r="D549" s="17" t="str">
        <f>Lookup!C27</f>
        <v>Ted Puckett</v>
      </c>
      <c r="E549" s="64">
        <v>32</v>
      </c>
      <c r="F549" s="64">
        <v>25</v>
      </c>
      <c r="H549" s="64">
        <v>18</v>
      </c>
      <c r="I549" s="61">
        <f t="shared" si="8"/>
        <v>-7</v>
      </c>
    </row>
    <row r="550" spans="3:9">
      <c r="C550" s="16">
        <v>42679</v>
      </c>
      <c r="D550" s="17" t="str">
        <f>Lookup!C23</f>
        <v>Todd Spillane</v>
      </c>
      <c r="I550" s="61">
        <f t="shared" si="8"/>
        <v>0</v>
      </c>
    </row>
    <row r="551" spans="3:9">
      <c r="C551" s="16">
        <v>42679</v>
      </c>
      <c r="D551" s="17" t="str">
        <f>Lookup!C18</f>
        <v>Tristan Hawkins</v>
      </c>
      <c r="I551" s="61">
        <f t="shared" si="8"/>
        <v>0</v>
      </c>
    </row>
    <row r="552" spans="3:9" ht="15" thickBot="1">
      <c r="C552" s="69">
        <v>42679</v>
      </c>
      <c r="D552" s="70" t="str">
        <f>Lookup!C31</f>
        <v>Wes Freas</v>
      </c>
      <c r="E552" s="71">
        <v>32</v>
      </c>
      <c r="F552" s="71">
        <v>25</v>
      </c>
      <c r="G552" s="71"/>
      <c r="H552" s="71"/>
      <c r="I552" s="72">
        <f t="shared" si="8"/>
        <v>-25</v>
      </c>
    </row>
    <row r="553" spans="3:9">
      <c r="C553" s="16">
        <v>42693</v>
      </c>
      <c r="D553" s="17" t="str">
        <f>Lookup!C6</f>
        <v>Bill Sapp</v>
      </c>
      <c r="E553" s="64">
        <v>18</v>
      </c>
      <c r="F553" s="64">
        <v>25</v>
      </c>
      <c r="G553" s="64">
        <v>30</v>
      </c>
      <c r="I553" s="61">
        <f t="shared" si="8"/>
        <v>5</v>
      </c>
    </row>
    <row r="554" spans="3:9">
      <c r="C554" s="16">
        <v>42693</v>
      </c>
      <c r="D554" s="17" t="str">
        <f>Lookup!C24</f>
        <v>Bradley Fleming</v>
      </c>
      <c r="I554" s="61">
        <f t="shared" si="8"/>
        <v>0</v>
      </c>
    </row>
    <row r="555" spans="3:9">
      <c r="C555" s="16">
        <v>42693</v>
      </c>
      <c r="D555" s="17" t="str">
        <f>Lookup!C32</f>
        <v>Bryan Smith</v>
      </c>
      <c r="I555" s="61">
        <f t="shared" si="8"/>
        <v>0</v>
      </c>
    </row>
    <row r="556" spans="3:9">
      <c r="C556" s="16">
        <v>42693</v>
      </c>
      <c r="D556" s="17" t="str">
        <f>Lookup!C10</f>
        <v>Chris Whitehead</v>
      </c>
      <c r="I556" s="61">
        <f t="shared" si="8"/>
        <v>0</v>
      </c>
    </row>
    <row r="557" spans="3:9">
      <c r="C557" s="16">
        <v>42693</v>
      </c>
      <c r="D557" s="17" t="str">
        <f>Lookup!C29</f>
        <v>David Hittler</v>
      </c>
      <c r="I557" s="61">
        <f t="shared" si="8"/>
        <v>0</v>
      </c>
    </row>
    <row r="558" spans="3:9">
      <c r="C558" s="16">
        <v>42693</v>
      </c>
      <c r="D558" s="17" t="str">
        <f>Lookup!C11</f>
        <v>Fred Clausell</v>
      </c>
      <c r="I558" s="61">
        <f t="shared" si="8"/>
        <v>0</v>
      </c>
    </row>
    <row r="559" spans="3:9">
      <c r="C559" s="16">
        <v>42693</v>
      </c>
      <c r="D559" s="17" t="str">
        <f>Lookup!C17</f>
        <v>Gary Ladd</v>
      </c>
      <c r="E559" s="64">
        <v>18</v>
      </c>
      <c r="F559" s="64">
        <v>25</v>
      </c>
      <c r="H559" s="64">
        <v>20</v>
      </c>
      <c r="I559" s="61">
        <f t="shared" si="8"/>
        <v>-5</v>
      </c>
    </row>
    <row r="560" spans="3:9">
      <c r="C560" s="16">
        <v>42693</v>
      </c>
      <c r="D560" s="17" t="str">
        <f>Lookup!C21</f>
        <v>Guest</v>
      </c>
      <c r="I560" s="61">
        <f t="shared" si="8"/>
        <v>0</v>
      </c>
    </row>
    <row r="561" spans="3:9">
      <c r="C561" s="16">
        <v>42693</v>
      </c>
      <c r="D561" s="17" t="str">
        <f>Lookup!C28</f>
        <v>James Juszczak</v>
      </c>
      <c r="E561" s="64">
        <v>24</v>
      </c>
      <c r="F561" s="64">
        <v>25</v>
      </c>
      <c r="H561" s="64">
        <v>20</v>
      </c>
      <c r="I561" s="61">
        <f t="shared" si="8"/>
        <v>-5</v>
      </c>
    </row>
    <row r="562" spans="3:9">
      <c r="C562" s="16">
        <v>42693</v>
      </c>
      <c r="D562" s="17" t="str">
        <f>Lookup!C8</f>
        <v>James Moore</v>
      </c>
      <c r="E562" s="64">
        <v>11</v>
      </c>
      <c r="F562" s="64">
        <v>25</v>
      </c>
      <c r="I562" s="61">
        <f t="shared" si="8"/>
        <v>-25</v>
      </c>
    </row>
    <row r="563" spans="3:9">
      <c r="C563" s="16">
        <v>42693</v>
      </c>
      <c r="D563" s="17" t="str">
        <f>Lookup!C30</f>
        <v>Jerry Swearingen</v>
      </c>
      <c r="I563" s="61">
        <f t="shared" si="8"/>
        <v>0</v>
      </c>
    </row>
    <row r="564" spans="3:9">
      <c r="C564" s="16">
        <v>42693</v>
      </c>
      <c r="D564" s="17" t="str">
        <f>Lookup!C9</f>
        <v>Jessie Cochran</v>
      </c>
      <c r="I564" s="61">
        <f t="shared" si="8"/>
        <v>0</v>
      </c>
    </row>
    <row r="565" spans="3:9">
      <c r="C565" s="60">
        <v>42693</v>
      </c>
      <c r="D565" s="61" t="str">
        <f>Lookup!C33</f>
        <v>Joe Gourley</v>
      </c>
      <c r="E565" s="19">
        <v>24</v>
      </c>
      <c r="F565" s="19">
        <v>25</v>
      </c>
      <c r="G565" s="19">
        <v>50</v>
      </c>
      <c r="H565" s="19">
        <v>20</v>
      </c>
      <c r="I565" s="61">
        <f t="shared" si="8"/>
        <v>45</v>
      </c>
    </row>
    <row r="566" spans="3:9">
      <c r="C566" s="16">
        <v>42693</v>
      </c>
      <c r="D566" s="17" t="str">
        <f>Lookup!C14</f>
        <v>John Sewall</v>
      </c>
      <c r="I566" s="61">
        <f t="shared" si="8"/>
        <v>0</v>
      </c>
    </row>
    <row r="567" spans="3:9">
      <c r="C567" s="16">
        <v>42693</v>
      </c>
      <c r="D567" s="17" t="str">
        <f>Lookup!C13</f>
        <v>Justin Whitehead</v>
      </c>
      <c r="I567" s="61">
        <f t="shared" si="8"/>
        <v>0</v>
      </c>
    </row>
    <row r="568" spans="3:9">
      <c r="C568" s="16">
        <v>42693</v>
      </c>
      <c r="D568" s="17" t="str">
        <f>Lookup!C22</f>
        <v>Kevin Williams</v>
      </c>
      <c r="I568" s="61">
        <f t="shared" si="8"/>
        <v>0</v>
      </c>
    </row>
    <row r="569" spans="3:9">
      <c r="C569" s="16">
        <v>42693</v>
      </c>
      <c r="D569" s="17" t="str">
        <f>Lookup!C26</f>
        <v>Kit Luebs</v>
      </c>
      <c r="I569" s="61">
        <f t="shared" si="8"/>
        <v>0</v>
      </c>
    </row>
    <row r="570" spans="3:9">
      <c r="C570" s="16">
        <v>42693</v>
      </c>
      <c r="D570" s="17" t="str">
        <f>Lookup!C3</f>
        <v>Lucas Kruk</v>
      </c>
      <c r="I570" s="61">
        <f t="shared" si="8"/>
        <v>0</v>
      </c>
    </row>
    <row r="571" spans="3:9">
      <c r="C571" s="16">
        <v>42693</v>
      </c>
      <c r="D571" s="17" t="str">
        <f>Lookup!C25</f>
        <v>Mike Magalski</v>
      </c>
      <c r="I571" s="61">
        <f t="shared" si="8"/>
        <v>0</v>
      </c>
    </row>
    <row r="572" spans="3:9">
      <c r="C572" s="16">
        <v>42693</v>
      </c>
      <c r="D572" s="17" t="str">
        <f>Lookup!C4</f>
        <v>Mike Ohanian</v>
      </c>
      <c r="I572" s="61">
        <f t="shared" si="8"/>
        <v>0</v>
      </c>
    </row>
    <row r="573" spans="3:9">
      <c r="C573" s="16">
        <v>42693</v>
      </c>
      <c r="D573" s="17" t="str">
        <f>Lookup!C16</f>
        <v>Nelson Anderson</v>
      </c>
      <c r="I573" s="61">
        <f t="shared" si="8"/>
        <v>0</v>
      </c>
    </row>
    <row r="574" spans="3:9">
      <c r="C574" s="16">
        <v>42693</v>
      </c>
      <c r="D574" s="17" t="str">
        <f>Lookup!C20</f>
        <v>Nick Evans</v>
      </c>
      <c r="I574" s="61">
        <f t="shared" si="8"/>
        <v>0</v>
      </c>
    </row>
    <row r="575" spans="3:9">
      <c r="C575" s="16">
        <v>42693</v>
      </c>
      <c r="D575" s="17" t="str">
        <f>Lookup!C5</f>
        <v>Pete White</v>
      </c>
      <c r="I575" s="61">
        <f t="shared" si="8"/>
        <v>0</v>
      </c>
    </row>
    <row r="576" spans="3:9">
      <c r="C576" s="16">
        <v>42693</v>
      </c>
      <c r="D576" s="17" t="str">
        <f>Lookup!C19</f>
        <v>Russell Baron</v>
      </c>
      <c r="I576" s="61">
        <f t="shared" si="8"/>
        <v>0</v>
      </c>
    </row>
    <row r="577" spans="3:9">
      <c r="C577" s="16">
        <v>42693</v>
      </c>
      <c r="D577" s="17" t="str">
        <f>Lookup!C7</f>
        <v>Sean Carrie</v>
      </c>
      <c r="I577" s="61">
        <f t="shared" si="8"/>
        <v>0</v>
      </c>
    </row>
    <row r="578" spans="3:9">
      <c r="C578" s="16">
        <v>42693</v>
      </c>
      <c r="D578" s="17" t="str">
        <f>Lookup!C15</f>
        <v>Steve Carney</v>
      </c>
      <c r="I578" s="61">
        <f t="shared" ref="I578:I601" si="9">-F578+G578+H578</f>
        <v>0</v>
      </c>
    </row>
    <row r="579" spans="3:9">
      <c r="C579" s="16">
        <v>42693</v>
      </c>
      <c r="D579" s="17" t="str">
        <f>Lookup!C12</f>
        <v>Stoney Mitchell</v>
      </c>
      <c r="I579" s="61">
        <f t="shared" si="9"/>
        <v>0</v>
      </c>
    </row>
    <row r="580" spans="3:9">
      <c r="C580" s="16">
        <v>42693</v>
      </c>
      <c r="D580" s="17" t="str">
        <f>Lookup!C27</f>
        <v>Ted Puckett</v>
      </c>
      <c r="I580" s="61">
        <f t="shared" si="9"/>
        <v>0</v>
      </c>
    </row>
    <row r="581" spans="3:9">
      <c r="C581" s="16">
        <v>42693</v>
      </c>
      <c r="D581" s="17" t="str">
        <f>Lookup!C23</f>
        <v>Todd Spillane</v>
      </c>
      <c r="I581" s="61">
        <f t="shared" si="9"/>
        <v>0</v>
      </c>
    </row>
    <row r="582" spans="3:9">
      <c r="C582" s="16">
        <v>42693</v>
      </c>
      <c r="D582" s="17" t="str">
        <f>Lookup!C18</f>
        <v>Tristan Hawkins</v>
      </c>
      <c r="I582" s="61">
        <f t="shared" si="9"/>
        <v>0</v>
      </c>
    </row>
    <row r="583" spans="3:9" ht="15" thickBot="1">
      <c r="C583" s="69">
        <v>42693</v>
      </c>
      <c r="D583" s="70" t="str">
        <f>Lookup!C31</f>
        <v>Wes Freas</v>
      </c>
      <c r="E583" s="71">
        <v>16</v>
      </c>
      <c r="F583" s="71">
        <v>25</v>
      </c>
      <c r="G583" s="71"/>
      <c r="H583" s="71">
        <v>10</v>
      </c>
      <c r="I583" s="72">
        <f t="shared" si="9"/>
        <v>-15</v>
      </c>
    </row>
    <row r="584" spans="3:9">
      <c r="C584" s="16">
        <v>42749</v>
      </c>
      <c r="D584" s="17" t="s">
        <v>7</v>
      </c>
      <c r="I584" s="61">
        <f t="shared" si="9"/>
        <v>0</v>
      </c>
    </row>
    <row r="585" spans="3:9">
      <c r="C585" s="16">
        <v>42749</v>
      </c>
      <c r="D585" s="17" t="s">
        <v>79</v>
      </c>
      <c r="I585" s="61">
        <f t="shared" si="9"/>
        <v>0</v>
      </c>
    </row>
    <row r="586" spans="3:9">
      <c r="C586" s="16">
        <v>42749</v>
      </c>
      <c r="D586" s="17" t="s">
        <v>88</v>
      </c>
      <c r="I586" s="61">
        <f t="shared" si="9"/>
        <v>0</v>
      </c>
    </row>
    <row r="587" spans="3:9">
      <c r="C587" s="16">
        <v>42749</v>
      </c>
      <c r="D587" s="17" t="s">
        <v>67</v>
      </c>
      <c r="E587" s="64">
        <v>35</v>
      </c>
      <c r="F587" s="64">
        <v>25</v>
      </c>
      <c r="G587" s="64">
        <v>15</v>
      </c>
      <c r="I587" s="61">
        <f t="shared" si="9"/>
        <v>-10</v>
      </c>
    </row>
    <row r="588" spans="3:9">
      <c r="C588" s="16">
        <v>42749</v>
      </c>
      <c r="D588" s="17" t="s">
        <v>85</v>
      </c>
      <c r="I588" s="61">
        <f t="shared" si="9"/>
        <v>0</v>
      </c>
    </row>
    <row r="589" spans="3:9">
      <c r="C589" s="16">
        <v>42749</v>
      </c>
      <c r="D589" s="17" t="s">
        <v>62</v>
      </c>
      <c r="I589" s="61">
        <f t="shared" si="9"/>
        <v>0</v>
      </c>
    </row>
    <row r="590" spans="3:9">
      <c r="C590" s="16">
        <v>42749</v>
      </c>
      <c r="D590" s="17" t="s">
        <v>72</v>
      </c>
      <c r="I590" s="61">
        <f t="shared" si="9"/>
        <v>0</v>
      </c>
    </row>
    <row r="591" spans="3:9">
      <c r="C591" s="16">
        <v>42749</v>
      </c>
      <c r="D591" s="17" t="s">
        <v>76</v>
      </c>
      <c r="F591" s="64">
        <v>50</v>
      </c>
      <c r="I591" s="61">
        <f t="shared" si="9"/>
        <v>-50</v>
      </c>
    </row>
    <row r="592" spans="3:9">
      <c r="C592" s="16">
        <v>42749</v>
      </c>
      <c r="D592" s="17" t="s">
        <v>84</v>
      </c>
      <c r="I592" s="61">
        <f t="shared" si="9"/>
        <v>0</v>
      </c>
    </row>
    <row r="593" spans="3:9">
      <c r="C593" s="16">
        <v>42749</v>
      </c>
      <c r="D593" s="17" t="s">
        <v>24</v>
      </c>
      <c r="E593" s="64">
        <v>28</v>
      </c>
      <c r="F593" s="64">
        <v>25</v>
      </c>
      <c r="G593" s="64">
        <v>60</v>
      </c>
      <c r="H593" s="64">
        <v>20</v>
      </c>
      <c r="I593" s="61">
        <f t="shared" si="9"/>
        <v>55</v>
      </c>
    </row>
    <row r="594" spans="3:9">
      <c r="C594" s="16">
        <v>42749</v>
      </c>
      <c r="D594" s="17" t="s">
        <v>86</v>
      </c>
      <c r="I594" s="61">
        <f t="shared" si="9"/>
        <v>0</v>
      </c>
    </row>
    <row r="595" spans="3:9">
      <c r="C595" s="16">
        <v>42749</v>
      </c>
      <c r="D595" s="17" t="s">
        <v>27</v>
      </c>
      <c r="I595" s="61">
        <f t="shared" si="9"/>
        <v>0</v>
      </c>
    </row>
    <row r="596" spans="3:9">
      <c r="C596" s="16">
        <v>42749</v>
      </c>
      <c r="D596" s="17" t="s">
        <v>89</v>
      </c>
      <c r="I596" s="61">
        <f t="shared" si="9"/>
        <v>0</v>
      </c>
    </row>
    <row r="597" spans="3:9">
      <c r="C597" s="16">
        <v>42749</v>
      </c>
      <c r="D597" s="17" t="s">
        <v>65</v>
      </c>
      <c r="I597" s="61">
        <f t="shared" si="9"/>
        <v>0</v>
      </c>
    </row>
    <row r="598" spans="3:9">
      <c r="C598" s="16">
        <v>42749</v>
      </c>
      <c r="D598" s="17" t="s">
        <v>64</v>
      </c>
      <c r="E598" s="64">
        <v>23</v>
      </c>
      <c r="F598" s="64">
        <v>25</v>
      </c>
      <c r="H598" s="64">
        <v>20</v>
      </c>
      <c r="I598" s="61">
        <f t="shared" si="9"/>
        <v>-5</v>
      </c>
    </row>
    <row r="599" spans="3:9">
      <c r="C599" s="16">
        <v>42749</v>
      </c>
      <c r="D599" s="17" t="s">
        <v>77</v>
      </c>
      <c r="I599" s="61">
        <f t="shared" si="9"/>
        <v>0</v>
      </c>
    </row>
    <row r="600" spans="3:9">
      <c r="C600" s="16">
        <v>42749</v>
      </c>
      <c r="D600" s="17" t="s">
        <v>81</v>
      </c>
      <c r="I600" s="61">
        <f t="shared" si="9"/>
        <v>0</v>
      </c>
    </row>
    <row r="601" spans="3:9">
      <c r="C601" s="16">
        <v>42749</v>
      </c>
      <c r="D601" s="17" t="s">
        <v>91</v>
      </c>
      <c r="E601" s="64">
        <v>18</v>
      </c>
      <c r="F601" s="64">
        <v>25</v>
      </c>
      <c r="H601" s="64">
        <v>20</v>
      </c>
      <c r="I601" s="61">
        <f t="shared" si="9"/>
        <v>-5</v>
      </c>
    </row>
    <row r="602" spans="3:9">
      <c r="C602" s="68">
        <v>42749</v>
      </c>
      <c r="D602" s="17" t="s">
        <v>4</v>
      </c>
      <c r="I602" s="61">
        <v>0</v>
      </c>
    </row>
    <row r="603" spans="3:9">
      <c r="C603" s="16">
        <v>42749</v>
      </c>
      <c r="D603" s="17" t="s">
        <v>80</v>
      </c>
      <c r="I603" s="61">
        <f t="shared" ref="I603:I616" si="10">-F603+G603+H603</f>
        <v>0</v>
      </c>
    </row>
    <row r="604" spans="3:9">
      <c r="C604" s="16">
        <v>42749</v>
      </c>
      <c r="D604" s="17" t="str">
        <f>Lookup!C4</f>
        <v>Mike Ohanian</v>
      </c>
      <c r="I604" s="61">
        <f t="shared" si="10"/>
        <v>0</v>
      </c>
    </row>
    <row r="605" spans="3:9">
      <c r="C605" s="16">
        <v>42749</v>
      </c>
      <c r="D605" s="17" t="s">
        <v>68</v>
      </c>
      <c r="E605" s="64">
        <v>20</v>
      </c>
      <c r="F605" s="64">
        <v>25</v>
      </c>
      <c r="I605" s="61">
        <f t="shared" si="10"/>
        <v>-25</v>
      </c>
    </row>
    <row r="606" spans="3:9">
      <c r="C606" s="16">
        <v>42749</v>
      </c>
      <c r="D606" s="17" t="s">
        <v>75</v>
      </c>
      <c r="E606" s="64">
        <v>27</v>
      </c>
      <c r="F606" s="64">
        <v>25</v>
      </c>
      <c r="H606" s="64">
        <v>20</v>
      </c>
      <c r="I606" s="61">
        <f t="shared" si="10"/>
        <v>-5</v>
      </c>
    </row>
    <row r="607" spans="3:9">
      <c r="C607" s="16">
        <v>42749</v>
      </c>
      <c r="D607" s="17" t="str">
        <f>Lookup!C5</f>
        <v>Pete White</v>
      </c>
      <c r="E607" s="64">
        <v>19</v>
      </c>
      <c r="F607" s="64">
        <v>25</v>
      </c>
      <c r="I607" s="61">
        <f t="shared" si="10"/>
        <v>-25</v>
      </c>
    </row>
    <row r="608" spans="3:9">
      <c r="C608" s="16">
        <v>42749</v>
      </c>
      <c r="D608" s="17" t="s">
        <v>74</v>
      </c>
      <c r="I608" s="61">
        <f t="shared" si="10"/>
        <v>0</v>
      </c>
    </row>
    <row r="609" spans="3:9">
      <c r="C609" s="16">
        <v>42749</v>
      </c>
      <c r="D609" s="17" t="s">
        <v>20</v>
      </c>
      <c r="I609" s="61">
        <f t="shared" si="10"/>
        <v>0</v>
      </c>
    </row>
    <row r="610" spans="3:9">
      <c r="C610" s="16">
        <v>42749</v>
      </c>
      <c r="D610" s="17" t="s">
        <v>66</v>
      </c>
      <c r="I610" s="61">
        <f t="shared" si="10"/>
        <v>0</v>
      </c>
    </row>
    <row r="611" spans="3:9">
      <c r="C611" s="16">
        <v>42749</v>
      </c>
      <c r="D611" s="17" t="s">
        <v>63</v>
      </c>
      <c r="E611" s="64">
        <v>28</v>
      </c>
      <c r="F611" s="64">
        <v>25</v>
      </c>
      <c r="G611" s="64">
        <v>30</v>
      </c>
      <c r="I611" s="61">
        <f t="shared" si="10"/>
        <v>5</v>
      </c>
    </row>
    <row r="612" spans="3:9">
      <c r="C612" s="16">
        <v>42749</v>
      </c>
      <c r="D612" s="17" t="s">
        <v>83</v>
      </c>
      <c r="I612" s="61">
        <f t="shared" si="10"/>
        <v>0</v>
      </c>
    </row>
    <row r="613" spans="3:9">
      <c r="C613" s="16">
        <v>42749</v>
      </c>
      <c r="D613" s="17" t="s">
        <v>78</v>
      </c>
      <c r="I613" s="61">
        <f t="shared" si="10"/>
        <v>0</v>
      </c>
    </row>
    <row r="614" spans="3:9">
      <c r="C614" s="16">
        <v>42749</v>
      </c>
      <c r="D614" s="17" t="s">
        <v>73</v>
      </c>
      <c r="I614" s="61">
        <f t="shared" si="10"/>
        <v>0</v>
      </c>
    </row>
    <row r="615" spans="3:9">
      <c r="C615" s="16">
        <v>42749</v>
      </c>
      <c r="D615" s="17" t="s">
        <v>87</v>
      </c>
      <c r="I615" s="61">
        <f t="shared" si="10"/>
        <v>0</v>
      </c>
    </row>
    <row r="616" spans="3:9">
      <c r="C616" s="16">
        <v>42749</v>
      </c>
      <c r="D616" s="17" t="s">
        <v>90</v>
      </c>
      <c r="E616" s="64">
        <v>34</v>
      </c>
      <c r="F616" s="64">
        <v>25</v>
      </c>
      <c r="G616" s="64">
        <v>45</v>
      </c>
      <c r="H616" s="64">
        <v>45</v>
      </c>
      <c r="I616" s="61">
        <f t="shared" si="10"/>
        <v>65</v>
      </c>
    </row>
    <row r="617" spans="3:9">
      <c r="C617" s="68">
        <v>42812</v>
      </c>
      <c r="D617" s="73" t="str">
        <f>Lookup!C3</f>
        <v>Lucas Kruk</v>
      </c>
      <c r="E617" s="64">
        <v>32</v>
      </c>
    </row>
    <row r="618" spans="3:9">
      <c r="C618" s="16">
        <v>42812</v>
      </c>
      <c r="D618" s="17" t="str">
        <f>Lookup!C4</f>
        <v>Mike Ohanian</v>
      </c>
    </row>
    <row r="619" spans="3:9">
      <c r="C619" s="16">
        <v>42812</v>
      </c>
      <c r="D619" s="17" t="str">
        <f>Lookup!C5</f>
        <v>Pete White</v>
      </c>
    </row>
    <row r="620" spans="3:9">
      <c r="C620" s="16">
        <v>42812</v>
      </c>
      <c r="D620" s="17" t="str">
        <f>Lookup!C6</f>
        <v>Bill Sapp</v>
      </c>
    </row>
    <row r="621" spans="3:9">
      <c r="C621" s="16">
        <v>42812</v>
      </c>
      <c r="D621" s="17" t="str">
        <f>Lookup!C7</f>
        <v>Sean Carrie</v>
      </c>
    </row>
    <row r="622" spans="3:9">
      <c r="C622" s="16">
        <v>42812</v>
      </c>
      <c r="D622" s="17" t="str">
        <f>Lookup!C8</f>
        <v>James Moore</v>
      </c>
    </row>
    <row r="623" spans="3:9">
      <c r="C623" s="16">
        <v>42812</v>
      </c>
      <c r="D623" s="17" t="str">
        <f>Lookup!C9</f>
        <v>Jessie Cochran</v>
      </c>
    </row>
    <row r="624" spans="3:9">
      <c r="C624" s="16">
        <v>42812</v>
      </c>
      <c r="D624" s="17" t="str">
        <f>Lookup!C10</f>
        <v>Chris Whitehead</v>
      </c>
    </row>
    <row r="625" spans="3:5">
      <c r="C625" s="16">
        <v>42812</v>
      </c>
      <c r="D625" s="17" t="str">
        <f>Lookup!C11</f>
        <v>Fred Clausell</v>
      </c>
    </row>
    <row r="626" spans="3:5">
      <c r="C626" s="16">
        <v>42812</v>
      </c>
      <c r="D626" s="17" t="str">
        <f>Lookup!C12</f>
        <v>Stoney Mitchell</v>
      </c>
    </row>
    <row r="627" spans="3:5">
      <c r="C627" s="16">
        <v>42812</v>
      </c>
      <c r="D627" s="17" t="str">
        <f>Lookup!C13</f>
        <v>Justin Whitehead</v>
      </c>
    </row>
    <row r="628" spans="3:5">
      <c r="C628" s="16">
        <v>42812</v>
      </c>
      <c r="D628" s="17" t="str">
        <f>Lookup!C14</f>
        <v>John Sewall</v>
      </c>
    </row>
    <row r="629" spans="3:5">
      <c r="C629" s="16">
        <v>42812</v>
      </c>
      <c r="D629" s="17" t="str">
        <f>Lookup!C15</f>
        <v>Steve Carney</v>
      </c>
    </row>
    <row r="630" spans="3:5">
      <c r="C630" s="16">
        <v>42812</v>
      </c>
      <c r="D630" s="17" t="str">
        <f>Lookup!C16</f>
        <v>Nelson Anderson</v>
      </c>
    </row>
    <row r="631" spans="3:5">
      <c r="C631" s="16">
        <v>42812</v>
      </c>
      <c r="D631" s="17" t="str">
        <f>Lookup!C17</f>
        <v>Gary Ladd</v>
      </c>
    </row>
    <row r="632" spans="3:5">
      <c r="C632" s="16">
        <v>42812</v>
      </c>
      <c r="D632" s="17" t="str">
        <f>Lookup!C18</f>
        <v>Tristan Hawkins</v>
      </c>
    </row>
    <row r="633" spans="3:5">
      <c r="C633" s="16">
        <v>42812</v>
      </c>
      <c r="D633" s="17" t="str">
        <f>Lookup!C19</f>
        <v>Russell Baron</v>
      </c>
    </row>
    <row r="634" spans="3:5">
      <c r="C634" s="16">
        <v>42812</v>
      </c>
      <c r="D634" s="17" t="str">
        <f>Lookup!C20</f>
        <v>Nick Evans</v>
      </c>
      <c r="E634" s="64">
        <v>33</v>
      </c>
    </row>
    <row r="635" spans="3:5">
      <c r="C635" s="16">
        <v>42812</v>
      </c>
      <c r="D635" s="17" t="str">
        <f>Lookup!C21</f>
        <v>Guest</v>
      </c>
    </row>
    <row r="636" spans="3:5">
      <c r="C636" s="16">
        <v>42812</v>
      </c>
      <c r="D636" s="17" t="str">
        <f>Lookup!C22</f>
        <v>Kevin Williams</v>
      </c>
      <c r="E636" s="64">
        <v>33</v>
      </c>
    </row>
    <row r="637" spans="3:5">
      <c r="C637" s="16">
        <v>42812</v>
      </c>
      <c r="D637" s="17" t="str">
        <f>Lookup!C23</f>
        <v>Todd Spillane</v>
      </c>
    </row>
    <row r="638" spans="3:5">
      <c r="C638" s="16">
        <v>42812</v>
      </c>
      <c r="D638" s="17" t="str">
        <f>Lookup!C24</f>
        <v>Bradley Fleming</v>
      </c>
    </row>
    <row r="639" spans="3:5">
      <c r="C639" s="16">
        <v>42812</v>
      </c>
      <c r="D639" s="17" t="str">
        <f>Lookup!C25</f>
        <v>Mike Magalski</v>
      </c>
    </row>
    <row r="640" spans="3:5">
      <c r="C640" s="16">
        <v>42812</v>
      </c>
      <c r="D640" s="17" t="str">
        <f>Lookup!C26</f>
        <v>Kit Luebs</v>
      </c>
    </row>
    <row r="641" spans="3:8">
      <c r="C641" s="16">
        <v>42812</v>
      </c>
      <c r="D641" s="17" t="str">
        <f>Lookup!C27</f>
        <v>Ted Puckett</v>
      </c>
    </row>
    <row r="642" spans="3:8">
      <c r="C642" s="16">
        <v>42812</v>
      </c>
      <c r="D642" s="17" t="str">
        <f>Lookup!C28</f>
        <v>James Juszczak</v>
      </c>
      <c r="E642" s="64">
        <v>29</v>
      </c>
    </row>
    <row r="643" spans="3:8">
      <c r="C643" s="16">
        <v>42812</v>
      </c>
      <c r="D643" s="17" t="str">
        <f>Lookup!C29</f>
        <v>David Hittler</v>
      </c>
    </row>
    <row r="644" spans="3:8">
      <c r="C644" s="16">
        <v>42812</v>
      </c>
      <c r="D644" s="17" t="str">
        <f>Lookup!C30</f>
        <v>Jerry Swearingen</v>
      </c>
    </row>
    <row r="645" spans="3:8">
      <c r="C645" s="16">
        <v>42812</v>
      </c>
      <c r="D645" s="17" t="str">
        <f>Lookup!C31</f>
        <v>Wes Freas</v>
      </c>
      <c r="E645" s="64">
        <v>27</v>
      </c>
    </row>
    <row r="646" spans="3:8">
      <c r="C646" s="16">
        <v>42812</v>
      </c>
      <c r="D646" s="17" t="str">
        <f>Lookup!C32</f>
        <v>Bryan Smith</v>
      </c>
    </row>
    <row r="647" spans="3:8">
      <c r="C647" s="16">
        <v>42812</v>
      </c>
      <c r="D647" s="17" t="str">
        <f>Lookup!C33</f>
        <v>Joe Gourley</v>
      </c>
    </row>
    <row r="648" spans="3:8">
      <c r="C648" s="16">
        <v>42812</v>
      </c>
      <c r="D648" s="17" t="str">
        <f>Lookup!C34</f>
        <v>Weston Johnson</v>
      </c>
      <c r="E648" s="64">
        <v>33</v>
      </c>
    </row>
    <row r="649" spans="3:8">
      <c r="C649" s="16">
        <v>42812</v>
      </c>
      <c r="D649" s="17" t="str">
        <f>Lookup!C35</f>
        <v>Louis Franek</v>
      </c>
    </row>
    <row r="650" spans="3:8">
      <c r="C650" s="16">
        <v>42812</v>
      </c>
      <c r="D650" s="17" t="str">
        <f>Lookup!C36</f>
        <v>Jeremy Wier</v>
      </c>
    </row>
    <row r="651" spans="3:8">
      <c r="C651" s="16">
        <v>42812</v>
      </c>
      <c r="D651" s="17" t="str">
        <f>Lookup!C37</f>
        <v>Nate Morrell</v>
      </c>
    </row>
    <row r="652" spans="3:8">
      <c r="C652" s="16">
        <v>42812</v>
      </c>
      <c r="D652" s="17" t="str">
        <f>Lookup!C38</f>
        <v>Larry Leno</v>
      </c>
      <c r="E652" s="64">
        <v>25</v>
      </c>
    </row>
    <row r="653" spans="3:8">
      <c r="C653" s="68">
        <v>42826</v>
      </c>
      <c r="D653" s="73" t="str">
        <f>Lookup!$C$3</f>
        <v>Lucas Kruk</v>
      </c>
      <c r="E653" s="64">
        <v>39</v>
      </c>
      <c r="F653" s="64">
        <v>25</v>
      </c>
      <c r="G653" s="64">
        <v>55</v>
      </c>
      <c r="H653" s="64">
        <v>35</v>
      </c>
    </row>
    <row r="654" spans="3:8">
      <c r="C654" s="60">
        <v>42826</v>
      </c>
      <c r="D654" s="74" t="str">
        <f>Lookup!C4</f>
        <v>Mike Ohanian</v>
      </c>
    </row>
    <row r="655" spans="3:8">
      <c r="C655" s="60">
        <v>42826</v>
      </c>
      <c r="D655" s="74" t="str">
        <f>Lookup!C5</f>
        <v>Pete White</v>
      </c>
      <c r="E655" s="64">
        <v>26</v>
      </c>
      <c r="F655" s="64">
        <v>25</v>
      </c>
      <c r="G655" s="64">
        <v>20</v>
      </c>
      <c r="H655" s="64">
        <v>35</v>
      </c>
    </row>
    <row r="656" spans="3:8">
      <c r="C656" s="60">
        <v>42826</v>
      </c>
      <c r="D656" s="74" t="str">
        <f>Lookup!C6</f>
        <v>Bill Sapp</v>
      </c>
    </row>
    <row r="657" spans="3:7">
      <c r="C657" s="60">
        <v>42826</v>
      </c>
      <c r="D657" s="74" t="str">
        <f>Lookup!C7</f>
        <v>Sean Carrie</v>
      </c>
    </row>
    <row r="658" spans="3:7">
      <c r="C658" s="60">
        <v>42826</v>
      </c>
      <c r="D658" s="74" t="str">
        <f>Lookup!C8</f>
        <v>James Moore</v>
      </c>
    </row>
    <row r="659" spans="3:7">
      <c r="C659" s="60">
        <v>42826</v>
      </c>
      <c r="D659" s="74" t="str">
        <f>Lookup!C9</f>
        <v>Jessie Cochran</v>
      </c>
    </row>
    <row r="660" spans="3:7">
      <c r="C660" s="60">
        <v>42826</v>
      </c>
      <c r="D660" s="74" t="str">
        <f>Lookup!C10</f>
        <v>Chris Whitehead</v>
      </c>
    </row>
    <row r="661" spans="3:7">
      <c r="C661" s="60">
        <v>42826</v>
      </c>
      <c r="D661" s="74" t="str">
        <f>Lookup!C11</f>
        <v>Fred Clausell</v>
      </c>
    </row>
    <row r="662" spans="3:7">
      <c r="C662" s="60">
        <v>42826</v>
      </c>
      <c r="D662" s="74" t="str">
        <f>Lookup!C12</f>
        <v>Stoney Mitchell</v>
      </c>
    </row>
    <row r="663" spans="3:7">
      <c r="C663" s="60">
        <v>42826</v>
      </c>
      <c r="D663" s="74" t="str">
        <f>Lookup!C13</f>
        <v>Justin Whitehead</v>
      </c>
    </row>
    <row r="664" spans="3:7">
      <c r="C664" s="60">
        <v>42826</v>
      </c>
      <c r="D664" s="74" t="str">
        <f>Lookup!C14</f>
        <v>John Sewall</v>
      </c>
    </row>
    <row r="665" spans="3:7">
      <c r="C665" s="60">
        <v>42826</v>
      </c>
      <c r="D665" s="74" t="str">
        <f>Lookup!C15</f>
        <v>Steve Carney</v>
      </c>
    </row>
    <row r="666" spans="3:7">
      <c r="C666" s="60">
        <v>42826</v>
      </c>
      <c r="D666" s="74" t="str">
        <f>Lookup!C16</f>
        <v>Nelson Anderson</v>
      </c>
    </row>
    <row r="667" spans="3:7">
      <c r="C667" s="60">
        <v>42826</v>
      </c>
      <c r="D667" s="74" t="str">
        <f>Lookup!C17</f>
        <v>Gary Ladd</v>
      </c>
      <c r="E667" s="64">
        <v>30</v>
      </c>
      <c r="F667" s="64">
        <v>25</v>
      </c>
      <c r="G667" s="64">
        <v>35</v>
      </c>
    </row>
    <row r="668" spans="3:7">
      <c r="C668" s="60">
        <v>42826</v>
      </c>
      <c r="D668" s="74" t="str">
        <f>Lookup!C18</f>
        <v>Tristan Hawkins</v>
      </c>
    </row>
    <row r="669" spans="3:7">
      <c r="C669" s="60">
        <v>42826</v>
      </c>
      <c r="D669" s="74" t="str">
        <f>Lookup!C19</f>
        <v>Russell Baron</v>
      </c>
    </row>
    <row r="670" spans="3:7">
      <c r="C670" s="60">
        <v>42826</v>
      </c>
      <c r="D670" s="74" t="str">
        <f>Lookup!C20</f>
        <v>Nick Evans</v>
      </c>
    </row>
    <row r="671" spans="3:7">
      <c r="C671" s="60">
        <v>42826</v>
      </c>
      <c r="D671" s="74" t="str">
        <f>Lookup!C21</f>
        <v>Guest</v>
      </c>
    </row>
    <row r="672" spans="3:7">
      <c r="C672" s="60">
        <v>42826</v>
      </c>
      <c r="D672" s="74" t="str">
        <f>Lookup!C22</f>
        <v>Kevin Williams</v>
      </c>
    </row>
    <row r="673" spans="3:6">
      <c r="C673" s="60">
        <v>42826</v>
      </c>
      <c r="D673" s="74" t="str">
        <f>Lookup!C23</f>
        <v>Todd Spillane</v>
      </c>
      <c r="F673" s="64">
        <v>15</v>
      </c>
    </row>
    <row r="674" spans="3:6">
      <c r="C674" s="60">
        <v>42826</v>
      </c>
      <c r="D674" s="74" t="str">
        <f>Lookup!C24</f>
        <v>Bradley Fleming</v>
      </c>
    </row>
    <row r="675" spans="3:6">
      <c r="C675" s="60">
        <v>42826</v>
      </c>
      <c r="D675" s="74" t="str">
        <f>Lookup!C25</f>
        <v>Mike Magalski</v>
      </c>
    </row>
    <row r="676" spans="3:6">
      <c r="C676" s="60">
        <v>42826</v>
      </c>
      <c r="D676" s="74" t="str">
        <f>Lookup!C26</f>
        <v>Kit Luebs</v>
      </c>
    </row>
    <row r="677" spans="3:6">
      <c r="C677" s="60">
        <v>42826</v>
      </c>
      <c r="D677" s="74" t="str">
        <f>Lookup!C27</f>
        <v>Ted Puckett</v>
      </c>
    </row>
    <row r="678" spans="3:6">
      <c r="C678" s="60">
        <v>42826</v>
      </c>
      <c r="D678" s="74" t="str">
        <f>Lookup!C28</f>
        <v>James Juszczak</v>
      </c>
      <c r="E678" s="64">
        <v>24</v>
      </c>
      <c r="F678" s="64">
        <v>25</v>
      </c>
    </row>
    <row r="679" spans="3:6">
      <c r="C679" s="60">
        <v>42826</v>
      </c>
      <c r="D679" s="74" t="str">
        <f>Lookup!C29</f>
        <v>David Hittler</v>
      </c>
    </row>
    <row r="680" spans="3:6">
      <c r="C680" s="60">
        <v>42826</v>
      </c>
      <c r="D680" s="74" t="str">
        <f>Lookup!C30</f>
        <v>Jerry Swearingen</v>
      </c>
    </row>
    <row r="681" spans="3:6">
      <c r="C681" s="60">
        <v>42826</v>
      </c>
      <c r="D681" s="74" t="str">
        <f>Lookup!C31</f>
        <v>Wes Freas</v>
      </c>
      <c r="E681" s="64">
        <v>18</v>
      </c>
      <c r="F681" s="64">
        <v>25</v>
      </c>
    </row>
    <row r="682" spans="3:6">
      <c r="C682" s="60">
        <v>42826</v>
      </c>
      <c r="D682" s="74" t="str">
        <f>Lookup!C32</f>
        <v>Bryan Smith</v>
      </c>
    </row>
    <row r="683" spans="3:6">
      <c r="C683" s="60">
        <v>42826</v>
      </c>
      <c r="D683" s="74" t="str">
        <f>Lookup!C33</f>
        <v>Joe Gourley</v>
      </c>
    </row>
    <row r="684" spans="3:6">
      <c r="C684" s="60">
        <v>42826</v>
      </c>
      <c r="D684" s="74" t="str">
        <f>Lookup!C34</f>
        <v>Weston Johnson</v>
      </c>
    </row>
    <row r="685" spans="3:6">
      <c r="C685" s="60">
        <v>42826</v>
      </c>
      <c r="D685" s="74" t="str">
        <f>Lookup!C35</f>
        <v>Louis Franek</v>
      </c>
    </row>
    <row r="686" spans="3:6">
      <c r="C686" s="60">
        <v>42826</v>
      </c>
      <c r="D686" s="74" t="str">
        <f>Lookup!C36</f>
        <v>Jeremy Wier</v>
      </c>
      <c r="E686" s="64">
        <v>22</v>
      </c>
      <c r="F686" s="64">
        <v>25</v>
      </c>
    </row>
    <row r="687" spans="3:6">
      <c r="C687" s="60">
        <v>42826</v>
      </c>
      <c r="D687" s="74" t="str">
        <f>Lookup!C37</f>
        <v>Nate Morrell</v>
      </c>
      <c r="E687" s="64">
        <v>22</v>
      </c>
      <c r="F687" s="64">
        <v>15</v>
      </c>
    </row>
    <row r="688" spans="3:6">
      <c r="C688" s="60">
        <v>42826</v>
      </c>
      <c r="D688" s="74" t="str">
        <f>Lookup!C38</f>
        <v>Larry Leno</v>
      </c>
    </row>
    <row r="689" spans="3:5">
      <c r="C689" s="68">
        <v>42833</v>
      </c>
      <c r="D689" s="74" t="str">
        <f>Lookup!C3</f>
        <v>Lucas Kruk</v>
      </c>
      <c r="E689" s="64">
        <v>38</v>
      </c>
    </row>
    <row r="690" spans="3:5">
      <c r="C690" s="60">
        <v>42833</v>
      </c>
      <c r="D690" s="74" t="str">
        <f>Lookup!C4</f>
        <v>Mike Ohanian</v>
      </c>
    </row>
    <row r="691" spans="3:5">
      <c r="C691" s="60">
        <v>42833</v>
      </c>
      <c r="D691" s="74" t="str">
        <f>Lookup!C5</f>
        <v>Pete White</v>
      </c>
    </row>
    <row r="692" spans="3:5">
      <c r="C692" s="60">
        <v>42833</v>
      </c>
      <c r="D692" s="74" t="str">
        <f>Lookup!C6</f>
        <v>Bill Sapp</v>
      </c>
    </row>
    <row r="693" spans="3:5">
      <c r="C693" s="60">
        <v>42833</v>
      </c>
      <c r="D693" s="74" t="str">
        <f>Lookup!C7</f>
        <v>Sean Carrie</v>
      </c>
    </row>
    <row r="694" spans="3:5">
      <c r="C694" s="60">
        <v>42833</v>
      </c>
      <c r="D694" s="74" t="str">
        <f>Lookup!C8</f>
        <v>James Moore</v>
      </c>
    </row>
    <row r="695" spans="3:5">
      <c r="C695" s="60">
        <v>42833</v>
      </c>
      <c r="D695" s="74" t="str">
        <f>Lookup!C9</f>
        <v>Jessie Cochran</v>
      </c>
    </row>
    <row r="696" spans="3:5">
      <c r="C696" s="60">
        <v>42833</v>
      </c>
      <c r="D696" s="74" t="str">
        <f>Lookup!C10</f>
        <v>Chris Whitehead</v>
      </c>
    </row>
    <row r="697" spans="3:5">
      <c r="C697" s="60">
        <v>42833</v>
      </c>
      <c r="D697" s="74" t="str">
        <f>Lookup!C11</f>
        <v>Fred Clausell</v>
      </c>
    </row>
    <row r="698" spans="3:5">
      <c r="C698" s="60">
        <v>42833</v>
      </c>
      <c r="D698" s="74" t="str">
        <f>Lookup!C12</f>
        <v>Stoney Mitchell</v>
      </c>
      <c r="E698" s="64">
        <v>27</v>
      </c>
    </row>
    <row r="699" spans="3:5">
      <c r="C699" s="60">
        <v>42833</v>
      </c>
      <c r="D699" s="74" t="str">
        <f>Lookup!C13</f>
        <v>Justin Whitehead</v>
      </c>
    </row>
    <row r="700" spans="3:5">
      <c r="C700" s="60">
        <v>42833</v>
      </c>
      <c r="D700" s="74" t="str">
        <f>Lookup!C14</f>
        <v>John Sewall</v>
      </c>
    </row>
    <row r="701" spans="3:5">
      <c r="C701" s="60">
        <v>42833</v>
      </c>
      <c r="D701" s="74" t="str">
        <f>Lookup!C15</f>
        <v>Steve Carney</v>
      </c>
    </row>
    <row r="702" spans="3:5">
      <c r="C702" s="60">
        <v>42833</v>
      </c>
      <c r="D702" s="74" t="str">
        <f>Lookup!C16</f>
        <v>Nelson Anderson</v>
      </c>
    </row>
    <row r="703" spans="3:5">
      <c r="C703" s="60">
        <v>42833</v>
      </c>
      <c r="D703" s="74" t="str">
        <f>Lookup!C17</f>
        <v>Gary Ladd</v>
      </c>
    </row>
    <row r="704" spans="3:5">
      <c r="C704" s="60">
        <v>42833</v>
      </c>
      <c r="D704" s="74" t="str">
        <f>Lookup!C18</f>
        <v>Tristan Hawkins</v>
      </c>
    </row>
    <row r="705" spans="3:5">
      <c r="C705" s="60">
        <v>42833</v>
      </c>
      <c r="D705" s="74" t="str">
        <f>Lookup!C19</f>
        <v>Russell Baron</v>
      </c>
    </row>
    <row r="706" spans="3:5">
      <c r="C706" s="60">
        <v>42833</v>
      </c>
      <c r="D706" s="74" t="str">
        <f>Lookup!C20</f>
        <v>Nick Evans</v>
      </c>
      <c r="E706" s="64">
        <v>37</v>
      </c>
    </row>
    <row r="707" spans="3:5">
      <c r="C707" s="60">
        <v>42833</v>
      </c>
      <c r="D707" s="74" t="str">
        <f>Lookup!C21</f>
        <v>Guest</v>
      </c>
    </row>
    <row r="708" spans="3:5">
      <c r="C708" s="60">
        <v>42833</v>
      </c>
      <c r="D708" s="74" t="str">
        <f>Lookup!C22</f>
        <v>Kevin Williams</v>
      </c>
      <c r="E708" s="64">
        <v>21</v>
      </c>
    </row>
    <row r="709" spans="3:5">
      <c r="C709" s="60">
        <v>42833</v>
      </c>
      <c r="D709" s="74" t="str">
        <f>Lookup!C23</f>
        <v>Todd Spillane</v>
      </c>
      <c r="E709" s="64">
        <v>28</v>
      </c>
    </row>
    <row r="710" spans="3:5">
      <c r="C710" s="60">
        <v>42833</v>
      </c>
      <c r="D710" s="74" t="str">
        <f>Lookup!C24</f>
        <v>Bradley Fleming</v>
      </c>
    </row>
    <row r="711" spans="3:5">
      <c r="C711" s="60">
        <v>42833</v>
      </c>
      <c r="D711" s="74" t="str">
        <f>Lookup!C25</f>
        <v>Mike Magalski</v>
      </c>
    </row>
    <row r="712" spans="3:5">
      <c r="C712" s="60">
        <v>42833</v>
      </c>
      <c r="D712" s="74" t="str">
        <f>Lookup!C26</f>
        <v>Kit Luebs</v>
      </c>
    </row>
    <row r="713" spans="3:5">
      <c r="C713" s="60">
        <v>42833</v>
      </c>
      <c r="D713" s="74" t="str">
        <f>Lookup!C27</f>
        <v>Ted Puckett</v>
      </c>
    </row>
    <row r="714" spans="3:5">
      <c r="C714" s="60">
        <v>42833</v>
      </c>
      <c r="D714" s="74" t="str">
        <f>Lookup!C28</f>
        <v>James Juszczak</v>
      </c>
      <c r="E714" s="64">
        <v>28</v>
      </c>
    </row>
    <row r="715" spans="3:5">
      <c r="C715" s="60">
        <v>42833</v>
      </c>
      <c r="D715" s="74" t="str">
        <f>Lookup!C29</f>
        <v>David Hittler</v>
      </c>
    </row>
    <row r="716" spans="3:5">
      <c r="C716" s="60">
        <v>42833</v>
      </c>
      <c r="D716" s="74" t="str">
        <f>Lookup!C30</f>
        <v>Jerry Swearingen</v>
      </c>
    </row>
    <row r="717" spans="3:5">
      <c r="C717" s="60">
        <v>42833</v>
      </c>
      <c r="D717" s="74" t="str">
        <f>Lookup!C31</f>
        <v>Wes Freas</v>
      </c>
      <c r="E717" s="64">
        <v>23</v>
      </c>
    </row>
    <row r="718" spans="3:5">
      <c r="C718" s="60">
        <v>42833</v>
      </c>
      <c r="D718" s="74" t="str">
        <f>Lookup!C32</f>
        <v>Bryan Smith</v>
      </c>
    </row>
    <row r="719" spans="3:5">
      <c r="C719" s="60">
        <v>42833</v>
      </c>
      <c r="D719" s="74" t="str">
        <f>Lookup!C33</f>
        <v>Joe Gourley</v>
      </c>
    </row>
    <row r="720" spans="3:5">
      <c r="C720" s="60">
        <v>42833</v>
      </c>
      <c r="D720" s="74" t="str">
        <f>Lookup!C34</f>
        <v>Weston Johnson</v>
      </c>
    </row>
    <row r="721" spans="3:5">
      <c r="C721" s="60">
        <v>42833</v>
      </c>
      <c r="D721" s="74" t="str">
        <f>Lookup!C35</f>
        <v>Louis Franek</v>
      </c>
    </row>
    <row r="722" spans="3:5">
      <c r="C722" s="60">
        <v>42833</v>
      </c>
      <c r="D722" s="74" t="str">
        <f>Lookup!C36</f>
        <v>Jeremy Wier</v>
      </c>
      <c r="E722" s="64">
        <v>19</v>
      </c>
    </row>
    <row r="723" spans="3:5">
      <c r="C723" s="60">
        <v>42833</v>
      </c>
      <c r="D723" s="74" t="str">
        <f>Lookup!C37</f>
        <v>Nate Morrell</v>
      </c>
    </row>
    <row r="724" spans="3:5">
      <c r="C724" s="60">
        <v>42833</v>
      </c>
      <c r="D724" s="74" t="str">
        <f>Lookup!C38</f>
        <v>Larry Leno</v>
      </c>
      <c r="E724" s="64">
        <v>25</v>
      </c>
    </row>
    <row r="725" spans="3:5">
      <c r="C725" s="63">
        <v>42847</v>
      </c>
      <c r="D725" s="73" t="str">
        <f>Lookup!$C$3</f>
        <v>Lucas Kruk</v>
      </c>
      <c r="E725" s="64">
        <v>34</v>
      </c>
    </row>
    <row r="726" spans="3:5">
      <c r="C726" s="63">
        <v>42847</v>
      </c>
      <c r="D726" s="74" t="str">
        <f>Lookup!C4</f>
        <v>Mike Ohanian</v>
      </c>
    </row>
    <row r="727" spans="3:5">
      <c r="C727" s="63">
        <v>42847</v>
      </c>
      <c r="D727" s="74" t="str">
        <f>Lookup!C5</f>
        <v>Pete White</v>
      </c>
    </row>
    <row r="728" spans="3:5">
      <c r="C728" s="63">
        <v>42847</v>
      </c>
      <c r="D728" s="74" t="str">
        <f>Lookup!C6</f>
        <v>Bill Sapp</v>
      </c>
    </row>
    <row r="729" spans="3:5">
      <c r="C729" s="63">
        <v>42847</v>
      </c>
      <c r="D729" s="74" t="str">
        <f>Lookup!C7</f>
        <v>Sean Carrie</v>
      </c>
    </row>
    <row r="730" spans="3:5">
      <c r="C730" s="63">
        <v>42847</v>
      </c>
      <c r="D730" s="74" t="str">
        <f>Lookup!C8</f>
        <v>James Moore</v>
      </c>
      <c r="E730" s="64">
        <v>29</v>
      </c>
    </row>
    <row r="731" spans="3:5">
      <c r="C731" s="63">
        <v>42847</v>
      </c>
      <c r="D731" s="74" t="str">
        <f>Lookup!C9</f>
        <v>Jessie Cochran</v>
      </c>
    </row>
    <row r="732" spans="3:5">
      <c r="C732" s="63">
        <v>42847</v>
      </c>
      <c r="D732" s="74" t="str">
        <f>Lookup!C10</f>
        <v>Chris Whitehead</v>
      </c>
    </row>
    <row r="733" spans="3:5">
      <c r="C733" s="63">
        <v>42847</v>
      </c>
      <c r="D733" s="74" t="str">
        <f>Lookup!C11</f>
        <v>Fred Clausell</v>
      </c>
    </row>
    <row r="734" spans="3:5">
      <c r="C734" s="63">
        <v>42847</v>
      </c>
      <c r="D734" s="74" t="str">
        <f>Lookup!C12</f>
        <v>Stoney Mitchell</v>
      </c>
    </row>
    <row r="735" spans="3:5">
      <c r="C735" s="63">
        <v>42847</v>
      </c>
      <c r="D735" s="74" t="str">
        <f>Lookup!C13</f>
        <v>Justin Whitehead</v>
      </c>
    </row>
    <row r="736" spans="3:5">
      <c r="C736" s="63">
        <v>42847</v>
      </c>
      <c r="D736" s="74" t="str">
        <f>Lookup!C14</f>
        <v>John Sewall</v>
      </c>
    </row>
    <row r="737" spans="3:5">
      <c r="C737" s="63">
        <v>42847</v>
      </c>
      <c r="D737" s="74" t="str">
        <f>Lookup!C15</f>
        <v>Steve Carney</v>
      </c>
    </row>
    <row r="738" spans="3:5">
      <c r="C738" s="63">
        <v>42847</v>
      </c>
      <c r="D738" s="74" t="str">
        <f>Lookup!C16</f>
        <v>Nelson Anderson</v>
      </c>
    </row>
    <row r="739" spans="3:5">
      <c r="C739" s="63">
        <v>42847</v>
      </c>
      <c r="D739" s="74" t="str">
        <f>Lookup!C17</f>
        <v>Gary Ladd</v>
      </c>
    </row>
    <row r="740" spans="3:5">
      <c r="C740" s="63">
        <v>42847</v>
      </c>
      <c r="D740" s="74" t="str">
        <f>Lookup!C18</f>
        <v>Tristan Hawkins</v>
      </c>
    </row>
    <row r="741" spans="3:5">
      <c r="C741" s="63">
        <v>42847</v>
      </c>
      <c r="D741" s="74" t="str">
        <f>Lookup!C19</f>
        <v>Russell Baron</v>
      </c>
    </row>
    <row r="742" spans="3:5">
      <c r="C742" s="63">
        <v>42847</v>
      </c>
      <c r="D742" s="74" t="str">
        <f>Lookup!C20</f>
        <v>Nick Evans</v>
      </c>
    </row>
    <row r="743" spans="3:5">
      <c r="C743" s="63">
        <v>42847</v>
      </c>
      <c r="D743" s="74" t="str">
        <f>Lookup!C21</f>
        <v>Guest</v>
      </c>
    </row>
    <row r="744" spans="3:5">
      <c r="C744" s="63">
        <v>42847</v>
      </c>
      <c r="D744" s="74" t="str">
        <f>Lookup!C22</f>
        <v>Kevin Williams</v>
      </c>
      <c r="E744" s="64">
        <v>30</v>
      </c>
    </row>
    <row r="745" spans="3:5">
      <c r="C745" s="63">
        <v>42847</v>
      </c>
      <c r="D745" s="74" t="str">
        <f>Lookup!C23</f>
        <v>Todd Spillane</v>
      </c>
      <c r="E745" s="64">
        <v>35</v>
      </c>
    </row>
    <row r="746" spans="3:5">
      <c r="C746" s="63">
        <v>42847</v>
      </c>
      <c r="D746" s="74" t="str">
        <f>Lookup!C24</f>
        <v>Bradley Fleming</v>
      </c>
    </row>
    <row r="747" spans="3:5">
      <c r="C747" s="63">
        <v>42847</v>
      </c>
      <c r="D747" s="74" t="str">
        <f>Lookup!C25</f>
        <v>Mike Magalski</v>
      </c>
    </row>
    <row r="748" spans="3:5">
      <c r="C748" s="63">
        <v>42847</v>
      </c>
      <c r="D748" s="74" t="str">
        <f>Lookup!C26</f>
        <v>Kit Luebs</v>
      </c>
    </row>
    <row r="749" spans="3:5">
      <c r="C749" s="63">
        <v>42847</v>
      </c>
      <c r="D749" s="74" t="str">
        <f>Lookup!C27</f>
        <v>Ted Puckett</v>
      </c>
    </row>
    <row r="750" spans="3:5">
      <c r="C750" s="63">
        <v>42847</v>
      </c>
      <c r="D750" s="74" t="str">
        <f>Lookup!C28</f>
        <v>James Juszczak</v>
      </c>
    </row>
    <row r="751" spans="3:5">
      <c r="C751" s="63">
        <v>42847</v>
      </c>
      <c r="D751" s="74" t="str">
        <f>Lookup!C29</f>
        <v>David Hittler</v>
      </c>
    </row>
    <row r="752" spans="3:5">
      <c r="C752" s="63">
        <v>42847</v>
      </c>
      <c r="D752" s="74" t="str">
        <f>Lookup!C30</f>
        <v>Jerry Swearingen</v>
      </c>
    </row>
    <row r="753" spans="3:5">
      <c r="C753" s="63">
        <v>42847</v>
      </c>
      <c r="D753" s="74" t="str">
        <f>Lookup!C31</f>
        <v>Wes Freas</v>
      </c>
    </row>
    <row r="754" spans="3:5">
      <c r="C754" s="63">
        <v>42847</v>
      </c>
      <c r="D754" s="74" t="str">
        <f>Lookup!C32</f>
        <v>Bryan Smith</v>
      </c>
      <c r="E754" s="64">
        <v>28</v>
      </c>
    </row>
    <row r="755" spans="3:5">
      <c r="C755" s="63">
        <v>42847</v>
      </c>
      <c r="D755" s="74" t="str">
        <f>Lookup!C33</f>
        <v>Joe Gourley</v>
      </c>
    </row>
    <row r="756" spans="3:5">
      <c r="C756" s="63">
        <v>42847</v>
      </c>
      <c r="D756" s="74" t="str">
        <f>Lookup!C34</f>
        <v>Weston Johnson</v>
      </c>
    </row>
    <row r="757" spans="3:5">
      <c r="C757" s="63">
        <v>42847</v>
      </c>
      <c r="D757" s="74" t="str">
        <f>Lookup!C35</f>
        <v>Louis Franek</v>
      </c>
    </row>
    <row r="758" spans="3:5">
      <c r="C758" s="63">
        <v>42847</v>
      </c>
      <c r="D758" s="74" t="str">
        <f>Lookup!C36</f>
        <v>Jeremy Wier</v>
      </c>
    </row>
    <row r="759" spans="3:5">
      <c r="C759" s="63">
        <v>42847</v>
      </c>
      <c r="D759" s="74" t="str">
        <f>Lookup!C37</f>
        <v>Nate Morrell</v>
      </c>
    </row>
    <row r="760" spans="3:5">
      <c r="C760" s="63">
        <v>42847</v>
      </c>
      <c r="D760" s="74" t="str">
        <f>Lookup!C38</f>
        <v>Larry Leno</v>
      </c>
      <c r="E760" s="64">
        <v>32</v>
      </c>
    </row>
    <row r="761" spans="3:5">
      <c r="C761" s="63">
        <v>42868</v>
      </c>
      <c r="D761" s="73" t="str">
        <f>Lookup!$C$3</f>
        <v>Lucas Kruk</v>
      </c>
      <c r="E761" s="64">
        <v>28</v>
      </c>
    </row>
    <row r="762" spans="3:5">
      <c r="C762" s="63">
        <v>42868</v>
      </c>
      <c r="D762" s="74" t="str">
        <f>Lookup!C4</f>
        <v>Mike Ohanian</v>
      </c>
    </row>
    <row r="763" spans="3:5">
      <c r="C763" s="63">
        <v>42868</v>
      </c>
      <c r="D763" s="74" t="str">
        <f>Lookup!C5</f>
        <v>Pete White</v>
      </c>
    </row>
    <row r="764" spans="3:5">
      <c r="C764" s="63">
        <v>42868</v>
      </c>
      <c r="D764" s="74" t="str">
        <f>Lookup!C6</f>
        <v>Bill Sapp</v>
      </c>
    </row>
    <row r="765" spans="3:5">
      <c r="C765" s="63">
        <v>42868</v>
      </c>
      <c r="D765" s="74" t="str">
        <f>Lookup!C7</f>
        <v>Sean Carrie</v>
      </c>
    </row>
    <row r="766" spans="3:5">
      <c r="C766" s="63">
        <v>42868</v>
      </c>
      <c r="D766" s="74" t="str">
        <f>Lookup!C8</f>
        <v>James Moore</v>
      </c>
    </row>
    <row r="767" spans="3:5">
      <c r="C767" s="63">
        <v>42868</v>
      </c>
      <c r="D767" s="74" t="str">
        <f>Lookup!C9</f>
        <v>Jessie Cochran</v>
      </c>
    </row>
    <row r="768" spans="3:5">
      <c r="C768" s="63">
        <v>42868</v>
      </c>
      <c r="D768" s="74" t="str">
        <f>Lookup!C10</f>
        <v>Chris Whitehead</v>
      </c>
      <c r="E768" s="64">
        <v>30</v>
      </c>
    </row>
    <row r="769" spans="3:5">
      <c r="C769" s="63">
        <v>42868</v>
      </c>
      <c r="D769" s="74" t="str">
        <f>Lookup!C11</f>
        <v>Fred Clausell</v>
      </c>
    </row>
    <row r="770" spans="3:5">
      <c r="C770" s="63">
        <v>42868</v>
      </c>
      <c r="D770" s="74" t="str">
        <f>Lookup!C12</f>
        <v>Stoney Mitchell</v>
      </c>
    </row>
    <row r="771" spans="3:5">
      <c r="C771" s="63">
        <v>42868</v>
      </c>
      <c r="D771" s="74" t="str">
        <f>Lookup!C13</f>
        <v>Justin Whitehead</v>
      </c>
    </row>
    <row r="772" spans="3:5">
      <c r="C772" s="63">
        <v>42868</v>
      </c>
      <c r="D772" s="74" t="str">
        <f>Lookup!C14</f>
        <v>John Sewall</v>
      </c>
    </row>
    <row r="773" spans="3:5">
      <c r="C773" s="63">
        <v>42868</v>
      </c>
      <c r="D773" s="74" t="str">
        <f>Lookup!C15</f>
        <v>Steve Carney</v>
      </c>
    </row>
    <row r="774" spans="3:5">
      <c r="C774" s="63">
        <v>42868</v>
      </c>
      <c r="D774" s="74" t="str">
        <f>Lookup!C16</f>
        <v>Nelson Anderson</v>
      </c>
    </row>
    <row r="775" spans="3:5">
      <c r="C775" s="63">
        <v>42868</v>
      </c>
      <c r="D775" s="74" t="str">
        <f>Lookup!C17</f>
        <v>Gary Ladd</v>
      </c>
    </row>
    <row r="776" spans="3:5">
      <c r="C776" s="63">
        <v>42868</v>
      </c>
      <c r="D776" s="74" t="str">
        <f>Lookup!C18</f>
        <v>Tristan Hawkins</v>
      </c>
    </row>
    <row r="777" spans="3:5">
      <c r="C777" s="63">
        <v>42868</v>
      </c>
      <c r="D777" s="74" t="str">
        <f>Lookup!C19</f>
        <v>Russell Baron</v>
      </c>
    </row>
    <row r="778" spans="3:5">
      <c r="C778" s="63">
        <v>42868</v>
      </c>
      <c r="D778" s="74" t="str">
        <f>Lookup!C20</f>
        <v>Nick Evans</v>
      </c>
    </row>
    <row r="779" spans="3:5">
      <c r="C779" s="63">
        <v>42868</v>
      </c>
      <c r="D779" s="74" t="str">
        <f>Lookup!C21</f>
        <v>Guest</v>
      </c>
    </row>
    <row r="780" spans="3:5">
      <c r="C780" s="63">
        <v>42868</v>
      </c>
      <c r="D780" s="74" t="str">
        <f>Lookup!C22</f>
        <v>Kevin Williams</v>
      </c>
      <c r="E780" s="64">
        <v>30</v>
      </c>
    </row>
    <row r="781" spans="3:5">
      <c r="C781" s="63">
        <v>42868</v>
      </c>
      <c r="D781" s="74" t="str">
        <f>Lookup!C23</f>
        <v>Todd Spillane</v>
      </c>
    </row>
    <row r="782" spans="3:5">
      <c r="C782" s="63">
        <v>42868</v>
      </c>
      <c r="D782" s="74" t="str">
        <f>Lookup!C24</f>
        <v>Bradley Fleming</v>
      </c>
    </row>
    <row r="783" spans="3:5">
      <c r="C783" s="63">
        <v>42868</v>
      </c>
      <c r="D783" s="74" t="str">
        <f>Lookup!C25</f>
        <v>Mike Magalski</v>
      </c>
    </row>
    <row r="784" spans="3:5">
      <c r="C784" s="63">
        <v>42868</v>
      </c>
      <c r="D784" s="74" t="str">
        <f>Lookup!C26</f>
        <v>Kit Luebs</v>
      </c>
    </row>
    <row r="785" spans="3:5">
      <c r="C785" s="63">
        <v>42868</v>
      </c>
      <c r="D785" s="74" t="str">
        <f>Lookup!C27</f>
        <v>Ted Puckett</v>
      </c>
    </row>
    <row r="786" spans="3:5">
      <c r="C786" s="63">
        <v>42868</v>
      </c>
      <c r="D786" s="74" t="str">
        <f>Lookup!C28</f>
        <v>James Juszczak</v>
      </c>
    </row>
    <row r="787" spans="3:5">
      <c r="C787" s="63">
        <v>42868</v>
      </c>
      <c r="D787" s="74" t="str">
        <f>Lookup!C29</f>
        <v>David Hittler</v>
      </c>
    </row>
    <row r="788" spans="3:5">
      <c r="C788" s="63">
        <v>42868</v>
      </c>
      <c r="D788" s="74" t="str">
        <f>Lookup!C30</f>
        <v>Jerry Swearingen</v>
      </c>
    </row>
    <row r="789" spans="3:5">
      <c r="C789" s="63">
        <v>42868</v>
      </c>
      <c r="D789" s="74" t="str">
        <f>Lookup!C31</f>
        <v>Wes Freas</v>
      </c>
      <c r="E789" s="64">
        <v>29</v>
      </c>
    </row>
    <row r="790" spans="3:5">
      <c r="C790" s="63">
        <v>42868</v>
      </c>
      <c r="D790" s="74" t="str">
        <f>Lookup!C32</f>
        <v>Bryan Smith</v>
      </c>
      <c r="E790" s="64">
        <v>13</v>
      </c>
    </row>
    <row r="791" spans="3:5">
      <c r="C791" s="63">
        <v>42868</v>
      </c>
      <c r="D791" s="74" t="str">
        <f>Lookup!C33</f>
        <v>Joe Gourley</v>
      </c>
    </row>
    <row r="792" spans="3:5">
      <c r="C792" s="63">
        <v>42868</v>
      </c>
      <c r="D792" s="74" t="str">
        <f>Lookup!C34</f>
        <v>Weston Johnson</v>
      </c>
    </row>
    <row r="793" spans="3:5">
      <c r="C793" s="63">
        <v>42868</v>
      </c>
      <c r="D793" s="74" t="str">
        <f>Lookup!C35</f>
        <v>Louis Franek</v>
      </c>
    </row>
    <row r="794" spans="3:5">
      <c r="C794" s="63">
        <v>42868</v>
      </c>
      <c r="D794" s="74" t="str">
        <f>Lookup!C36</f>
        <v>Jeremy Wier</v>
      </c>
    </row>
    <row r="795" spans="3:5">
      <c r="C795" s="63">
        <v>42868</v>
      </c>
      <c r="D795" s="74" t="str">
        <f>Lookup!C37</f>
        <v>Nate Morrell</v>
      </c>
    </row>
    <row r="796" spans="3:5">
      <c r="C796" s="63">
        <v>42868</v>
      </c>
      <c r="D796" s="74" t="str">
        <f>Lookup!C38</f>
        <v>Larry Leno</v>
      </c>
      <c r="E796" s="64">
        <v>24</v>
      </c>
    </row>
    <row r="797" spans="3:5">
      <c r="C797" s="63">
        <v>42868</v>
      </c>
      <c r="D797" s="74" t="str">
        <f>Lookup!C39</f>
        <v>Brian Koetter</v>
      </c>
      <c r="E797" s="64">
        <v>28</v>
      </c>
    </row>
    <row r="798" spans="3:5">
      <c r="C798" s="63">
        <v>42875</v>
      </c>
      <c r="D798" s="73" t="str">
        <f>Lookup!C3</f>
        <v>Lucas Kruk</v>
      </c>
      <c r="E798" s="64">
        <v>34</v>
      </c>
    </row>
    <row r="799" spans="3:5">
      <c r="C799" s="63">
        <v>42875</v>
      </c>
      <c r="D799" s="74" t="str">
        <f>Lookup!C4</f>
        <v>Mike Ohanian</v>
      </c>
    </row>
    <row r="800" spans="3:5">
      <c r="C800" s="63">
        <v>42875</v>
      </c>
      <c r="D800" s="74" t="str">
        <f>Lookup!C5</f>
        <v>Pete White</v>
      </c>
      <c r="E800" s="64">
        <v>29</v>
      </c>
    </row>
    <row r="801" spans="3:5">
      <c r="C801" s="63">
        <v>42875</v>
      </c>
      <c r="D801" s="74" t="str">
        <f>Lookup!C6</f>
        <v>Bill Sapp</v>
      </c>
    </row>
    <row r="802" spans="3:5">
      <c r="C802" s="63">
        <v>42875</v>
      </c>
      <c r="D802" s="74" t="str">
        <f>Lookup!C7</f>
        <v>Sean Carrie</v>
      </c>
    </row>
    <row r="803" spans="3:5">
      <c r="C803" s="63">
        <v>42875</v>
      </c>
      <c r="D803" s="74" t="str">
        <f>Lookup!C8</f>
        <v>James Moore</v>
      </c>
    </row>
    <row r="804" spans="3:5">
      <c r="C804" s="63">
        <v>42875</v>
      </c>
      <c r="D804" s="74" t="str">
        <f>Lookup!C9</f>
        <v>Jessie Cochran</v>
      </c>
    </row>
    <row r="805" spans="3:5">
      <c r="C805" s="63">
        <v>42875</v>
      </c>
      <c r="D805" s="74" t="str">
        <f>Lookup!C10</f>
        <v>Chris Whitehead</v>
      </c>
      <c r="E805" s="64">
        <v>28</v>
      </c>
    </row>
    <row r="806" spans="3:5">
      <c r="C806" s="63">
        <v>42875</v>
      </c>
      <c r="D806" s="74" t="str">
        <f>Lookup!C11</f>
        <v>Fred Clausell</v>
      </c>
    </row>
    <row r="807" spans="3:5">
      <c r="C807" s="63">
        <v>42875</v>
      </c>
      <c r="D807" s="74" t="str">
        <f>Lookup!C12</f>
        <v>Stoney Mitchell</v>
      </c>
    </row>
    <row r="808" spans="3:5">
      <c r="C808" s="63">
        <v>42875</v>
      </c>
      <c r="D808" s="74" t="str">
        <f>Lookup!C13</f>
        <v>Justin Whitehead</v>
      </c>
      <c r="E808" s="64">
        <v>30</v>
      </c>
    </row>
    <row r="809" spans="3:5">
      <c r="C809" s="63">
        <v>42875</v>
      </c>
      <c r="D809" s="74" t="str">
        <f>Lookup!C14</f>
        <v>John Sewall</v>
      </c>
    </row>
    <row r="810" spans="3:5">
      <c r="C810" s="63">
        <v>42875</v>
      </c>
      <c r="D810" s="74" t="str">
        <f>Lookup!C15</f>
        <v>Steve Carney</v>
      </c>
    </row>
    <row r="811" spans="3:5">
      <c r="C811" s="63">
        <v>42875</v>
      </c>
      <c r="D811" s="74" t="str">
        <f>Lookup!C16</f>
        <v>Nelson Anderson</v>
      </c>
    </row>
    <row r="812" spans="3:5">
      <c r="C812" s="63">
        <v>42875</v>
      </c>
      <c r="D812" s="74" t="str">
        <f>Lookup!C17</f>
        <v>Gary Ladd</v>
      </c>
    </row>
    <row r="813" spans="3:5">
      <c r="C813" s="63">
        <v>42875</v>
      </c>
      <c r="D813" s="74" t="str">
        <f>Lookup!C18</f>
        <v>Tristan Hawkins</v>
      </c>
    </row>
    <row r="814" spans="3:5">
      <c r="C814" s="63">
        <v>42875</v>
      </c>
      <c r="D814" s="74" t="str">
        <f>Lookup!C19</f>
        <v>Russell Baron</v>
      </c>
      <c r="E814" s="64">
        <v>22</v>
      </c>
    </row>
    <row r="815" spans="3:5">
      <c r="C815" s="63">
        <v>42875</v>
      </c>
      <c r="D815" s="74" t="str">
        <f>Lookup!C20</f>
        <v>Nick Evans</v>
      </c>
      <c r="E815" s="64">
        <v>35</v>
      </c>
    </row>
    <row r="816" spans="3:5">
      <c r="C816" s="63">
        <v>42875</v>
      </c>
      <c r="D816" s="74" t="str">
        <f>Lookup!C21</f>
        <v>Guest</v>
      </c>
    </row>
    <row r="817" spans="3:5">
      <c r="C817" s="63">
        <v>42875</v>
      </c>
      <c r="D817" s="74" t="str">
        <f>Lookup!C22</f>
        <v>Kevin Williams</v>
      </c>
    </row>
    <row r="818" spans="3:5">
      <c r="C818" s="63">
        <v>42875</v>
      </c>
      <c r="D818" s="74" t="str">
        <f>Lookup!C23</f>
        <v>Todd Spillane</v>
      </c>
      <c r="E818" s="64">
        <v>30</v>
      </c>
    </row>
    <row r="819" spans="3:5">
      <c r="C819" s="63">
        <v>42875</v>
      </c>
      <c r="D819" s="74" t="str">
        <f>Lookup!C24</f>
        <v>Bradley Fleming</v>
      </c>
    </row>
    <row r="820" spans="3:5">
      <c r="C820" s="63">
        <v>42875</v>
      </c>
      <c r="D820" s="74" t="str">
        <f>Lookup!C25</f>
        <v>Mike Magalski</v>
      </c>
    </row>
    <row r="821" spans="3:5">
      <c r="C821" s="63">
        <v>42875</v>
      </c>
      <c r="D821" s="74" t="str">
        <f>Lookup!C26</f>
        <v>Kit Luebs</v>
      </c>
    </row>
    <row r="822" spans="3:5">
      <c r="C822" s="63">
        <v>42875</v>
      </c>
      <c r="D822" s="74" t="str">
        <f>Lookup!C27</f>
        <v>Ted Puckett</v>
      </c>
    </row>
    <row r="823" spans="3:5">
      <c r="C823" s="63">
        <v>42875</v>
      </c>
      <c r="D823" s="74" t="str">
        <f>Lookup!C28</f>
        <v>James Juszczak</v>
      </c>
      <c r="E823" s="64">
        <v>30</v>
      </c>
    </row>
    <row r="824" spans="3:5">
      <c r="C824" s="63">
        <v>42875</v>
      </c>
      <c r="D824" s="74" t="str">
        <f>Lookup!C29</f>
        <v>David Hittler</v>
      </c>
    </row>
    <row r="825" spans="3:5">
      <c r="C825" s="63">
        <v>42875</v>
      </c>
      <c r="D825" s="74" t="str">
        <f>Lookup!C30</f>
        <v>Jerry Swearingen</v>
      </c>
    </row>
    <row r="826" spans="3:5">
      <c r="C826" s="63">
        <v>42875</v>
      </c>
      <c r="D826" s="74" t="str">
        <f>Lookup!C31</f>
        <v>Wes Freas</v>
      </c>
      <c r="E826" s="64">
        <v>18</v>
      </c>
    </row>
    <row r="827" spans="3:5">
      <c r="C827" s="63">
        <v>42875</v>
      </c>
      <c r="D827" s="74" t="str">
        <f>Lookup!C32</f>
        <v>Bryan Smith</v>
      </c>
    </row>
    <row r="828" spans="3:5">
      <c r="C828" s="63">
        <v>42875</v>
      </c>
      <c r="D828" s="74" t="str">
        <f>Lookup!C33</f>
        <v>Joe Gourley</v>
      </c>
    </row>
    <row r="829" spans="3:5">
      <c r="C829" s="63">
        <v>42875</v>
      </c>
      <c r="D829" s="74" t="str">
        <f>Lookup!C34</f>
        <v>Weston Johnson</v>
      </c>
      <c r="E829" s="64">
        <v>32</v>
      </c>
    </row>
    <row r="830" spans="3:5">
      <c r="C830" s="63">
        <v>42875</v>
      </c>
      <c r="D830" s="74" t="str">
        <f>Lookup!C35</f>
        <v>Louis Franek</v>
      </c>
    </row>
    <row r="831" spans="3:5">
      <c r="C831" s="63">
        <v>42875</v>
      </c>
      <c r="D831" s="74" t="str">
        <f>Lookup!C36</f>
        <v>Jeremy Wier</v>
      </c>
      <c r="E831" s="64">
        <v>25</v>
      </c>
    </row>
    <row r="832" spans="3:5">
      <c r="C832" s="63">
        <v>42875</v>
      </c>
      <c r="D832" s="74" t="str">
        <f>Lookup!C37</f>
        <v>Nate Morrell</v>
      </c>
    </row>
    <row r="833" spans="3:5">
      <c r="C833" s="63">
        <v>42875</v>
      </c>
      <c r="D833" s="74" t="str">
        <f>Lookup!C38</f>
        <v>Larry Leno</v>
      </c>
      <c r="E833" s="64">
        <v>16</v>
      </c>
    </row>
    <row r="834" spans="3:5">
      <c r="C834" s="63">
        <v>42875</v>
      </c>
      <c r="D834" s="74" t="str">
        <f>Lookup!C39</f>
        <v>Brian Koetter</v>
      </c>
    </row>
    <row r="835" spans="3:5">
      <c r="C835" s="63">
        <v>42882</v>
      </c>
      <c r="D835" s="73" t="str">
        <f>Lookup!C3</f>
        <v>Lucas Kruk</v>
      </c>
    </row>
    <row r="836" spans="3:5">
      <c r="C836" s="63">
        <v>42882</v>
      </c>
      <c r="D836" s="74" t="str">
        <f>Lookup!C4</f>
        <v>Mike Ohanian</v>
      </c>
    </row>
    <row r="837" spans="3:5">
      <c r="C837" s="63">
        <v>42882</v>
      </c>
      <c r="D837" s="74" t="str">
        <f>Lookup!C5</f>
        <v>Pete White</v>
      </c>
      <c r="E837" s="64">
        <v>27</v>
      </c>
    </row>
    <row r="838" spans="3:5">
      <c r="C838" s="63">
        <v>42882</v>
      </c>
      <c r="D838" s="74" t="str">
        <f>Lookup!C6</f>
        <v>Bill Sapp</v>
      </c>
    </row>
    <row r="839" spans="3:5">
      <c r="C839" s="63">
        <v>42882</v>
      </c>
      <c r="D839" s="74" t="str">
        <f>Lookup!C7</f>
        <v>Sean Carrie</v>
      </c>
    </row>
    <row r="840" spans="3:5">
      <c r="C840" s="63">
        <v>42882</v>
      </c>
      <c r="D840" s="74" t="str">
        <f>Lookup!C8</f>
        <v>James Moore</v>
      </c>
    </row>
    <row r="841" spans="3:5">
      <c r="C841" s="63">
        <v>42882</v>
      </c>
      <c r="D841" s="74" t="str">
        <f>Lookup!C9</f>
        <v>Jessie Cochran</v>
      </c>
    </row>
    <row r="842" spans="3:5">
      <c r="C842" s="63">
        <v>42882</v>
      </c>
      <c r="D842" s="74" t="str">
        <f>Lookup!C10</f>
        <v>Chris Whitehead</v>
      </c>
      <c r="E842" s="64">
        <v>38</v>
      </c>
    </row>
    <row r="843" spans="3:5">
      <c r="C843" s="63">
        <v>42882</v>
      </c>
      <c r="D843" s="74" t="str">
        <f>Lookup!C11</f>
        <v>Fred Clausell</v>
      </c>
    </row>
    <row r="844" spans="3:5">
      <c r="C844" s="63">
        <v>42882</v>
      </c>
      <c r="D844" s="74" t="str">
        <f>Lookup!C12</f>
        <v>Stoney Mitchell</v>
      </c>
    </row>
    <row r="845" spans="3:5">
      <c r="C845" s="63">
        <v>42882</v>
      </c>
      <c r="D845" s="74" t="str">
        <f>Lookup!C13</f>
        <v>Justin Whitehead</v>
      </c>
      <c r="E845" s="64">
        <v>28</v>
      </c>
    </row>
    <row r="846" spans="3:5">
      <c r="C846" s="63">
        <v>42882</v>
      </c>
      <c r="D846" s="74" t="str">
        <f>Lookup!C14</f>
        <v>John Sewall</v>
      </c>
    </row>
    <row r="847" spans="3:5">
      <c r="C847" s="63">
        <v>42882</v>
      </c>
      <c r="D847" s="74" t="str">
        <f>Lookup!C15</f>
        <v>Steve Carney</v>
      </c>
    </row>
    <row r="848" spans="3:5">
      <c r="C848" s="63">
        <v>42882</v>
      </c>
      <c r="D848" s="74" t="str">
        <f>Lookup!C16</f>
        <v>Nelson Anderson</v>
      </c>
    </row>
    <row r="849" spans="3:5">
      <c r="C849" s="63">
        <v>42882</v>
      </c>
      <c r="D849" s="74" t="str">
        <f>Lookup!C17</f>
        <v>Gary Ladd</v>
      </c>
    </row>
    <row r="850" spans="3:5">
      <c r="C850" s="63">
        <v>42882</v>
      </c>
      <c r="D850" s="74" t="str">
        <f>Lookup!C18</f>
        <v>Tristan Hawkins</v>
      </c>
    </row>
    <row r="851" spans="3:5">
      <c r="C851" s="63">
        <v>42882</v>
      </c>
      <c r="D851" s="74" t="str">
        <f>Lookup!C19</f>
        <v>Russell Baron</v>
      </c>
      <c r="E851" s="64">
        <v>29</v>
      </c>
    </row>
    <row r="852" spans="3:5">
      <c r="C852" s="63">
        <v>42882</v>
      </c>
      <c r="D852" s="74" t="str">
        <f>Lookup!C20</f>
        <v>Nick Evans</v>
      </c>
    </row>
    <row r="853" spans="3:5">
      <c r="C853" s="63">
        <v>42882</v>
      </c>
      <c r="D853" s="74" t="str">
        <f>Lookup!C21</f>
        <v>Guest</v>
      </c>
    </row>
    <row r="854" spans="3:5">
      <c r="C854" s="63">
        <v>42882</v>
      </c>
      <c r="D854" s="74" t="str">
        <f>Lookup!C22</f>
        <v>Kevin Williams</v>
      </c>
      <c r="E854" s="64">
        <v>41</v>
      </c>
    </row>
    <row r="855" spans="3:5">
      <c r="C855" s="63">
        <v>42882</v>
      </c>
      <c r="D855" s="74" t="str">
        <f>Lookup!C23</f>
        <v>Todd Spillane</v>
      </c>
      <c r="E855" s="64">
        <v>31</v>
      </c>
    </row>
    <row r="856" spans="3:5">
      <c r="C856" s="63">
        <v>42882</v>
      </c>
      <c r="D856" s="74" t="str">
        <f>Lookup!C24</f>
        <v>Bradley Fleming</v>
      </c>
    </row>
    <row r="857" spans="3:5">
      <c r="C857" s="63">
        <v>42882</v>
      </c>
      <c r="D857" s="74" t="str">
        <f>Lookup!C25</f>
        <v>Mike Magalski</v>
      </c>
    </row>
    <row r="858" spans="3:5">
      <c r="C858" s="63">
        <v>42882</v>
      </c>
      <c r="D858" s="74" t="str">
        <f>Lookup!C26</f>
        <v>Kit Luebs</v>
      </c>
    </row>
    <row r="859" spans="3:5">
      <c r="C859" s="63">
        <v>42882</v>
      </c>
      <c r="D859" s="74" t="str">
        <f>Lookup!C27</f>
        <v>Ted Puckett</v>
      </c>
    </row>
    <row r="860" spans="3:5">
      <c r="C860" s="63">
        <v>42882</v>
      </c>
      <c r="D860" s="74" t="str">
        <f>Lookup!C28</f>
        <v>James Juszczak</v>
      </c>
    </row>
    <row r="861" spans="3:5">
      <c r="C861" s="63">
        <v>42882</v>
      </c>
      <c r="D861" s="74" t="str">
        <f>Lookup!C29</f>
        <v>David Hittler</v>
      </c>
    </row>
    <row r="862" spans="3:5">
      <c r="C862" s="63">
        <v>42882</v>
      </c>
      <c r="D862" s="74" t="str">
        <f>Lookup!C30</f>
        <v>Jerry Swearingen</v>
      </c>
    </row>
    <row r="863" spans="3:5">
      <c r="C863" s="63">
        <v>42882</v>
      </c>
      <c r="D863" s="74" t="str">
        <f>Lookup!C31</f>
        <v>Wes Freas</v>
      </c>
      <c r="E863" s="64">
        <v>22</v>
      </c>
    </row>
    <row r="864" spans="3:5">
      <c r="C864" s="63">
        <v>42882</v>
      </c>
      <c r="D864" s="74" t="str">
        <f>Lookup!C32</f>
        <v>Bryan Smith</v>
      </c>
    </row>
    <row r="865" spans="3:5">
      <c r="C865" s="63">
        <v>42882</v>
      </c>
      <c r="D865" s="74" t="str">
        <f>Lookup!C33</f>
        <v>Joe Gourley</v>
      </c>
    </row>
    <row r="866" spans="3:5">
      <c r="C866" s="63">
        <v>42882</v>
      </c>
      <c r="D866" s="74" t="str">
        <f>Lookup!C34</f>
        <v>Weston Johnson</v>
      </c>
    </row>
    <row r="867" spans="3:5">
      <c r="C867" s="63">
        <v>42882</v>
      </c>
      <c r="D867" s="74" t="str">
        <f>Lookup!C35</f>
        <v>Louis Franek</v>
      </c>
    </row>
    <row r="868" spans="3:5">
      <c r="C868" s="63">
        <v>42882</v>
      </c>
      <c r="D868" s="74" t="str">
        <f>Lookup!C36</f>
        <v>Jeremy Wier</v>
      </c>
    </row>
    <row r="869" spans="3:5">
      <c r="C869" s="63">
        <v>42882</v>
      </c>
      <c r="D869" s="74" t="str">
        <f>Lookup!C37</f>
        <v>Nate Morrell</v>
      </c>
    </row>
    <row r="870" spans="3:5">
      <c r="C870" s="63">
        <v>42882</v>
      </c>
      <c r="D870" s="74" t="str">
        <f>Lookup!C38</f>
        <v>Larry Leno</v>
      </c>
      <c r="E870" s="64">
        <v>31</v>
      </c>
    </row>
    <row r="871" spans="3:5">
      <c r="C871" s="63">
        <v>42882</v>
      </c>
      <c r="D871" s="74" t="str">
        <f>Lookup!C39</f>
        <v>Brian Koetter</v>
      </c>
    </row>
    <row r="872" spans="3:5">
      <c r="C872" s="63">
        <v>42884</v>
      </c>
      <c r="D872" s="73" t="str">
        <f>Lookup!C3</f>
        <v>Lucas Kruk</v>
      </c>
    </row>
    <row r="873" spans="3:5">
      <c r="C873" s="63">
        <v>42884</v>
      </c>
      <c r="D873" s="74" t="str">
        <f>Lookup!C4</f>
        <v>Mike Ohanian</v>
      </c>
    </row>
    <row r="874" spans="3:5">
      <c r="C874" s="63">
        <v>42884</v>
      </c>
      <c r="D874" s="74" t="str">
        <f>Lookup!C5</f>
        <v>Pete White</v>
      </c>
      <c r="E874" s="64">
        <v>34</v>
      </c>
    </row>
    <row r="875" spans="3:5">
      <c r="C875" s="63">
        <v>42884</v>
      </c>
      <c r="D875" s="74" t="str">
        <f>Lookup!C6</f>
        <v>Bill Sapp</v>
      </c>
    </row>
    <row r="876" spans="3:5">
      <c r="C876" s="63">
        <v>42884</v>
      </c>
      <c r="D876" s="74" t="str">
        <f>Lookup!C7</f>
        <v>Sean Carrie</v>
      </c>
    </row>
    <row r="877" spans="3:5">
      <c r="C877" s="63">
        <v>42884</v>
      </c>
      <c r="D877" s="74" t="str">
        <f>Lookup!C8</f>
        <v>James Moore</v>
      </c>
      <c r="E877" s="64">
        <v>20</v>
      </c>
    </row>
    <row r="878" spans="3:5">
      <c r="C878" s="63">
        <v>42884</v>
      </c>
      <c r="D878" s="74" t="str">
        <f>Lookup!C9</f>
        <v>Jessie Cochran</v>
      </c>
    </row>
    <row r="879" spans="3:5">
      <c r="C879" s="63">
        <v>42884</v>
      </c>
      <c r="D879" s="74" t="str">
        <f>Lookup!C10</f>
        <v>Chris Whitehead</v>
      </c>
    </row>
    <row r="880" spans="3:5">
      <c r="C880" s="63">
        <v>42884</v>
      </c>
      <c r="D880" s="74" t="str">
        <f>Lookup!C11</f>
        <v>Fred Clausell</v>
      </c>
    </row>
    <row r="881" spans="3:5">
      <c r="C881" s="63">
        <v>42884</v>
      </c>
      <c r="D881" s="74" t="str">
        <f>Lookup!C12</f>
        <v>Stoney Mitchell</v>
      </c>
    </row>
    <row r="882" spans="3:5">
      <c r="C882" s="63">
        <v>42884</v>
      </c>
      <c r="D882" s="74" t="str">
        <f>Lookup!C13</f>
        <v>Justin Whitehead</v>
      </c>
      <c r="E882" s="64">
        <v>29</v>
      </c>
    </row>
    <row r="883" spans="3:5">
      <c r="C883" s="63">
        <v>42884</v>
      </c>
      <c r="D883" s="74" t="str">
        <f>Lookup!C14</f>
        <v>John Sewall</v>
      </c>
    </row>
    <row r="884" spans="3:5">
      <c r="C884" s="63">
        <v>42884</v>
      </c>
      <c r="D884" s="74" t="str">
        <f>Lookup!C15</f>
        <v>Steve Carney</v>
      </c>
    </row>
    <row r="885" spans="3:5">
      <c r="C885" s="63">
        <v>42884</v>
      </c>
      <c r="D885" s="74" t="str">
        <f>Lookup!C16</f>
        <v>Nelson Anderson</v>
      </c>
    </row>
    <row r="886" spans="3:5">
      <c r="C886" s="63">
        <v>42884</v>
      </c>
      <c r="D886" s="74" t="str">
        <f>Lookup!C17</f>
        <v>Gary Ladd</v>
      </c>
    </row>
    <row r="887" spans="3:5">
      <c r="C887" s="63">
        <v>42884</v>
      </c>
      <c r="D887" s="74" t="str">
        <f>Lookup!C18</f>
        <v>Tristan Hawkins</v>
      </c>
    </row>
    <row r="888" spans="3:5">
      <c r="C888" s="63">
        <v>42884</v>
      </c>
      <c r="D888" s="74" t="str">
        <f>Lookup!C19</f>
        <v>Russell Baron</v>
      </c>
    </row>
    <row r="889" spans="3:5">
      <c r="C889" s="63">
        <v>42884</v>
      </c>
      <c r="D889" s="74" t="str">
        <f>Lookup!C20</f>
        <v>Nick Evans</v>
      </c>
      <c r="E889" s="64">
        <v>39</v>
      </c>
    </row>
    <row r="890" spans="3:5">
      <c r="C890" s="63">
        <v>42884</v>
      </c>
      <c r="D890" s="74" t="str">
        <f>Lookup!C21</f>
        <v>Guest</v>
      </c>
    </row>
    <row r="891" spans="3:5">
      <c r="C891" s="63">
        <v>42884</v>
      </c>
      <c r="D891" s="74" t="str">
        <f>Lookup!C22</f>
        <v>Kevin Williams</v>
      </c>
      <c r="E891" s="64">
        <v>34</v>
      </c>
    </row>
    <row r="892" spans="3:5">
      <c r="C892" s="63">
        <v>42884</v>
      </c>
      <c r="D892" s="74" t="str">
        <f>Lookup!C23</f>
        <v>Todd Spillane</v>
      </c>
    </row>
    <row r="893" spans="3:5">
      <c r="C893" s="63">
        <v>42884</v>
      </c>
      <c r="D893" s="74" t="str">
        <f>Lookup!C24</f>
        <v>Bradley Fleming</v>
      </c>
    </row>
    <row r="894" spans="3:5">
      <c r="C894" s="63">
        <v>42884</v>
      </c>
      <c r="D894" s="74" t="str">
        <f>Lookup!C25</f>
        <v>Mike Magalski</v>
      </c>
    </row>
    <row r="895" spans="3:5">
      <c r="C895" s="63">
        <v>42884</v>
      </c>
      <c r="D895" s="74" t="str">
        <f>Lookup!C26</f>
        <v>Kit Luebs</v>
      </c>
    </row>
    <row r="896" spans="3:5">
      <c r="C896" s="63">
        <v>42884</v>
      </c>
      <c r="D896" s="74" t="str">
        <f>Lookup!C27</f>
        <v>Ted Puckett</v>
      </c>
    </row>
    <row r="897" spans="3:5">
      <c r="C897" s="63">
        <v>42884</v>
      </c>
      <c r="D897" s="74" t="str">
        <f>Lookup!C28</f>
        <v>James Juszczak</v>
      </c>
      <c r="E897" s="64">
        <v>39</v>
      </c>
    </row>
    <row r="898" spans="3:5">
      <c r="C898" s="63">
        <v>42884</v>
      </c>
      <c r="D898" s="74" t="str">
        <f>Lookup!C29</f>
        <v>David Hittler</v>
      </c>
    </row>
    <row r="899" spans="3:5">
      <c r="C899" s="63">
        <v>42884</v>
      </c>
      <c r="D899" s="74" t="str">
        <f>Lookup!C30</f>
        <v>Jerry Swearingen</v>
      </c>
    </row>
    <row r="900" spans="3:5">
      <c r="C900" s="63">
        <v>42884</v>
      </c>
      <c r="D900" s="74" t="str">
        <f>Lookup!C31</f>
        <v>Wes Freas</v>
      </c>
    </row>
    <row r="901" spans="3:5">
      <c r="C901" s="63">
        <v>42884</v>
      </c>
      <c r="D901" s="74" t="str">
        <f>Lookup!C32</f>
        <v>Bryan Smith</v>
      </c>
    </row>
    <row r="902" spans="3:5">
      <c r="C902" s="63">
        <v>42884</v>
      </c>
      <c r="D902" s="74" t="str">
        <f>Lookup!C33</f>
        <v>Joe Gourley</v>
      </c>
    </row>
    <row r="903" spans="3:5">
      <c r="C903" s="63">
        <v>42884</v>
      </c>
      <c r="D903" s="74" t="str">
        <f>Lookup!C34</f>
        <v>Weston Johnson</v>
      </c>
    </row>
    <row r="904" spans="3:5">
      <c r="C904" s="63">
        <v>42884</v>
      </c>
      <c r="D904" s="74" t="str">
        <f>Lookup!C35</f>
        <v>Louis Franek</v>
      </c>
    </row>
    <row r="905" spans="3:5">
      <c r="C905" s="63">
        <v>42884</v>
      </c>
      <c r="D905" s="74" t="str">
        <f>Lookup!C36</f>
        <v>Jeremy Wier</v>
      </c>
    </row>
    <row r="906" spans="3:5">
      <c r="C906" s="63">
        <v>42884</v>
      </c>
      <c r="D906" s="74" t="str">
        <f>Lookup!C37</f>
        <v>Nate Morrell</v>
      </c>
    </row>
    <row r="907" spans="3:5">
      <c r="C907" s="63">
        <v>42884</v>
      </c>
      <c r="D907" s="74" t="str">
        <f>Lookup!C38</f>
        <v>Larry Leno</v>
      </c>
      <c r="E907" s="64">
        <v>27</v>
      </c>
    </row>
    <row r="908" spans="3:5">
      <c r="C908" s="63">
        <v>42884</v>
      </c>
      <c r="D908" s="74" t="str">
        <f>Lookup!C39</f>
        <v>Brian Koetter</v>
      </c>
    </row>
    <row r="909" spans="3:5">
      <c r="C909" s="63">
        <v>42889</v>
      </c>
      <c r="D909" s="73" t="str">
        <f>Lookup!C3</f>
        <v>Lucas Kruk</v>
      </c>
      <c r="E909" s="64">
        <v>25</v>
      </c>
    </row>
    <row r="910" spans="3:5">
      <c r="C910" s="63">
        <v>42889</v>
      </c>
      <c r="D910" s="74" t="str">
        <f>Lookup!C4</f>
        <v>Mike Ohanian</v>
      </c>
    </row>
    <row r="911" spans="3:5">
      <c r="C911" s="63">
        <v>42889</v>
      </c>
      <c r="D911" s="74" t="str">
        <f>Lookup!C5</f>
        <v>Pete White</v>
      </c>
      <c r="E911" s="64">
        <v>17</v>
      </c>
    </row>
    <row r="912" spans="3:5">
      <c r="C912" s="63">
        <v>42889</v>
      </c>
      <c r="D912" s="74" t="str">
        <f>Lookup!C6</f>
        <v>Bill Sapp</v>
      </c>
    </row>
    <row r="913" spans="3:5">
      <c r="C913" s="63">
        <v>42889</v>
      </c>
      <c r="D913" s="74" t="str">
        <f>Lookup!C7</f>
        <v>Sean Carrie</v>
      </c>
    </row>
    <row r="914" spans="3:5">
      <c r="C914" s="63">
        <v>42889</v>
      </c>
      <c r="D914" s="74" t="str">
        <f>Lookup!C8</f>
        <v>James Moore</v>
      </c>
    </row>
    <row r="915" spans="3:5">
      <c r="C915" s="63">
        <v>42889</v>
      </c>
      <c r="D915" s="74" t="str">
        <f>Lookup!C9</f>
        <v>Jessie Cochran</v>
      </c>
    </row>
    <row r="916" spans="3:5">
      <c r="C916" s="63">
        <v>42889</v>
      </c>
      <c r="D916" s="74" t="str">
        <f>Lookup!C10</f>
        <v>Chris Whitehead</v>
      </c>
    </row>
    <row r="917" spans="3:5">
      <c r="C917" s="63">
        <v>42889</v>
      </c>
      <c r="D917" s="74" t="str">
        <f>Lookup!C11</f>
        <v>Fred Clausell</v>
      </c>
    </row>
    <row r="918" spans="3:5">
      <c r="C918" s="63">
        <v>42889</v>
      </c>
      <c r="D918" s="74" t="str">
        <f>Lookup!C12</f>
        <v>Stoney Mitchell</v>
      </c>
    </row>
    <row r="919" spans="3:5">
      <c r="C919" s="63">
        <v>42889</v>
      </c>
      <c r="D919" s="74" t="str">
        <f>Lookup!C13</f>
        <v>Justin Whitehead</v>
      </c>
      <c r="E919" s="64">
        <v>23</v>
      </c>
    </row>
    <row r="920" spans="3:5">
      <c r="C920" s="63">
        <v>42889</v>
      </c>
      <c r="D920" s="74" t="str">
        <f>Lookup!C14</f>
        <v>John Sewall</v>
      </c>
    </row>
    <row r="921" spans="3:5">
      <c r="C921" s="63">
        <v>42889</v>
      </c>
      <c r="D921" s="74" t="str">
        <f>Lookup!C15</f>
        <v>Steve Carney</v>
      </c>
    </row>
    <row r="922" spans="3:5">
      <c r="C922" s="63">
        <v>42889</v>
      </c>
      <c r="D922" s="74" t="str">
        <f>Lookup!C16</f>
        <v>Nelson Anderson</v>
      </c>
    </row>
    <row r="923" spans="3:5">
      <c r="C923" s="63">
        <v>42889</v>
      </c>
      <c r="D923" s="74" t="str">
        <f>Lookup!C17</f>
        <v>Gary Ladd</v>
      </c>
    </row>
    <row r="924" spans="3:5">
      <c r="C924" s="63">
        <v>42889</v>
      </c>
      <c r="D924" s="74" t="str">
        <f>Lookup!C18</f>
        <v>Tristan Hawkins</v>
      </c>
    </row>
    <row r="925" spans="3:5">
      <c r="C925" s="63">
        <v>42889</v>
      </c>
      <c r="D925" s="74" t="str">
        <f>Lookup!C19</f>
        <v>Russell Baron</v>
      </c>
      <c r="E925" s="64">
        <v>26</v>
      </c>
    </row>
    <row r="926" spans="3:5">
      <c r="C926" s="63">
        <v>42889</v>
      </c>
      <c r="D926" s="74" t="str">
        <f>Lookup!C20</f>
        <v>Nick Evans</v>
      </c>
    </row>
    <row r="927" spans="3:5">
      <c r="C927" s="63">
        <v>42889</v>
      </c>
      <c r="D927" s="74" t="str">
        <f>Lookup!C21</f>
        <v>Guest</v>
      </c>
    </row>
    <row r="928" spans="3:5">
      <c r="C928" s="63">
        <v>42889</v>
      </c>
      <c r="D928" s="74" t="str">
        <f>Lookup!C22</f>
        <v>Kevin Williams</v>
      </c>
      <c r="E928" s="64">
        <v>42</v>
      </c>
    </row>
    <row r="929" spans="3:5">
      <c r="C929" s="63">
        <v>42889</v>
      </c>
      <c r="D929" s="74" t="str">
        <f>Lookup!C23</f>
        <v>Todd Spillane</v>
      </c>
      <c r="E929" s="64">
        <v>32</v>
      </c>
    </row>
    <row r="930" spans="3:5">
      <c r="C930" s="63">
        <v>42889</v>
      </c>
      <c r="D930" s="74" t="str">
        <f>Lookup!C24</f>
        <v>Bradley Fleming</v>
      </c>
    </row>
    <row r="931" spans="3:5">
      <c r="C931" s="63">
        <v>42889</v>
      </c>
      <c r="D931" s="74" t="str">
        <f>Lookup!C25</f>
        <v>Mike Magalski</v>
      </c>
    </row>
    <row r="932" spans="3:5">
      <c r="C932" s="63">
        <v>42889</v>
      </c>
      <c r="D932" s="74" t="str">
        <f>Lookup!C26</f>
        <v>Kit Luebs</v>
      </c>
    </row>
    <row r="933" spans="3:5">
      <c r="C933" s="63">
        <v>42889</v>
      </c>
      <c r="D933" s="74" t="str">
        <f>Lookup!C27</f>
        <v>Ted Puckett</v>
      </c>
    </row>
    <row r="934" spans="3:5">
      <c r="C934" s="63">
        <v>42889</v>
      </c>
      <c r="D934" s="74" t="str">
        <f>Lookup!C28</f>
        <v>James Juszczak</v>
      </c>
      <c r="E934" s="64">
        <v>34</v>
      </c>
    </row>
    <row r="935" spans="3:5">
      <c r="C935" s="63">
        <v>42889</v>
      </c>
      <c r="D935" s="74" t="str">
        <f>Lookup!C29</f>
        <v>David Hittler</v>
      </c>
    </row>
    <row r="936" spans="3:5">
      <c r="C936" s="63">
        <v>42889</v>
      </c>
      <c r="D936" s="74" t="str">
        <f>Lookup!C30</f>
        <v>Jerry Swearingen</v>
      </c>
    </row>
    <row r="937" spans="3:5">
      <c r="C937" s="63">
        <v>42889</v>
      </c>
      <c r="D937" s="74" t="str">
        <f>Lookup!C31</f>
        <v>Wes Freas</v>
      </c>
    </row>
    <row r="938" spans="3:5">
      <c r="C938" s="63">
        <v>42889</v>
      </c>
      <c r="D938" s="74" t="str">
        <f>Lookup!C32</f>
        <v>Bryan Smith</v>
      </c>
    </row>
    <row r="939" spans="3:5">
      <c r="C939" s="63">
        <v>42889</v>
      </c>
      <c r="D939" s="74" t="str">
        <f>Lookup!C33</f>
        <v>Joe Gourley</v>
      </c>
    </row>
    <row r="940" spans="3:5">
      <c r="C940" s="63">
        <v>42889</v>
      </c>
      <c r="D940" s="74" t="str">
        <f>Lookup!C34</f>
        <v>Weston Johnson</v>
      </c>
      <c r="E940" s="64">
        <v>33</v>
      </c>
    </row>
    <row r="941" spans="3:5">
      <c r="C941" s="63">
        <v>42889</v>
      </c>
      <c r="D941" s="74" t="str">
        <f>Lookup!C35</f>
        <v>Louis Franek</v>
      </c>
    </row>
    <row r="942" spans="3:5">
      <c r="C942" s="63">
        <v>42889</v>
      </c>
      <c r="D942" s="74" t="str">
        <f>Lookup!C36</f>
        <v>Jeremy Wier</v>
      </c>
      <c r="E942" s="64">
        <v>22</v>
      </c>
    </row>
    <row r="943" spans="3:5">
      <c r="C943" s="63">
        <v>42889</v>
      </c>
      <c r="D943" s="74" t="str">
        <f>Lookup!C37</f>
        <v>Nate Morrell</v>
      </c>
    </row>
    <row r="944" spans="3:5">
      <c r="C944" s="63">
        <v>42889</v>
      </c>
      <c r="D944" s="74" t="str">
        <f>Lookup!C38</f>
        <v>Larry Leno</v>
      </c>
      <c r="E944" s="64">
        <v>27</v>
      </c>
    </row>
    <row r="945" spans="3:5">
      <c r="C945" s="63">
        <v>42889</v>
      </c>
      <c r="D945" s="74" t="str">
        <f>Lookup!C39</f>
        <v>Brian Koetter</v>
      </c>
    </row>
    <row r="946" spans="3:5">
      <c r="C946" s="63">
        <v>42896</v>
      </c>
      <c r="D946" s="73" t="str">
        <f>Lookup!C3</f>
        <v>Lucas Kruk</v>
      </c>
      <c r="E946" s="64">
        <v>39</v>
      </c>
    </row>
    <row r="947" spans="3:5">
      <c r="C947" s="63">
        <v>42896</v>
      </c>
      <c r="D947" s="17" t="str">
        <f>Lookup!C4</f>
        <v>Mike Ohanian</v>
      </c>
    </row>
    <row r="948" spans="3:5">
      <c r="C948" s="63">
        <v>42896</v>
      </c>
      <c r="D948" s="17" t="str">
        <f>Lookup!C5</f>
        <v>Pete White</v>
      </c>
    </row>
    <row r="949" spans="3:5">
      <c r="C949" s="63">
        <v>42896</v>
      </c>
      <c r="D949" s="17" t="str">
        <f>Lookup!C6</f>
        <v>Bill Sapp</v>
      </c>
    </row>
    <row r="950" spans="3:5">
      <c r="C950" s="63">
        <v>42896</v>
      </c>
      <c r="D950" s="17" t="str">
        <f>Lookup!C7</f>
        <v>Sean Carrie</v>
      </c>
    </row>
    <row r="951" spans="3:5">
      <c r="C951" s="63">
        <v>42896</v>
      </c>
      <c r="D951" s="17" t="str">
        <f>Lookup!C8</f>
        <v>James Moore</v>
      </c>
    </row>
    <row r="952" spans="3:5">
      <c r="C952" s="63">
        <v>42896</v>
      </c>
      <c r="D952" s="17" t="str">
        <f>Lookup!C9</f>
        <v>Jessie Cochran</v>
      </c>
    </row>
    <row r="953" spans="3:5">
      <c r="C953" s="63">
        <v>42896</v>
      </c>
      <c r="D953" s="17" t="str">
        <f>Lookup!C10</f>
        <v>Chris Whitehead</v>
      </c>
    </row>
    <row r="954" spans="3:5">
      <c r="C954" s="63">
        <v>42896</v>
      </c>
      <c r="D954" s="17" t="str">
        <f>Lookup!C11</f>
        <v>Fred Clausell</v>
      </c>
    </row>
    <row r="955" spans="3:5">
      <c r="C955" s="63">
        <v>42896</v>
      </c>
      <c r="D955" s="17" t="str">
        <f>Lookup!C12</f>
        <v>Stoney Mitchell</v>
      </c>
    </row>
    <row r="956" spans="3:5">
      <c r="C956" s="63">
        <v>42896</v>
      </c>
      <c r="D956" s="17" t="str">
        <f>Lookup!C13</f>
        <v>Justin Whitehead</v>
      </c>
      <c r="E956" s="64">
        <v>24</v>
      </c>
    </row>
    <row r="957" spans="3:5">
      <c r="C957" s="63">
        <v>42896</v>
      </c>
      <c r="D957" s="17" t="str">
        <f>Lookup!C14</f>
        <v>John Sewall</v>
      </c>
    </row>
    <row r="958" spans="3:5">
      <c r="C958" s="63">
        <v>42896</v>
      </c>
      <c r="D958" s="17" t="str">
        <f>Lookup!C15</f>
        <v>Steve Carney</v>
      </c>
    </row>
    <row r="959" spans="3:5">
      <c r="C959" s="63">
        <v>42896</v>
      </c>
      <c r="D959" s="17" t="str">
        <f>Lookup!C16</f>
        <v>Nelson Anderson</v>
      </c>
    </row>
    <row r="960" spans="3:5">
      <c r="C960" s="63">
        <v>42896</v>
      </c>
      <c r="D960" s="17" t="str">
        <f>Lookup!C17</f>
        <v>Gary Ladd</v>
      </c>
    </row>
    <row r="961" spans="3:5">
      <c r="C961" s="63">
        <v>42896</v>
      </c>
      <c r="D961" s="17" t="str">
        <f>Lookup!C18</f>
        <v>Tristan Hawkins</v>
      </c>
    </row>
    <row r="962" spans="3:5">
      <c r="C962" s="63">
        <v>42896</v>
      </c>
      <c r="D962" s="17" t="str">
        <f>Lookup!C19</f>
        <v>Russell Baron</v>
      </c>
      <c r="E962" s="64">
        <v>25</v>
      </c>
    </row>
    <row r="963" spans="3:5">
      <c r="C963" s="63">
        <v>42896</v>
      </c>
      <c r="D963" s="17" t="str">
        <f>Lookup!C20</f>
        <v>Nick Evans</v>
      </c>
    </row>
    <row r="964" spans="3:5">
      <c r="C964" s="63">
        <v>42896</v>
      </c>
      <c r="D964" s="17" t="str">
        <f>Lookup!C21</f>
        <v>Guest</v>
      </c>
    </row>
    <row r="965" spans="3:5">
      <c r="C965" s="63">
        <v>42896</v>
      </c>
      <c r="D965" s="17" t="str">
        <f>Lookup!C22</f>
        <v>Kevin Williams</v>
      </c>
      <c r="E965" s="64">
        <v>33</v>
      </c>
    </row>
    <row r="966" spans="3:5">
      <c r="C966" s="63">
        <v>42896</v>
      </c>
      <c r="D966" s="17" t="str">
        <f>Lookup!C23</f>
        <v>Todd Spillane</v>
      </c>
    </row>
    <row r="967" spans="3:5">
      <c r="C967" s="63">
        <v>42896</v>
      </c>
      <c r="D967" s="17" t="str">
        <f>Lookup!C24</f>
        <v>Bradley Fleming</v>
      </c>
    </row>
    <row r="968" spans="3:5">
      <c r="C968" s="63">
        <v>42896</v>
      </c>
      <c r="D968" s="17" t="str">
        <f>Lookup!C25</f>
        <v>Mike Magalski</v>
      </c>
    </row>
    <row r="969" spans="3:5">
      <c r="C969" s="63">
        <v>42896</v>
      </c>
      <c r="D969" s="17" t="str">
        <f>Lookup!C26</f>
        <v>Kit Luebs</v>
      </c>
    </row>
    <row r="970" spans="3:5">
      <c r="C970" s="63">
        <v>42896</v>
      </c>
      <c r="D970" s="17" t="str">
        <f>Lookup!C27</f>
        <v>Ted Puckett</v>
      </c>
    </row>
    <row r="971" spans="3:5">
      <c r="C971" s="63">
        <v>42896</v>
      </c>
      <c r="D971" s="17" t="str">
        <f>Lookup!C28</f>
        <v>James Juszczak</v>
      </c>
      <c r="E971" s="64">
        <v>31</v>
      </c>
    </row>
    <row r="972" spans="3:5">
      <c r="C972" s="63">
        <v>42896</v>
      </c>
      <c r="D972" s="17" t="str">
        <f>Lookup!C29</f>
        <v>David Hittler</v>
      </c>
    </row>
    <row r="973" spans="3:5">
      <c r="C973" s="63">
        <v>42896</v>
      </c>
      <c r="D973" s="17" t="str">
        <f>Lookup!C30</f>
        <v>Jerry Swearingen</v>
      </c>
    </row>
    <row r="974" spans="3:5">
      <c r="C974" s="63">
        <v>42896</v>
      </c>
      <c r="D974" s="17" t="str">
        <f>Lookup!C31</f>
        <v>Wes Freas</v>
      </c>
      <c r="E974" s="64">
        <v>18</v>
      </c>
    </row>
    <row r="975" spans="3:5">
      <c r="C975" s="63">
        <v>42896</v>
      </c>
      <c r="D975" s="17" t="str">
        <f>Lookup!C32</f>
        <v>Bryan Smith</v>
      </c>
    </row>
    <row r="976" spans="3:5">
      <c r="C976" s="63">
        <v>42896</v>
      </c>
      <c r="D976" s="17" t="str">
        <f>Lookup!C33</f>
        <v>Joe Gourley</v>
      </c>
    </row>
    <row r="977" spans="3:5">
      <c r="C977" s="63">
        <v>42896</v>
      </c>
      <c r="D977" s="17" t="str">
        <f>Lookup!C34</f>
        <v>Weston Johnson</v>
      </c>
      <c r="E977" s="64">
        <v>35</v>
      </c>
    </row>
    <row r="978" spans="3:5">
      <c r="C978" s="63">
        <v>42896</v>
      </c>
      <c r="D978" s="17" t="str">
        <f>Lookup!C35</f>
        <v>Louis Franek</v>
      </c>
    </row>
    <row r="979" spans="3:5">
      <c r="C979" s="63">
        <v>42896</v>
      </c>
      <c r="D979" s="17" t="str">
        <f>Lookup!C36</f>
        <v>Jeremy Wier</v>
      </c>
      <c r="E979" s="64">
        <v>31</v>
      </c>
    </row>
    <row r="980" spans="3:5">
      <c r="C980" s="63">
        <v>42896</v>
      </c>
      <c r="D980" s="17" t="str">
        <f>Lookup!C37</f>
        <v>Nate Morrell</v>
      </c>
    </row>
    <row r="981" spans="3:5">
      <c r="C981" s="63">
        <v>42896</v>
      </c>
      <c r="D981" s="17" t="str">
        <f>Lookup!C38</f>
        <v>Larry Leno</v>
      </c>
      <c r="E981" s="64">
        <v>16</v>
      </c>
    </row>
    <row r="982" spans="3:5">
      <c r="C982" s="63">
        <v>42896</v>
      </c>
      <c r="D982" s="17" t="str">
        <f>Lookup!C39</f>
        <v>Brian Koetter</v>
      </c>
    </row>
    <row r="983" spans="3:5">
      <c r="C983" s="63">
        <v>42896</v>
      </c>
      <c r="D983" s="17" t="str">
        <f>Lookup!C40</f>
        <v>Brodi LaFleur</v>
      </c>
      <c r="E983" s="64">
        <v>26</v>
      </c>
    </row>
  </sheetData>
  <sortState ref="C2:I616">
    <sortCondition ref="C2:C616"/>
  </sortState>
  <phoneticPr fontId="14" type="noConversion"/>
  <pageMargins left="0.7" right="0.7" top="0.75" bottom="0.75" header="0.3" footer="0.3"/>
  <customProperties>
    <customPr name="workbookAdvencedSettings" r:id="rId1"/>
    <customPr name="workbookExecutionSettings" r:id="rId2"/>
    <customPr name="workbookGatewaySettings" r:id="rId3"/>
  </customPropertie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Lookup!$C$3:$C$16</xm:f>
          </x14:formula1>
          <xm:sqref>D92:D118 D440:D466 D2:D89 D411:D437 D382:D408 D353:D379 D324:D350 D295:D321 D266:D292 D237:D263 D208:D234 D179:D205 D150:D176 D121:D147</xm:sqref>
        </x14:dataValidation>
        <x14:dataValidation type="list" allowBlank="1" showInputMessage="1" showErrorMessage="1">
          <x14:formula1>
            <xm:f>Lookup!$C$3:$C$18</xm:f>
          </x14:formula1>
          <xm:sqref>D90:D91 D467 D438 D409:D410 D380:D381 D351:D352 D322:D323 D293:D294 D264:D265 D235:D236 D206:D207 D177:D178 D148:D149 D119:D120</xm:sqref>
        </x14:dataValidation>
        <x14:dataValidation type="list" allowBlank="1" showInputMessage="1" showErrorMessage="1">
          <x14:formula1>
            <xm:f>Lookup!$C$3:$C$19</xm:f>
          </x14:formula1>
          <xm:sqref>D439</xm:sqref>
        </x14:dataValidation>
        <x14:dataValidation type="list" allowBlank="1" showInputMessage="1" showErrorMessage="1">
          <x14:formula1>
            <xm:f>Lookup!$C$3:$C$20</xm:f>
          </x14:formula1>
          <xm:sqref>D468:D469</xm:sqref>
        </x14:dataValidation>
      </x14:dataValidations>
    </ex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tabColor rgb="FF7030A0"/>
    <pageSetUpPr fitToPage="1"/>
  </sheetPr>
  <dimension ref="A1:I193"/>
  <sheetViews>
    <sheetView workbookViewId="0">
      <selection activeCell="L16" sqref="L16"/>
    </sheetView>
  </sheetViews>
  <sheetFormatPr baseColWidth="10" defaultColWidth="8.83203125" defaultRowHeight="14"/>
  <cols>
    <col min="1" max="1" width="10.1640625" customWidth="1"/>
    <col min="2" max="2" width="30.1640625" customWidth="1"/>
    <col min="6" max="6" width="9.83203125" customWidth="1"/>
    <col min="9" max="9" width="19.6640625" style="20" customWidth="1"/>
  </cols>
  <sheetData>
    <row r="1" spans="1:9" ht="26" thickBot="1">
      <c r="B1" s="79" t="s">
        <v>31</v>
      </c>
      <c r="C1" s="80"/>
      <c r="D1" s="80"/>
      <c r="E1" s="80"/>
      <c r="F1" s="80"/>
      <c r="G1" s="80"/>
      <c r="H1" s="81"/>
      <c r="I1" s="42"/>
    </row>
    <row r="2" spans="1:9">
      <c r="A2" s="20"/>
      <c r="B2" s="20"/>
      <c r="C2" s="20"/>
      <c r="D2" s="20"/>
      <c r="E2" s="20"/>
      <c r="F2" s="20"/>
      <c r="G2" s="20"/>
      <c r="H2" s="20"/>
    </row>
    <row r="3" spans="1:9">
      <c r="A3" s="20"/>
      <c r="B3" s="20"/>
      <c r="C3" s="20"/>
      <c r="D3" s="20"/>
      <c r="E3" s="20"/>
      <c r="F3" s="20" t="s">
        <v>36</v>
      </c>
      <c r="G3" s="20"/>
      <c r="H3" s="29"/>
    </row>
    <row r="4" spans="1:9">
      <c r="A4" s="20"/>
      <c r="B4" s="20"/>
      <c r="C4" s="20"/>
      <c r="D4" s="20"/>
      <c r="E4" s="20"/>
      <c r="F4" s="20" t="s">
        <v>37</v>
      </c>
      <c r="G4" s="30"/>
      <c r="H4" s="30"/>
    </row>
    <row r="5" spans="1:9">
      <c r="A5" s="20"/>
      <c r="B5" s="20"/>
      <c r="C5" s="20"/>
      <c r="D5" s="20"/>
      <c r="E5" s="20"/>
      <c r="F5" s="20"/>
      <c r="G5" s="20"/>
      <c r="H5" s="20"/>
      <c r="I5" s="39"/>
    </row>
    <row r="6" spans="1:9" ht="28">
      <c r="A6" s="20"/>
      <c r="B6" s="31" t="s">
        <v>46</v>
      </c>
      <c r="C6" s="43" t="s">
        <v>38</v>
      </c>
      <c r="D6" s="43" t="s">
        <v>39</v>
      </c>
      <c r="E6" s="32" t="s">
        <v>40</v>
      </c>
      <c r="F6" s="33" t="s">
        <v>41</v>
      </c>
      <c r="G6" s="33" t="s">
        <v>42</v>
      </c>
      <c r="H6" s="33" t="s">
        <v>43</v>
      </c>
      <c r="I6" s="39"/>
    </row>
    <row r="7" spans="1:9" ht="18" customHeight="1">
      <c r="A7" s="20">
        <v>1</v>
      </c>
      <c r="B7" s="34"/>
      <c r="C7" s="35"/>
      <c r="D7" s="35"/>
      <c r="E7" s="35"/>
      <c r="F7" s="35"/>
      <c r="G7" s="35"/>
      <c r="H7" s="35"/>
    </row>
    <row r="8" spans="1:9" ht="18" customHeight="1">
      <c r="A8" s="20">
        <f>A7+1</f>
        <v>2</v>
      </c>
      <c r="B8" s="36"/>
      <c r="C8" s="35"/>
      <c r="D8" s="35"/>
      <c r="E8" s="35"/>
      <c r="F8" s="35"/>
      <c r="G8" s="35"/>
      <c r="H8" s="35"/>
    </row>
    <row r="9" spans="1:9" ht="18" customHeight="1">
      <c r="A9" s="20">
        <f t="shared" ref="A9:A30" si="0">A8+1</f>
        <v>3</v>
      </c>
      <c r="B9" s="36"/>
      <c r="C9" s="35"/>
      <c r="D9" s="35"/>
      <c r="E9" s="35"/>
      <c r="F9" s="35"/>
      <c r="G9" s="35"/>
      <c r="H9" s="35"/>
    </row>
    <row r="10" spans="1:9" ht="18" customHeight="1">
      <c r="A10" s="20">
        <f t="shared" si="0"/>
        <v>4</v>
      </c>
      <c r="B10" s="36"/>
      <c r="C10" s="35"/>
      <c r="D10" s="35"/>
      <c r="E10" s="35"/>
      <c r="F10" s="35"/>
      <c r="G10" s="35"/>
      <c r="H10" s="35"/>
    </row>
    <row r="11" spans="1:9" ht="18" customHeight="1">
      <c r="A11" s="20">
        <f t="shared" si="0"/>
        <v>5</v>
      </c>
      <c r="B11" s="36"/>
      <c r="C11" s="35"/>
      <c r="D11" s="35"/>
      <c r="E11" s="35"/>
      <c r="F11" s="35"/>
      <c r="G11" s="35"/>
      <c r="H11" s="35"/>
    </row>
    <row r="12" spans="1:9" ht="18" customHeight="1">
      <c r="A12" s="20">
        <f t="shared" si="0"/>
        <v>6</v>
      </c>
      <c r="B12" s="36"/>
      <c r="C12" s="35"/>
      <c r="D12" s="35"/>
      <c r="E12" s="35"/>
      <c r="F12" s="35"/>
      <c r="G12" s="35"/>
      <c r="H12" s="35"/>
    </row>
    <row r="13" spans="1:9" ht="18" customHeight="1">
      <c r="A13" s="20">
        <f t="shared" si="0"/>
        <v>7</v>
      </c>
      <c r="B13" s="36"/>
      <c r="C13" s="35"/>
      <c r="D13" s="35"/>
      <c r="E13" s="35"/>
      <c r="F13" s="35"/>
      <c r="G13" s="35"/>
      <c r="H13" s="35"/>
    </row>
    <row r="14" spans="1:9" ht="18" customHeight="1">
      <c r="A14" s="20">
        <f t="shared" si="0"/>
        <v>8</v>
      </c>
      <c r="B14" s="36"/>
      <c r="C14" s="35"/>
      <c r="D14" s="35"/>
      <c r="E14" s="35"/>
      <c r="F14" s="35"/>
      <c r="G14" s="35"/>
      <c r="H14" s="35"/>
    </row>
    <row r="15" spans="1:9" ht="18" customHeight="1">
      <c r="A15" s="20">
        <f t="shared" si="0"/>
        <v>9</v>
      </c>
      <c r="B15" s="36"/>
      <c r="C15" s="35"/>
      <c r="D15" s="35"/>
      <c r="E15" s="35"/>
      <c r="F15" s="35"/>
      <c r="G15" s="35"/>
      <c r="H15" s="35"/>
    </row>
    <row r="16" spans="1:9" ht="18" customHeight="1">
      <c r="A16" s="20">
        <f t="shared" si="0"/>
        <v>10</v>
      </c>
      <c r="B16" s="36"/>
      <c r="C16" s="35"/>
      <c r="D16" s="35"/>
      <c r="E16" s="35"/>
      <c r="F16" s="35"/>
      <c r="G16" s="35"/>
      <c r="H16" s="35"/>
    </row>
    <row r="17" spans="1:8" ht="18" customHeight="1">
      <c r="A17" s="20">
        <f t="shared" si="0"/>
        <v>11</v>
      </c>
      <c r="B17" s="36"/>
      <c r="C17" s="35"/>
      <c r="D17" s="35"/>
      <c r="E17" s="35"/>
      <c r="F17" s="35"/>
      <c r="G17" s="35"/>
      <c r="H17" s="35"/>
    </row>
    <row r="18" spans="1:8" ht="18" customHeight="1">
      <c r="A18" s="20">
        <f t="shared" si="0"/>
        <v>12</v>
      </c>
      <c r="B18" s="36"/>
      <c r="C18" s="35"/>
      <c r="D18" s="35"/>
      <c r="E18" s="35"/>
      <c r="F18" s="35"/>
      <c r="G18" s="35"/>
      <c r="H18" s="35"/>
    </row>
    <row r="19" spans="1:8" ht="18" customHeight="1">
      <c r="A19" s="20">
        <f t="shared" si="0"/>
        <v>13</v>
      </c>
      <c r="B19" s="36"/>
      <c r="C19" s="35"/>
      <c r="D19" s="35"/>
      <c r="E19" s="35"/>
      <c r="F19" s="35"/>
      <c r="G19" s="35"/>
      <c r="H19" s="35"/>
    </row>
    <row r="20" spans="1:8" ht="18" customHeight="1">
      <c r="A20" s="20">
        <f t="shared" si="0"/>
        <v>14</v>
      </c>
      <c r="B20" s="36"/>
      <c r="C20" s="35"/>
      <c r="D20" s="35"/>
      <c r="E20" s="35"/>
      <c r="F20" s="35"/>
      <c r="G20" s="35"/>
      <c r="H20" s="35"/>
    </row>
    <row r="21" spans="1:8" ht="18" customHeight="1">
      <c r="A21" s="20">
        <f t="shared" si="0"/>
        <v>15</v>
      </c>
      <c r="B21" s="36"/>
      <c r="C21" s="35"/>
      <c r="D21" s="35"/>
      <c r="E21" s="35"/>
      <c r="F21" s="35"/>
      <c r="G21" s="35"/>
      <c r="H21" s="35"/>
    </row>
    <row r="22" spans="1:8" ht="18" customHeight="1">
      <c r="A22" s="20">
        <f t="shared" si="0"/>
        <v>16</v>
      </c>
      <c r="B22" s="36"/>
      <c r="C22" s="35"/>
      <c r="D22" s="35"/>
      <c r="E22" s="35"/>
      <c r="F22" s="35"/>
      <c r="G22" s="35"/>
      <c r="H22" s="35"/>
    </row>
    <row r="23" spans="1:8" ht="18" customHeight="1">
      <c r="A23" s="20">
        <f t="shared" si="0"/>
        <v>17</v>
      </c>
      <c r="B23" s="36"/>
      <c r="C23" s="35"/>
      <c r="D23" s="35"/>
      <c r="E23" s="35"/>
      <c r="F23" s="35"/>
      <c r="G23" s="35"/>
      <c r="H23" s="35"/>
    </row>
    <row r="24" spans="1:8" ht="18" customHeight="1">
      <c r="A24" s="20">
        <f t="shared" si="0"/>
        <v>18</v>
      </c>
      <c r="B24" s="36"/>
      <c r="C24" s="35"/>
      <c r="D24" s="35"/>
      <c r="E24" s="35"/>
      <c r="F24" s="35"/>
      <c r="G24" s="35"/>
      <c r="H24" s="35"/>
    </row>
    <row r="25" spans="1:8" ht="18" customHeight="1">
      <c r="A25" s="20">
        <f t="shared" si="0"/>
        <v>19</v>
      </c>
      <c r="B25" s="36"/>
      <c r="C25" s="35"/>
      <c r="D25" s="35"/>
      <c r="E25" s="35"/>
      <c r="F25" s="35"/>
      <c r="G25" s="35"/>
      <c r="H25" s="35"/>
    </row>
    <row r="26" spans="1:8" ht="18" customHeight="1">
      <c r="A26" s="20">
        <f t="shared" si="0"/>
        <v>20</v>
      </c>
      <c r="B26" s="36"/>
      <c r="C26" s="35"/>
      <c r="D26" s="35"/>
      <c r="E26" s="35"/>
      <c r="F26" s="35"/>
      <c r="G26" s="35"/>
      <c r="H26" s="35"/>
    </row>
    <row r="27" spans="1:8" ht="18" customHeight="1">
      <c r="A27" s="20">
        <f t="shared" si="0"/>
        <v>21</v>
      </c>
      <c r="B27" s="36"/>
      <c r="C27" s="35"/>
      <c r="D27" s="35"/>
      <c r="E27" s="35"/>
      <c r="F27" s="35"/>
      <c r="G27" s="35"/>
      <c r="H27" s="35"/>
    </row>
    <row r="28" spans="1:8" ht="18" customHeight="1">
      <c r="A28" s="20">
        <f t="shared" si="0"/>
        <v>22</v>
      </c>
      <c r="B28" s="36"/>
      <c r="C28" s="35"/>
      <c r="D28" s="35"/>
      <c r="E28" s="35"/>
      <c r="F28" s="35"/>
      <c r="G28" s="35"/>
      <c r="H28" s="35"/>
    </row>
    <row r="29" spans="1:8" ht="18" customHeight="1">
      <c r="A29" s="20">
        <f>A28+1</f>
        <v>23</v>
      </c>
      <c r="B29" s="36"/>
      <c r="C29" s="35"/>
      <c r="D29" s="35"/>
      <c r="E29" s="35"/>
      <c r="F29" s="35"/>
      <c r="G29" s="35"/>
      <c r="H29" s="35"/>
    </row>
    <row r="30" spans="1:8" ht="18" customHeight="1">
      <c r="A30" s="20">
        <f t="shared" si="0"/>
        <v>24</v>
      </c>
      <c r="B30" s="36"/>
      <c r="C30" s="35"/>
      <c r="D30" s="35"/>
      <c r="E30" s="35"/>
      <c r="F30" s="35"/>
      <c r="G30" s="35"/>
      <c r="H30" s="35"/>
    </row>
    <row r="31" spans="1:8">
      <c r="A31" s="20"/>
      <c r="B31" s="20"/>
      <c r="C31" s="20"/>
      <c r="D31" s="20"/>
      <c r="E31" s="20"/>
      <c r="F31" s="20"/>
      <c r="G31" s="20"/>
      <c r="H31" s="20"/>
    </row>
    <row r="32" spans="1:8">
      <c r="A32" s="20"/>
      <c r="B32" s="82" t="s">
        <v>44</v>
      </c>
      <c r="C32" s="82"/>
      <c r="D32" s="82"/>
      <c r="E32" s="82"/>
      <c r="F32" s="82"/>
      <c r="G32" s="82"/>
      <c r="H32" s="82"/>
    </row>
    <row r="33" spans="1:8">
      <c r="A33" s="37"/>
      <c r="B33" s="37"/>
      <c r="C33" s="20"/>
      <c r="D33" s="20"/>
      <c r="E33" s="20"/>
      <c r="F33" s="20"/>
      <c r="G33" s="20"/>
      <c r="H33" s="20"/>
    </row>
    <row r="34" spans="1:8">
      <c r="A34" s="40" t="s">
        <v>45</v>
      </c>
      <c r="B34" s="41" t="s">
        <v>46</v>
      </c>
      <c r="C34" s="38" t="s">
        <v>47</v>
      </c>
      <c r="D34" s="40" t="s">
        <v>45</v>
      </c>
      <c r="E34" s="76" t="s">
        <v>46</v>
      </c>
      <c r="F34" s="77"/>
      <c r="G34" s="78"/>
      <c r="H34" s="38" t="s">
        <v>47</v>
      </c>
    </row>
    <row r="35" spans="1:8">
      <c r="A35" s="20">
        <v>1</v>
      </c>
      <c r="B35" s="35"/>
      <c r="C35" s="35"/>
      <c r="D35" s="20">
        <v>10</v>
      </c>
      <c r="E35" s="76"/>
      <c r="F35" s="77"/>
      <c r="G35" s="78"/>
      <c r="H35" s="35"/>
    </row>
    <row r="36" spans="1:8">
      <c r="A36" s="20">
        <v>2</v>
      </c>
      <c r="B36" s="35"/>
      <c r="C36" s="35"/>
      <c r="D36" s="20">
        <f>D35+1</f>
        <v>11</v>
      </c>
      <c r="E36" s="76"/>
      <c r="F36" s="77"/>
      <c r="G36" s="78"/>
      <c r="H36" s="35"/>
    </row>
    <row r="37" spans="1:8">
      <c r="A37" s="20">
        <v>3</v>
      </c>
      <c r="B37" s="35"/>
      <c r="C37" s="35"/>
      <c r="D37" s="20">
        <f t="shared" ref="D37:D43" si="1">D36+1</f>
        <v>12</v>
      </c>
      <c r="E37" s="76"/>
      <c r="F37" s="77"/>
      <c r="G37" s="78"/>
      <c r="H37" s="35"/>
    </row>
    <row r="38" spans="1:8">
      <c r="A38" s="20">
        <v>4</v>
      </c>
      <c r="B38" s="35"/>
      <c r="C38" s="35"/>
      <c r="D38" s="20">
        <f t="shared" si="1"/>
        <v>13</v>
      </c>
      <c r="E38" s="76"/>
      <c r="F38" s="77"/>
      <c r="G38" s="78"/>
      <c r="H38" s="35"/>
    </row>
    <row r="39" spans="1:8">
      <c r="A39" s="20">
        <v>5</v>
      </c>
      <c r="B39" s="35"/>
      <c r="C39" s="35"/>
      <c r="D39" s="20">
        <f t="shared" si="1"/>
        <v>14</v>
      </c>
      <c r="E39" s="76"/>
      <c r="F39" s="77"/>
      <c r="G39" s="78"/>
      <c r="H39" s="35"/>
    </row>
    <row r="40" spans="1:8">
      <c r="A40" s="20">
        <v>6</v>
      </c>
      <c r="B40" s="35"/>
      <c r="C40" s="35"/>
      <c r="D40" s="20">
        <f t="shared" si="1"/>
        <v>15</v>
      </c>
      <c r="E40" s="76"/>
      <c r="F40" s="77"/>
      <c r="G40" s="78"/>
      <c r="H40" s="35"/>
    </row>
    <row r="41" spans="1:8">
      <c r="A41" s="20">
        <v>7</v>
      </c>
      <c r="B41" s="35"/>
      <c r="C41" s="35"/>
      <c r="D41" s="20">
        <f t="shared" si="1"/>
        <v>16</v>
      </c>
      <c r="E41" s="76"/>
      <c r="F41" s="77"/>
      <c r="G41" s="78"/>
      <c r="H41" s="35"/>
    </row>
    <row r="42" spans="1:8">
      <c r="A42" s="20">
        <v>8</v>
      </c>
      <c r="B42" s="35"/>
      <c r="C42" s="35"/>
      <c r="D42" s="20">
        <f t="shared" si="1"/>
        <v>17</v>
      </c>
      <c r="E42" s="76"/>
      <c r="F42" s="77"/>
      <c r="G42" s="78"/>
      <c r="H42" s="35"/>
    </row>
    <row r="43" spans="1:8">
      <c r="A43" s="20">
        <v>9</v>
      </c>
      <c r="B43" s="35"/>
      <c r="C43" s="35"/>
      <c r="D43" s="20">
        <f t="shared" si="1"/>
        <v>18</v>
      </c>
      <c r="E43" s="76"/>
      <c r="F43" s="77"/>
      <c r="G43" s="78"/>
      <c r="H43" s="35"/>
    </row>
    <row r="44" spans="1:8" s="20" customFormat="1"/>
    <row r="45" spans="1:8" s="20" customFormat="1"/>
    <row r="46" spans="1:8" s="20" customFormat="1"/>
    <row r="47" spans="1:8" s="20" customFormat="1"/>
    <row r="48" spans="1:8" s="20" customFormat="1"/>
    <row r="49" s="20" customFormat="1"/>
    <row r="50" s="20" customFormat="1"/>
    <row r="51" s="20" customFormat="1"/>
    <row r="52" s="20" customFormat="1"/>
    <row r="53" s="20" customFormat="1"/>
    <row r="54" s="20" customFormat="1"/>
    <row r="55" s="20" customFormat="1"/>
    <row r="56" s="20" customFormat="1"/>
    <row r="57" s="20" customFormat="1"/>
    <row r="58" s="20" customFormat="1"/>
    <row r="59" s="20" customFormat="1"/>
    <row r="60" s="20" customFormat="1"/>
    <row r="61" s="20" customFormat="1"/>
    <row r="62" s="20" customFormat="1"/>
    <row r="63" s="20" customFormat="1"/>
    <row r="64" s="20" customFormat="1"/>
    <row r="65" s="20" customFormat="1"/>
    <row r="66" s="20" customFormat="1"/>
    <row r="67" s="20" customFormat="1"/>
    <row r="68" s="20" customFormat="1"/>
    <row r="69" s="20" customFormat="1"/>
    <row r="70" s="20" customFormat="1"/>
    <row r="71" s="20" customFormat="1"/>
    <row r="72" s="20" customFormat="1"/>
    <row r="73" s="20" customFormat="1"/>
    <row r="74" s="20" customFormat="1"/>
    <row r="75" s="20" customFormat="1"/>
    <row r="76" s="20" customFormat="1"/>
    <row r="77" s="20" customFormat="1"/>
    <row r="78" s="20" customFormat="1"/>
    <row r="79" s="20" customFormat="1"/>
    <row r="80" s="20" customFormat="1"/>
    <row r="81" s="20" customFormat="1"/>
    <row r="82" s="20" customFormat="1"/>
    <row r="83" s="20" customFormat="1"/>
    <row r="84" s="20" customFormat="1"/>
    <row r="85" s="20" customFormat="1"/>
    <row r="86" s="20" customFormat="1"/>
    <row r="87" s="20" customFormat="1"/>
    <row r="88" s="20" customFormat="1"/>
    <row r="89" s="20" customFormat="1"/>
    <row r="90" s="20" customFormat="1"/>
    <row r="91" s="20" customFormat="1"/>
    <row r="92" s="20" customFormat="1"/>
    <row r="93" s="20" customFormat="1"/>
    <row r="94" s="20" customFormat="1"/>
    <row r="95" s="20" customFormat="1"/>
    <row r="96" s="20" customFormat="1"/>
    <row r="97" s="20" customFormat="1"/>
    <row r="98" s="20" customFormat="1"/>
    <row r="99" s="20" customFormat="1"/>
    <row r="100" s="20" customFormat="1"/>
    <row r="101" s="20" customFormat="1"/>
    <row r="102" s="20" customFormat="1"/>
    <row r="103" s="20" customFormat="1"/>
    <row r="104" s="20" customFormat="1"/>
    <row r="105" s="20" customFormat="1"/>
    <row r="106" s="20" customFormat="1"/>
    <row r="107" s="20" customFormat="1"/>
    <row r="108" s="20" customFormat="1"/>
    <row r="109" s="20" customFormat="1"/>
    <row r="110" s="20" customFormat="1"/>
    <row r="111" s="20" customFormat="1"/>
    <row r="112" s="20" customFormat="1"/>
    <row r="113" s="20" customFormat="1"/>
    <row r="114" s="20" customFormat="1"/>
    <row r="115" s="20" customFormat="1"/>
    <row r="116" s="20" customFormat="1"/>
    <row r="117" s="20" customFormat="1"/>
    <row r="118" s="20" customFormat="1"/>
    <row r="119" s="20" customFormat="1"/>
    <row r="120" s="20" customFormat="1"/>
    <row r="121" s="20" customFormat="1"/>
    <row r="122" s="20" customFormat="1"/>
    <row r="123" s="20" customFormat="1"/>
    <row r="124" s="20" customFormat="1"/>
    <row r="125" s="20" customFormat="1"/>
    <row r="126" s="20" customFormat="1"/>
    <row r="127" s="20" customFormat="1"/>
    <row r="128" s="20" customFormat="1"/>
    <row r="129" s="20" customFormat="1"/>
    <row r="130" s="20" customFormat="1"/>
    <row r="131" s="20" customFormat="1"/>
    <row r="132" s="20" customFormat="1"/>
    <row r="133" s="20" customFormat="1"/>
    <row r="134" s="20" customFormat="1"/>
    <row r="135" s="20" customFormat="1"/>
    <row r="136" s="20" customFormat="1"/>
    <row r="137" s="20" customFormat="1"/>
    <row r="138" s="20" customFormat="1"/>
    <row r="139" s="20" customFormat="1"/>
    <row r="140" s="20" customFormat="1"/>
    <row r="141" s="20" customFormat="1"/>
    <row r="142" s="20" customFormat="1"/>
    <row r="143" s="20" customFormat="1"/>
    <row r="144" s="20" customFormat="1"/>
    <row r="145" s="20" customFormat="1"/>
    <row r="146" s="20" customFormat="1"/>
    <row r="147" s="20" customFormat="1"/>
    <row r="148" s="20" customFormat="1"/>
    <row r="149" s="20" customFormat="1"/>
    <row r="150" s="20" customFormat="1"/>
    <row r="151" s="20" customFormat="1"/>
    <row r="152" s="20" customFormat="1"/>
    <row r="153" s="20" customFormat="1"/>
    <row r="154" s="20" customFormat="1"/>
    <row r="155" s="20" customFormat="1"/>
    <row r="156" s="20" customFormat="1"/>
    <row r="157" s="20" customFormat="1"/>
    <row r="158" s="20" customFormat="1"/>
    <row r="159" s="20" customFormat="1"/>
    <row r="160" s="20" customFormat="1"/>
    <row r="161" s="20" customFormat="1"/>
    <row r="162" s="20" customFormat="1"/>
    <row r="163" s="20" customFormat="1"/>
    <row r="164" s="20" customFormat="1"/>
    <row r="165" s="20" customFormat="1"/>
    <row r="166" s="20" customFormat="1"/>
    <row r="167" s="20" customFormat="1"/>
    <row r="168" s="20" customFormat="1"/>
    <row r="169" s="20" customFormat="1"/>
    <row r="170" s="20" customFormat="1"/>
    <row r="171" s="20" customFormat="1"/>
    <row r="172" s="20" customFormat="1"/>
    <row r="173" s="20" customFormat="1"/>
    <row r="174" s="20" customFormat="1"/>
    <row r="175" s="20" customFormat="1"/>
    <row r="176" s="20" customFormat="1"/>
    <row r="177" s="20" customFormat="1"/>
    <row r="178" s="20" customFormat="1"/>
    <row r="179" s="20" customFormat="1"/>
    <row r="180" s="20" customFormat="1"/>
    <row r="181" s="20" customFormat="1"/>
    <row r="182" s="20" customFormat="1"/>
    <row r="183" s="20" customFormat="1"/>
    <row r="184" s="20" customFormat="1"/>
    <row r="185" s="20" customFormat="1"/>
    <row r="186" s="20" customFormat="1"/>
    <row r="187" s="20" customFormat="1"/>
    <row r="188" s="20" customFormat="1"/>
    <row r="189" s="20" customFormat="1"/>
    <row r="190" s="20" customFormat="1"/>
    <row r="191" s="20" customFormat="1"/>
    <row r="192" s="20" customFormat="1"/>
    <row r="193" s="20" customFormat="1"/>
  </sheetData>
  <mergeCells count="12">
    <mergeCell ref="E42:G42"/>
    <mergeCell ref="E43:G43"/>
    <mergeCell ref="B1:H1"/>
    <mergeCell ref="B32:H32"/>
    <mergeCell ref="E34:G34"/>
    <mergeCell ref="E35:G35"/>
    <mergeCell ref="E36:G36"/>
    <mergeCell ref="E37:G37"/>
    <mergeCell ref="E38:G38"/>
    <mergeCell ref="E39:G39"/>
    <mergeCell ref="E40:G40"/>
    <mergeCell ref="E41:G41"/>
  </mergeCells>
  <phoneticPr fontId="14" type="noConversion"/>
  <pageMargins left="0" right="0" top="0" bottom="0" header="0.3" footer="0.3"/>
  <customProperties>
    <customPr name="workbookAdvencedSettings" r:id="rId1"/>
    <customPr name="workbookExecutionSettings" r:id="rId2"/>
    <customPr name="workbookGatewaySettings" r:id="rId3"/>
  </customProperties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tabColor rgb="FF00B050"/>
    <pageSetUpPr fitToPage="1"/>
  </sheetPr>
  <dimension ref="A1:R30"/>
  <sheetViews>
    <sheetView zoomScale="59" zoomScaleNormal="59" zoomScalePageLayoutView="59" workbookViewId="0">
      <selection activeCell="U18" sqref="U18"/>
    </sheetView>
  </sheetViews>
  <sheetFormatPr baseColWidth="10" defaultColWidth="11.5" defaultRowHeight="14"/>
  <cols>
    <col min="2" max="2" width="18.5" bestFit="1" customWidth="1"/>
    <col min="3" max="3" width="21" customWidth="1"/>
    <col min="4" max="13" width="13.33203125" customWidth="1"/>
    <col min="14" max="18" width="11.5" style="20"/>
    <col min="20" max="20" width="10.83203125" customWidth="1"/>
  </cols>
  <sheetData>
    <row r="1" spans="1:18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8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8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8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8" ht="15" thickBo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8" ht="34" thickBot="1">
      <c r="A6" s="20"/>
      <c r="B6" s="83" t="s">
        <v>31</v>
      </c>
      <c r="C6" s="84"/>
      <c r="D6" s="84"/>
      <c r="E6" s="84"/>
      <c r="F6" s="84"/>
      <c r="G6" s="84"/>
      <c r="H6" s="84"/>
      <c r="I6" s="84"/>
      <c r="J6" s="84"/>
      <c r="K6" s="84"/>
      <c r="L6" s="84"/>
      <c r="M6" s="85"/>
    </row>
    <row r="7" spans="1:18" ht="23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</row>
    <row r="8" spans="1:18" ht="18">
      <c r="A8" s="20"/>
      <c r="B8" s="22" t="s">
        <v>26</v>
      </c>
      <c r="C8" s="24">
        <v>25</v>
      </c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8" hidden="1">
      <c r="A9" s="20"/>
      <c r="B9" s="20"/>
      <c r="C9" s="20"/>
      <c r="D9" s="23">
        <v>0.4</v>
      </c>
      <c r="E9" s="23">
        <v>0.3</v>
      </c>
      <c r="F9" s="23">
        <v>0.2</v>
      </c>
      <c r="G9" s="23">
        <v>0.1</v>
      </c>
      <c r="H9" s="23"/>
      <c r="I9" s="23"/>
      <c r="J9" s="23"/>
      <c r="K9" s="23"/>
      <c r="L9" s="20"/>
      <c r="M9" s="20"/>
    </row>
    <row r="10" spans="1:18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8" ht="54" customHeight="1" thickBot="1">
      <c r="A11" s="20"/>
      <c r="B11" s="48" t="s">
        <v>28</v>
      </c>
      <c r="C11" s="49" t="s">
        <v>32</v>
      </c>
      <c r="D11" s="49" t="s">
        <v>49</v>
      </c>
      <c r="E11" s="49" t="s">
        <v>50</v>
      </c>
      <c r="F11" s="49" t="s">
        <v>51</v>
      </c>
      <c r="G11" s="49" t="s">
        <v>52</v>
      </c>
      <c r="H11" s="49" t="s">
        <v>53</v>
      </c>
      <c r="I11" s="49" t="s">
        <v>54</v>
      </c>
      <c r="J11" s="49" t="s">
        <v>55</v>
      </c>
      <c r="K11" s="49" t="s">
        <v>56</v>
      </c>
      <c r="L11" s="49" t="s">
        <v>29</v>
      </c>
      <c r="M11" s="50" t="s">
        <v>30</v>
      </c>
      <c r="N11" s="51" t="s">
        <v>57</v>
      </c>
      <c r="O11" s="52" t="s">
        <v>58</v>
      </c>
      <c r="P11" s="52" t="s">
        <v>59</v>
      </c>
      <c r="Q11" s="52" t="s">
        <v>60</v>
      </c>
      <c r="R11" s="52" t="s">
        <v>61</v>
      </c>
    </row>
    <row r="12" spans="1:18" ht="29" customHeight="1">
      <c r="A12" s="20"/>
      <c r="B12" s="27">
        <v>6</v>
      </c>
      <c r="C12" s="28">
        <f>SUM(D12:K12)</f>
        <v>80</v>
      </c>
      <c r="D12" s="28">
        <v>50</v>
      </c>
      <c r="E12" s="28">
        <v>30</v>
      </c>
      <c r="F12" s="44"/>
      <c r="G12" s="44"/>
      <c r="H12" s="44"/>
      <c r="I12" s="44"/>
      <c r="J12" s="44"/>
      <c r="K12" s="44"/>
      <c r="L12" s="28">
        <v>70</v>
      </c>
      <c r="M12" s="28">
        <f>SUM(D12:L12)</f>
        <v>150</v>
      </c>
      <c r="N12" s="45">
        <f>(B12*$C$8)-M12</f>
        <v>0</v>
      </c>
      <c r="Q12" s="47">
        <f>C12/M12</f>
        <v>0.53333333333333333</v>
      </c>
      <c r="R12" s="47">
        <f>L12/M12</f>
        <v>0.46666666666666667</v>
      </c>
    </row>
    <row r="13" spans="1:18" ht="29" customHeight="1">
      <c r="A13" s="20"/>
      <c r="B13" s="25">
        <f>B12+1</f>
        <v>7</v>
      </c>
      <c r="C13" s="28">
        <f t="shared" ref="C13:C30" si="0">SUM(D13:K13)</f>
        <v>95</v>
      </c>
      <c r="D13" s="26">
        <v>50</v>
      </c>
      <c r="E13" s="26">
        <v>30</v>
      </c>
      <c r="F13" s="26">
        <v>15</v>
      </c>
      <c r="G13" s="44"/>
      <c r="H13" s="44"/>
      <c r="I13" s="44"/>
      <c r="J13" s="44"/>
      <c r="K13" s="44"/>
      <c r="L13" s="26">
        <v>80</v>
      </c>
      <c r="M13" s="26">
        <f t="shared" ref="M13:M30" si="1">SUM(D13:L13)</f>
        <v>175</v>
      </c>
      <c r="N13" s="45">
        <f t="shared" ref="N13:N30" si="2">(B13*$C$8)-M13</f>
        <v>0</v>
      </c>
      <c r="O13" s="46">
        <f>C13-C12</f>
        <v>15</v>
      </c>
      <c r="P13" s="46">
        <f>L13-L12</f>
        <v>10</v>
      </c>
      <c r="Q13" s="47">
        <f t="shared" ref="Q13:Q30" si="3">C13/M13</f>
        <v>0.54285714285714282</v>
      </c>
      <c r="R13" s="47">
        <f t="shared" ref="R13:R30" si="4">L13/M13</f>
        <v>0.45714285714285713</v>
      </c>
    </row>
    <row r="14" spans="1:18" ht="29" customHeight="1">
      <c r="A14" s="20"/>
      <c r="B14" s="25">
        <f t="shared" ref="B14:B29" si="5">B13+1</f>
        <v>8</v>
      </c>
      <c r="C14" s="28">
        <f t="shared" si="0"/>
        <v>110</v>
      </c>
      <c r="D14" s="26">
        <v>55</v>
      </c>
      <c r="E14" s="26">
        <v>35</v>
      </c>
      <c r="F14" s="26">
        <v>20</v>
      </c>
      <c r="G14" s="44"/>
      <c r="H14" s="44"/>
      <c r="I14" s="44"/>
      <c r="J14" s="44"/>
      <c r="K14" s="44"/>
      <c r="L14" s="26">
        <v>90</v>
      </c>
      <c r="M14" s="26">
        <f t="shared" si="1"/>
        <v>200</v>
      </c>
      <c r="N14" s="45">
        <f t="shared" si="2"/>
        <v>0</v>
      </c>
      <c r="O14" s="46">
        <f t="shared" ref="O14:O30" si="6">C14-C13</f>
        <v>15</v>
      </c>
      <c r="P14" s="46">
        <f t="shared" ref="P14:P30" si="7">L14-L13</f>
        <v>10</v>
      </c>
      <c r="Q14" s="47">
        <f t="shared" si="3"/>
        <v>0.55000000000000004</v>
      </c>
      <c r="R14" s="47">
        <f t="shared" si="4"/>
        <v>0.45</v>
      </c>
    </row>
    <row r="15" spans="1:18" ht="29" customHeight="1">
      <c r="A15" s="20"/>
      <c r="B15" s="25">
        <f t="shared" si="5"/>
        <v>9</v>
      </c>
      <c r="C15" s="28">
        <f t="shared" si="0"/>
        <v>125</v>
      </c>
      <c r="D15" s="26">
        <v>60</v>
      </c>
      <c r="E15" s="26">
        <v>40</v>
      </c>
      <c r="F15" s="26">
        <v>25</v>
      </c>
      <c r="G15" s="44"/>
      <c r="H15" s="44"/>
      <c r="I15" s="44"/>
      <c r="J15" s="44"/>
      <c r="K15" s="44"/>
      <c r="L15" s="26">
        <v>100</v>
      </c>
      <c r="M15" s="26">
        <f t="shared" si="1"/>
        <v>225</v>
      </c>
      <c r="N15" s="45">
        <f t="shared" si="2"/>
        <v>0</v>
      </c>
      <c r="O15" s="46">
        <f t="shared" si="6"/>
        <v>15</v>
      </c>
      <c r="P15" s="46">
        <f t="shared" si="7"/>
        <v>10</v>
      </c>
      <c r="Q15" s="47">
        <f t="shared" si="3"/>
        <v>0.55555555555555558</v>
      </c>
      <c r="R15" s="47">
        <f t="shared" si="4"/>
        <v>0.44444444444444442</v>
      </c>
    </row>
    <row r="16" spans="1:18" ht="29" customHeight="1">
      <c r="A16" s="20"/>
      <c r="B16" s="25">
        <f t="shared" si="5"/>
        <v>10</v>
      </c>
      <c r="C16" s="28">
        <f t="shared" si="0"/>
        <v>140</v>
      </c>
      <c r="D16" s="26">
        <v>60</v>
      </c>
      <c r="E16" s="26">
        <v>40</v>
      </c>
      <c r="F16" s="26">
        <v>25</v>
      </c>
      <c r="G16" s="26">
        <v>15</v>
      </c>
      <c r="H16" s="44"/>
      <c r="I16" s="44"/>
      <c r="J16" s="44"/>
      <c r="K16" s="44"/>
      <c r="L16" s="26">
        <v>110</v>
      </c>
      <c r="M16" s="26">
        <f t="shared" si="1"/>
        <v>250</v>
      </c>
      <c r="N16" s="45">
        <f t="shared" si="2"/>
        <v>0</v>
      </c>
      <c r="O16" s="46">
        <f t="shared" si="6"/>
        <v>15</v>
      </c>
      <c r="P16" s="46">
        <f t="shared" si="7"/>
        <v>10</v>
      </c>
      <c r="Q16" s="47">
        <f t="shared" si="3"/>
        <v>0.56000000000000005</v>
      </c>
      <c r="R16" s="47">
        <f t="shared" si="4"/>
        <v>0.44</v>
      </c>
    </row>
    <row r="17" spans="1:18" ht="29" customHeight="1">
      <c r="A17" s="20"/>
      <c r="B17" s="25">
        <f t="shared" si="5"/>
        <v>11</v>
      </c>
      <c r="C17" s="28">
        <f t="shared" si="0"/>
        <v>155</v>
      </c>
      <c r="D17" s="26">
        <v>60</v>
      </c>
      <c r="E17" s="26">
        <v>45</v>
      </c>
      <c r="F17" s="26">
        <v>30</v>
      </c>
      <c r="G17" s="26">
        <v>20</v>
      </c>
      <c r="H17" s="44"/>
      <c r="I17" s="44"/>
      <c r="J17" s="44"/>
      <c r="K17" s="44"/>
      <c r="L17" s="26">
        <v>120</v>
      </c>
      <c r="M17" s="26">
        <f t="shared" si="1"/>
        <v>275</v>
      </c>
      <c r="N17" s="45">
        <f t="shared" si="2"/>
        <v>0</v>
      </c>
      <c r="O17" s="46">
        <f t="shared" si="6"/>
        <v>15</v>
      </c>
      <c r="P17" s="46">
        <f t="shared" si="7"/>
        <v>10</v>
      </c>
      <c r="Q17" s="47">
        <f t="shared" si="3"/>
        <v>0.5636363636363636</v>
      </c>
      <c r="R17" s="47">
        <f t="shared" si="4"/>
        <v>0.43636363636363634</v>
      </c>
    </row>
    <row r="18" spans="1:18" ht="29" customHeight="1">
      <c r="A18" s="20"/>
      <c r="B18" s="25">
        <f t="shared" si="5"/>
        <v>12</v>
      </c>
      <c r="C18" s="28">
        <f t="shared" si="0"/>
        <v>170</v>
      </c>
      <c r="D18" s="26">
        <v>65</v>
      </c>
      <c r="E18" s="26">
        <v>45</v>
      </c>
      <c r="F18" s="26">
        <v>35</v>
      </c>
      <c r="G18" s="26">
        <v>25</v>
      </c>
      <c r="H18" s="44"/>
      <c r="I18" s="44"/>
      <c r="J18" s="44"/>
      <c r="K18" s="44"/>
      <c r="L18" s="26">
        <v>130</v>
      </c>
      <c r="M18" s="26">
        <f t="shared" si="1"/>
        <v>300</v>
      </c>
      <c r="N18" s="45">
        <f t="shared" si="2"/>
        <v>0</v>
      </c>
      <c r="O18" s="46">
        <f t="shared" si="6"/>
        <v>15</v>
      </c>
      <c r="P18" s="46">
        <f t="shared" si="7"/>
        <v>10</v>
      </c>
      <c r="Q18" s="47">
        <f t="shared" si="3"/>
        <v>0.56666666666666665</v>
      </c>
      <c r="R18" s="47">
        <f t="shared" si="4"/>
        <v>0.43333333333333335</v>
      </c>
    </row>
    <row r="19" spans="1:18" ht="29" customHeight="1">
      <c r="A19" s="20"/>
      <c r="B19" s="25">
        <f t="shared" si="5"/>
        <v>13</v>
      </c>
      <c r="C19" s="28">
        <f t="shared" si="0"/>
        <v>185</v>
      </c>
      <c r="D19" s="26">
        <v>65</v>
      </c>
      <c r="E19" s="26">
        <v>45</v>
      </c>
      <c r="F19" s="26">
        <v>35</v>
      </c>
      <c r="G19" s="26">
        <v>25</v>
      </c>
      <c r="H19" s="26">
        <v>15</v>
      </c>
      <c r="I19" s="44"/>
      <c r="J19" s="44"/>
      <c r="K19" s="44"/>
      <c r="L19" s="26">
        <v>140</v>
      </c>
      <c r="M19" s="26">
        <f t="shared" si="1"/>
        <v>325</v>
      </c>
      <c r="N19" s="45">
        <f t="shared" si="2"/>
        <v>0</v>
      </c>
      <c r="O19" s="46">
        <f t="shared" si="6"/>
        <v>15</v>
      </c>
      <c r="P19" s="46">
        <f t="shared" si="7"/>
        <v>10</v>
      </c>
      <c r="Q19" s="47">
        <f t="shared" si="3"/>
        <v>0.56923076923076921</v>
      </c>
      <c r="R19" s="47">
        <f t="shared" si="4"/>
        <v>0.43076923076923079</v>
      </c>
    </row>
    <row r="20" spans="1:18" ht="29" customHeight="1">
      <c r="A20" s="20"/>
      <c r="B20" s="25">
        <f t="shared" si="5"/>
        <v>14</v>
      </c>
      <c r="C20" s="28">
        <f t="shared" si="0"/>
        <v>200</v>
      </c>
      <c r="D20" s="26">
        <v>70</v>
      </c>
      <c r="E20" s="26">
        <v>50</v>
      </c>
      <c r="F20" s="26">
        <v>35</v>
      </c>
      <c r="G20" s="26">
        <v>25</v>
      </c>
      <c r="H20" s="26">
        <v>20</v>
      </c>
      <c r="I20" s="44"/>
      <c r="J20" s="44"/>
      <c r="K20" s="44"/>
      <c r="L20" s="26">
        <v>150</v>
      </c>
      <c r="M20" s="26">
        <f t="shared" si="1"/>
        <v>350</v>
      </c>
      <c r="N20" s="45">
        <f t="shared" si="2"/>
        <v>0</v>
      </c>
      <c r="O20" s="46">
        <f t="shared" si="6"/>
        <v>15</v>
      </c>
      <c r="P20" s="46">
        <f t="shared" si="7"/>
        <v>10</v>
      </c>
      <c r="Q20" s="47">
        <f t="shared" si="3"/>
        <v>0.5714285714285714</v>
      </c>
      <c r="R20" s="47">
        <f t="shared" si="4"/>
        <v>0.42857142857142855</v>
      </c>
    </row>
    <row r="21" spans="1:18" ht="29" customHeight="1">
      <c r="A21" s="20"/>
      <c r="B21" s="25">
        <f t="shared" si="5"/>
        <v>15</v>
      </c>
      <c r="C21" s="28">
        <f t="shared" si="0"/>
        <v>215</v>
      </c>
      <c r="D21" s="26">
        <v>70</v>
      </c>
      <c r="E21" s="26">
        <v>55</v>
      </c>
      <c r="F21" s="26">
        <v>40</v>
      </c>
      <c r="G21" s="26">
        <v>30</v>
      </c>
      <c r="H21" s="26">
        <v>20</v>
      </c>
      <c r="I21" s="44"/>
      <c r="J21" s="44"/>
      <c r="K21" s="44"/>
      <c r="L21" s="26">
        <v>160</v>
      </c>
      <c r="M21" s="26">
        <f t="shared" si="1"/>
        <v>375</v>
      </c>
      <c r="N21" s="45">
        <f t="shared" si="2"/>
        <v>0</v>
      </c>
      <c r="O21" s="46">
        <f t="shared" si="6"/>
        <v>15</v>
      </c>
      <c r="P21" s="46">
        <f t="shared" si="7"/>
        <v>10</v>
      </c>
      <c r="Q21" s="47">
        <f t="shared" si="3"/>
        <v>0.57333333333333336</v>
      </c>
      <c r="R21" s="47">
        <f t="shared" si="4"/>
        <v>0.42666666666666669</v>
      </c>
    </row>
    <row r="22" spans="1:18" ht="29" customHeight="1">
      <c r="A22" s="20"/>
      <c r="B22" s="25">
        <f t="shared" si="5"/>
        <v>16</v>
      </c>
      <c r="C22" s="28">
        <f t="shared" si="0"/>
        <v>230</v>
      </c>
      <c r="D22" s="26">
        <v>75</v>
      </c>
      <c r="E22" s="26">
        <v>55</v>
      </c>
      <c r="F22" s="26">
        <v>45</v>
      </c>
      <c r="G22" s="26">
        <v>35</v>
      </c>
      <c r="H22" s="26">
        <v>20</v>
      </c>
      <c r="I22" s="44"/>
      <c r="J22" s="44"/>
      <c r="K22" s="44"/>
      <c r="L22" s="26">
        <v>170</v>
      </c>
      <c r="M22" s="26">
        <f t="shared" si="1"/>
        <v>400</v>
      </c>
      <c r="N22" s="45">
        <f t="shared" si="2"/>
        <v>0</v>
      </c>
      <c r="O22" s="46">
        <f t="shared" si="6"/>
        <v>15</v>
      </c>
      <c r="P22" s="46">
        <f t="shared" si="7"/>
        <v>10</v>
      </c>
      <c r="Q22" s="47">
        <f t="shared" si="3"/>
        <v>0.57499999999999996</v>
      </c>
      <c r="R22" s="47">
        <f t="shared" si="4"/>
        <v>0.42499999999999999</v>
      </c>
    </row>
    <row r="23" spans="1:18" ht="29" customHeight="1">
      <c r="A23" s="20"/>
      <c r="B23" s="25">
        <f t="shared" si="5"/>
        <v>17</v>
      </c>
      <c r="C23" s="28">
        <f t="shared" si="0"/>
        <v>245</v>
      </c>
      <c r="D23" s="26">
        <v>80</v>
      </c>
      <c r="E23" s="26">
        <v>60</v>
      </c>
      <c r="F23" s="26">
        <v>50</v>
      </c>
      <c r="G23" s="26">
        <v>35</v>
      </c>
      <c r="H23" s="26">
        <v>20</v>
      </c>
      <c r="I23" s="44"/>
      <c r="J23" s="44"/>
      <c r="K23" s="44"/>
      <c r="L23" s="26">
        <v>180</v>
      </c>
      <c r="M23" s="26">
        <f t="shared" si="1"/>
        <v>425</v>
      </c>
      <c r="N23" s="45">
        <f t="shared" si="2"/>
        <v>0</v>
      </c>
      <c r="O23" s="46">
        <f t="shared" si="6"/>
        <v>15</v>
      </c>
      <c r="P23" s="46">
        <f t="shared" si="7"/>
        <v>10</v>
      </c>
      <c r="Q23" s="47">
        <f t="shared" si="3"/>
        <v>0.57647058823529407</v>
      </c>
      <c r="R23" s="47">
        <f t="shared" si="4"/>
        <v>0.42352941176470588</v>
      </c>
    </row>
    <row r="24" spans="1:18" ht="29" customHeight="1">
      <c r="A24" s="20"/>
      <c r="B24" s="25">
        <f t="shared" si="5"/>
        <v>18</v>
      </c>
      <c r="C24" s="28">
        <f t="shared" si="0"/>
        <v>260</v>
      </c>
      <c r="D24" s="26">
        <v>80</v>
      </c>
      <c r="E24" s="26">
        <v>60</v>
      </c>
      <c r="F24" s="26">
        <v>55</v>
      </c>
      <c r="G24" s="26">
        <v>40</v>
      </c>
      <c r="H24" s="26">
        <v>25</v>
      </c>
      <c r="I24" s="44"/>
      <c r="J24" s="44"/>
      <c r="K24" s="44"/>
      <c r="L24" s="26">
        <v>190</v>
      </c>
      <c r="M24" s="26">
        <f t="shared" si="1"/>
        <v>450</v>
      </c>
      <c r="N24" s="45">
        <f t="shared" si="2"/>
        <v>0</v>
      </c>
      <c r="O24" s="46">
        <f t="shared" si="6"/>
        <v>15</v>
      </c>
      <c r="P24" s="46">
        <f t="shared" si="7"/>
        <v>10</v>
      </c>
      <c r="Q24" s="47">
        <f t="shared" si="3"/>
        <v>0.57777777777777772</v>
      </c>
      <c r="R24" s="47">
        <f t="shared" si="4"/>
        <v>0.42222222222222222</v>
      </c>
    </row>
    <row r="25" spans="1:18" ht="29" customHeight="1">
      <c r="A25" s="20"/>
      <c r="B25" s="25">
        <f t="shared" si="5"/>
        <v>19</v>
      </c>
      <c r="C25" s="28">
        <f t="shared" si="0"/>
        <v>275</v>
      </c>
      <c r="D25" s="26">
        <v>80</v>
      </c>
      <c r="E25" s="26">
        <v>60</v>
      </c>
      <c r="F25" s="26">
        <v>55</v>
      </c>
      <c r="G25" s="26">
        <v>40</v>
      </c>
      <c r="H25" s="26">
        <v>25</v>
      </c>
      <c r="I25" s="26">
        <v>15</v>
      </c>
      <c r="J25" s="44"/>
      <c r="K25" s="44"/>
      <c r="L25" s="26">
        <v>200</v>
      </c>
      <c r="M25" s="26">
        <f t="shared" si="1"/>
        <v>475</v>
      </c>
      <c r="N25" s="45">
        <f t="shared" si="2"/>
        <v>0</v>
      </c>
      <c r="O25" s="46">
        <f t="shared" si="6"/>
        <v>15</v>
      </c>
      <c r="P25" s="46">
        <f t="shared" si="7"/>
        <v>10</v>
      </c>
      <c r="Q25" s="47">
        <f t="shared" si="3"/>
        <v>0.57894736842105265</v>
      </c>
      <c r="R25" s="47">
        <f t="shared" si="4"/>
        <v>0.42105263157894735</v>
      </c>
    </row>
    <row r="26" spans="1:18" ht="29" customHeight="1">
      <c r="A26" s="20"/>
      <c r="B26" s="25">
        <f t="shared" si="5"/>
        <v>20</v>
      </c>
      <c r="C26" s="28">
        <f t="shared" si="0"/>
        <v>290</v>
      </c>
      <c r="D26" s="26">
        <v>85</v>
      </c>
      <c r="E26" s="26">
        <v>65</v>
      </c>
      <c r="F26" s="26">
        <v>55</v>
      </c>
      <c r="G26" s="26">
        <v>40</v>
      </c>
      <c r="H26" s="26">
        <v>25</v>
      </c>
      <c r="I26" s="26">
        <v>20</v>
      </c>
      <c r="J26" s="44"/>
      <c r="K26" s="44"/>
      <c r="L26" s="26">
        <v>210</v>
      </c>
      <c r="M26" s="26">
        <f t="shared" si="1"/>
        <v>500</v>
      </c>
      <c r="N26" s="45">
        <f t="shared" si="2"/>
        <v>0</v>
      </c>
      <c r="O26" s="46">
        <f t="shared" si="6"/>
        <v>15</v>
      </c>
      <c r="P26" s="46">
        <f t="shared" si="7"/>
        <v>10</v>
      </c>
      <c r="Q26" s="47">
        <f t="shared" si="3"/>
        <v>0.57999999999999996</v>
      </c>
      <c r="R26" s="47">
        <f t="shared" si="4"/>
        <v>0.42</v>
      </c>
    </row>
    <row r="27" spans="1:18" ht="29" customHeight="1">
      <c r="A27" s="20"/>
      <c r="B27" s="25">
        <f t="shared" si="5"/>
        <v>21</v>
      </c>
      <c r="C27" s="28">
        <f t="shared" si="0"/>
        <v>305</v>
      </c>
      <c r="D27" s="26">
        <v>90</v>
      </c>
      <c r="E27" s="26">
        <v>70</v>
      </c>
      <c r="F27" s="26">
        <v>55</v>
      </c>
      <c r="G27" s="26">
        <v>40</v>
      </c>
      <c r="H27" s="26">
        <v>30</v>
      </c>
      <c r="I27" s="26">
        <v>20</v>
      </c>
      <c r="J27" s="44"/>
      <c r="K27" s="44"/>
      <c r="L27" s="26">
        <v>220</v>
      </c>
      <c r="M27" s="26">
        <f t="shared" si="1"/>
        <v>525</v>
      </c>
      <c r="N27" s="45">
        <f t="shared" si="2"/>
        <v>0</v>
      </c>
      <c r="O27" s="46">
        <f t="shared" si="6"/>
        <v>15</v>
      </c>
      <c r="P27" s="46">
        <f t="shared" si="7"/>
        <v>10</v>
      </c>
      <c r="Q27" s="47">
        <f t="shared" si="3"/>
        <v>0.580952380952381</v>
      </c>
      <c r="R27" s="47">
        <f t="shared" si="4"/>
        <v>0.41904761904761906</v>
      </c>
    </row>
    <row r="28" spans="1:18" ht="29" customHeight="1">
      <c r="A28" s="20"/>
      <c r="B28" s="25">
        <f t="shared" si="5"/>
        <v>22</v>
      </c>
      <c r="C28" s="28">
        <f t="shared" si="0"/>
        <v>320</v>
      </c>
      <c r="D28" s="26">
        <v>90</v>
      </c>
      <c r="E28" s="26">
        <v>70</v>
      </c>
      <c r="F28" s="26">
        <v>55</v>
      </c>
      <c r="G28" s="26">
        <v>40</v>
      </c>
      <c r="H28" s="26">
        <v>30</v>
      </c>
      <c r="I28" s="26">
        <v>20</v>
      </c>
      <c r="J28" s="26">
        <v>15</v>
      </c>
      <c r="K28" s="44"/>
      <c r="L28" s="26">
        <v>230</v>
      </c>
      <c r="M28" s="26">
        <f t="shared" si="1"/>
        <v>550</v>
      </c>
      <c r="N28" s="45">
        <f t="shared" si="2"/>
        <v>0</v>
      </c>
      <c r="O28" s="46">
        <f t="shared" si="6"/>
        <v>15</v>
      </c>
      <c r="P28" s="46">
        <f t="shared" si="7"/>
        <v>10</v>
      </c>
      <c r="Q28" s="47">
        <f t="shared" si="3"/>
        <v>0.58181818181818179</v>
      </c>
      <c r="R28" s="47">
        <f t="shared" si="4"/>
        <v>0.41818181818181815</v>
      </c>
    </row>
    <row r="29" spans="1:18" ht="29" customHeight="1">
      <c r="A29" s="20"/>
      <c r="B29" s="25">
        <f t="shared" si="5"/>
        <v>23</v>
      </c>
      <c r="C29" s="28">
        <f t="shared" si="0"/>
        <v>335</v>
      </c>
      <c r="D29" s="26">
        <v>95</v>
      </c>
      <c r="E29" s="26">
        <v>75</v>
      </c>
      <c r="F29" s="26">
        <v>60</v>
      </c>
      <c r="G29" s="26">
        <v>40</v>
      </c>
      <c r="H29" s="26">
        <v>30</v>
      </c>
      <c r="I29" s="26">
        <v>20</v>
      </c>
      <c r="J29" s="26">
        <v>15</v>
      </c>
      <c r="K29" s="44"/>
      <c r="L29" s="26">
        <v>240</v>
      </c>
      <c r="M29" s="26">
        <f t="shared" si="1"/>
        <v>575</v>
      </c>
      <c r="N29" s="45">
        <f t="shared" si="2"/>
        <v>0</v>
      </c>
      <c r="O29" s="46">
        <f t="shared" si="6"/>
        <v>15</v>
      </c>
      <c r="P29" s="46">
        <f t="shared" si="7"/>
        <v>10</v>
      </c>
      <c r="Q29" s="47">
        <f t="shared" si="3"/>
        <v>0.58260869565217388</v>
      </c>
      <c r="R29" s="47">
        <f t="shared" si="4"/>
        <v>0.41739130434782606</v>
      </c>
    </row>
    <row r="30" spans="1:18" ht="29" customHeight="1">
      <c r="A30" s="20"/>
      <c r="B30" s="25">
        <f>B29+1</f>
        <v>24</v>
      </c>
      <c r="C30" s="28">
        <f t="shared" si="0"/>
        <v>350</v>
      </c>
      <c r="D30" s="26">
        <v>95</v>
      </c>
      <c r="E30" s="26">
        <v>75</v>
      </c>
      <c r="F30" s="26">
        <v>60</v>
      </c>
      <c r="G30" s="26">
        <v>40</v>
      </c>
      <c r="H30" s="26">
        <v>30</v>
      </c>
      <c r="I30" s="26">
        <v>20</v>
      </c>
      <c r="J30" s="26">
        <v>20</v>
      </c>
      <c r="K30" s="26">
        <v>10</v>
      </c>
      <c r="L30" s="26">
        <v>250</v>
      </c>
      <c r="M30" s="26">
        <f t="shared" si="1"/>
        <v>600</v>
      </c>
      <c r="N30" s="45">
        <f t="shared" si="2"/>
        <v>0</v>
      </c>
      <c r="O30" s="46">
        <f t="shared" si="6"/>
        <v>15</v>
      </c>
      <c r="P30" s="46">
        <f t="shared" si="7"/>
        <v>10</v>
      </c>
      <c r="Q30" s="47">
        <f t="shared" si="3"/>
        <v>0.58333333333333337</v>
      </c>
      <c r="R30" s="47">
        <f t="shared" si="4"/>
        <v>0.41666666666666669</v>
      </c>
    </row>
  </sheetData>
  <mergeCells count="1">
    <mergeCell ref="B6:M6"/>
  </mergeCells>
  <phoneticPr fontId="6" type="noConversion"/>
  <pageMargins left="0.7" right="0.7" top="0.75" bottom="0.75" header="0.3" footer="0.3"/>
  <customProperties>
    <customPr name="workbookAdvencedSettings" r:id="rId1"/>
    <customPr name="workbookExecutionSettings" r:id="rId2"/>
    <customPr name="workbookGatewaySettings" r:id="rId3"/>
  </customProperties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tabColor rgb="FF0070C0"/>
  </sheetPr>
  <dimension ref="A1:DK39"/>
  <sheetViews>
    <sheetView zoomScale="70" zoomScaleNormal="70" zoomScalePageLayoutView="7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G46" sqref="G46"/>
    </sheetView>
  </sheetViews>
  <sheetFormatPr baseColWidth="10" defaultColWidth="8.83203125" defaultRowHeight="14"/>
  <cols>
    <col min="1" max="1" width="20.83203125" customWidth="1"/>
    <col min="2" max="2" width="15.1640625" bestFit="1" customWidth="1"/>
    <col min="3" max="3" width="10.1640625" bestFit="1" customWidth="1"/>
    <col min="4" max="4" width="11.83203125" bestFit="1" customWidth="1"/>
    <col min="5" max="5" width="14.6640625" bestFit="1" customWidth="1"/>
    <col min="6" max="6" width="13.6640625" bestFit="1" customWidth="1"/>
    <col min="7" max="7" width="13.5" bestFit="1" customWidth="1"/>
    <col min="8" max="8" width="11" bestFit="1" customWidth="1"/>
    <col min="9" max="10" width="9.83203125" bestFit="1" customWidth="1"/>
    <col min="11" max="11" width="8.5" bestFit="1" customWidth="1"/>
    <col min="12" max="12" width="13.1640625" bestFit="1" customWidth="1"/>
    <col min="13" max="59" width="13.1640625" customWidth="1"/>
    <col min="60" max="60" width="11.1640625" bestFit="1" customWidth="1"/>
    <col min="61" max="113" width="11.1640625" customWidth="1"/>
    <col min="114" max="114" width="52.33203125" bestFit="1" customWidth="1"/>
  </cols>
  <sheetData>
    <row r="1" spans="1:115">
      <c r="A1" s="10" t="s">
        <v>21</v>
      </c>
      <c r="B1" t="s">
        <v>15</v>
      </c>
      <c r="C1" t="s">
        <v>15</v>
      </c>
      <c r="D1" t="s">
        <v>15</v>
      </c>
      <c r="E1" t="s">
        <v>15</v>
      </c>
      <c r="F1" t="s">
        <v>15</v>
      </c>
      <c r="G1" t="s">
        <v>15</v>
      </c>
      <c r="H1" t="s">
        <v>15</v>
      </c>
      <c r="I1" t="s">
        <v>15</v>
      </c>
      <c r="J1" t="s">
        <v>15</v>
      </c>
      <c r="K1" t="s">
        <v>15</v>
      </c>
      <c r="L1" s="12">
        <v>42406</v>
      </c>
      <c r="M1" s="15">
        <f>L1+7</f>
        <v>42413</v>
      </c>
      <c r="N1" s="15">
        <f t="shared" ref="N1:BH1" si="0">M1+7</f>
        <v>42420</v>
      </c>
      <c r="O1" s="15">
        <f>N1+7</f>
        <v>42427</v>
      </c>
      <c r="P1" s="15">
        <f t="shared" si="0"/>
        <v>42434</v>
      </c>
      <c r="Q1" s="15">
        <f t="shared" si="0"/>
        <v>42441</v>
      </c>
      <c r="R1" s="15">
        <f t="shared" si="0"/>
        <v>42448</v>
      </c>
      <c r="S1" s="15">
        <f t="shared" si="0"/>
        <v>42455</v>
      </c>
      <c r="T1" s="15">
        <f t="shared" si="0"/>
        <v>42462</v>
      </c>
      <c r="U1" s="15">
        <f t="shared" si="0"/>
        <v>42469</v>
      </c>
      <c r="V1" s="15">
        <f t="shared" si="0"/>
        <v>42476</v>
      </c>
      <c r="W1" s="15">
        <f t="shared" si="0"/>
        <v>42483</v>
      </c>
      <c r="X1" s="15">
        <f t="shared" si="0"/>
        <v>42490</v>
      </c>
      <c r="Y1" s="15">
        <f t="shared" si="0"/>
        <v>42497</v>
      </c>
      <c r="Z1" s="15">
        <f t="shared" si="0"/>
        <v>42504</v>
      </c>
      <c r="AA1" s="15">
        <f t="shared" si="0"/>
        <v>42511</v>
      </c>
      <c r="AB1" s="15">
        <f t="shared" si="0"/>
        <v>42518</v>
      </c>
      <c r="AC1" s="15">
        <f t="shared" si="0"/>
        <v>42525</v>
      </c>
      <c r="AD1" s="15">
        <f t="shared" si="0"/>
        <v>42532</v>
      </c>
      <c r="AE1" s="15">
        <f t="shared" si="0"/>
        <v>42539</v>
      </c>
      <c r="AF1" s="15">
        <f t="shared" si="0"/>
        <v>42546</v>
      </c>
      <c r="AG1" s="15">
        <f t="shared" si="0"/>
        <v>42553</v>
      </c>
      <c r="AH1" s="15">
        <f t="shared" si="0"/>
        <v>42560</v>
      </c>
      <c r="AI1" s="15">
        <f t="shared" si="0"/>
        <v>42567</v>
      </c>
      <c r="AJ1" s="15">
        <f t="shared" si="0"/>
        <v>42574</v>
      </c>
      <c r="AK1" s="15">
        <f t="shared" si="0"/>
        <v>42581</v>
      </c>
      <c r="AL1" s="15">
        <f t="shared" si="0"/>
        <v>42588</v>
      </c>
      <c r="AM1" s="15">
        <f t="shared" si="0"/>
        <v>42595</v>
      </c>
      <c r="AN1" s="15">
        <f t="shared" si="0"/>
        <v>42602</v>
      </c>
      <c r="AO1" s="15">
        <f t="shared" si="0"/>
        <v>42609</v>
      </c>
      <c r="AP1" s="15">
        <f t="shared" si="0"/>
        <v>42616</v>
      </c>
      <c r="AQ1" s="15">
        <v>42618</v>
      </c>
      <c r="AR1" s="15">
        <f>AP1+7</f>
        <v>42623</v>
      </c>
      <c r="AS1" s="15">
        <f t="shared" si="0"/>
        <v>42630</v>
      </c>
      <c r="AT1" s="15">
        <f t="shared" si="0"/>
        <v>42637</v>
      </c>
      <c r="AU1" s="15">
        <f t="shared" si="0"/>
        <v>42644</v>
      </c>
      <c r="AV1" s="15">
        <f t="shared" si="0"/>
        <v>42651</v>
      </c>
      <c r="AW1" s="15">
        <f t="shared" si="0"/>
        <v>42658</v>
      </c>
      <c r="AX1" s="15">
        <f t="shared" si="0"/>
        <v>42665</v>
      </c>
      <c r="AY1" s="15">
        <f t="shared" si="0"/>
        <v>42672</v>
      </c>
      <c r="AZ1" s="15">
        <f t="shared" si="0"/>
        <v>42679</v>
      </c>
      <c r="BA1" s="15">
        <f t="shared" si="0"/>
        <v>42686</v>
      </c>
      <c r="BB1" s="15">
        <f t="shared" si="0"/>
        <v>42693</v>
      </c>
      <c r="BC1" s="15">
        <f t="shared" si="0"/>
        <v>42700</v>
      </c>
      <c r="BD1" s="15">
        <f t="shared" si="0"/>
        <v>42707</v>
      </c>
      <c r="BE1" s="15">
        <f t="shared" si="0"/>
        <v>42714</v>
      </c>
      <c r="BF1" s="15">
        <f t="shared" si="0"/>
        <v>42721</v>
      </c>
      <c r="BG1" s="15">
        <f t="shared" si="0"/>
        <v>42728</v>
      </c>
      <c r="BH1" s="15">
        <f t="shared" si="0"/>
        <v>42735</v>
      </c>
      <c r="BI1" s="15">
        <f t="shared" ref="BI1" si="1">BH1+7</f>
        <v>42742</v>
      </c>
      <c r="BJ1" s="15">
        <f t="shared" ref="BJ1" si="2">BI1+7</f>
        <v>42749</v>
      </c>
      <c r="BK1" s="15">
        <f t="shared" ref="BK1" si="3">BJ1+7</f>
        <v>42756</v>
      </c>
      <c r="BL1" s="15">
        <f t="shared" ref="BL1" si="4">BK1+7</f>
        <v>42763</v>
      </c>
      <c r="BM1" s="15">
        <f t="shared" ref="BM1" si="5">BL1+7</f>
        <v>42770</v>
      </c>
      <c r="BN1" s="15">
        <f t="shared" ref="BN1" si="6">BM1+7</f>
        <v>42777</v>
      </c>
      <c r="BO1" s="15">
        <f t="shared" ref="BO1" si="7">BN1+7</f>
        <v>42784</v>
      </c>
      <c r="BP1" s="15">
        <f t="shared" ref="BP1" si="8">BO1+7</f>
        <v>42791</v>
      </c>
      <c r="BQ1" s="15">
        <f t="shared" ref="BQ1" si="9">BP1+7</f>
        <v>42798</v>
      </c>
      <c r="BR1" s="15">
        <f t="shared" ref="BR1" si="10">BQ1+7</f>
        <v>42805</v>
      </c>
      <c r="BS1" s="15">
        <f t="shared" ref="BS1" si="11">BR1+7</f>
        <v>42812</v>
      </c>
      <c r="BT1" s="15">
        <f t="shared" ref="BT1" si="12">BS1+7</f>
        <v>42819</v>
      </c>
      <c r="BU1" s="15">
        <f t="shared" ref="BU1" si="13">BT1+7</f>
        <v>42826</v>
      </c>
      <c r="BV1" s="15">
        <f t="shared" ref="BV1" si="14">BU1+7</f>
        <v>42833</v>
      </c>
      <c r="BW1" s="15">
        <f t="shared" ref="BW1" si="15">BV1+7</f>
        <v>42840</v>
      </c>
      <c r="BX1" s="15">
        <f t="shared" ref="BX1" si="16">BW1+7</f>
        <v>42847</v>
      </c>
      <c r="BY1" s="15">
        <f t="shared" ref="BY1" si="17">BX1+7</f>
        <v>42854</v>
      </c>
      <c r="BZ1" s="15">
        <f t="shared" ref="BZ1" si="18">BY1+7</f>
        <v>42861</v>
      </c>
      <c r="CA1" s="15">
        <f t="shared" ref="CA1" si="19">BZ1+7</f>
        <v>42868</v>
      </c>
      <c r="CB1" s="15">
        <f t="shared" ref="CB1" si="20">CA1+7</f>
        <v>42875</v>
      </c>
      <c r="CC1" s="15">
        <f t="shared" ref="CC1" si="21">CB1+7</f>
        <v>42882</v>
      </c>
      <c r="CD1" s="15">
        <v>42884</v>
      </c>
      <c r="CE1" s="15">
        <f t="shared" ref="CE1" si="22">CC1+7</f>
        <v>42889</v>
      </c>
      <c r="CF1" s="15">
        <f t="shared" ref="CF1" si="23">CE1+7</f>
        <v>42896</v>
      </c>
      <c r="CG1" s="15">
        <f t="shared" ref="CG1" si="24">CF1+7</f>
        <v>42903</v>
      </c>
      <c r="CH1" s="15">
        <f t="shared" ref="CH1" si="25">CG1+7</f>
        <v>42910</v>
      </c>
      <c r="CI1" s="15">
        <f t="shared" ref="CI1" si="26">CH1+7</f>
        <v>42917</v>
      </c>
      <c r="CJ1" s="15">
        <f t="shared" ref="CJ1" si="27">CI1+7</f>
        <v>42924</v>
      </c>
      <c r="CK1" s="15">
        <f t="shared" ref="CK1" si="28">CJ1+7</f>
        <v>42931</v>
      </c>
      <c r="CL1" s="15">
        <f t="shared" ref="CL1" si="29">CK1+7</f>
        <v>42938</v>
      </c>
      <c r="CM1" s="15">
        <f t="shared" ref="CM1" si="30">CL1+7</f>
        <v>42945</v>
      </c>
      <c r="CN1" s="15">
        <f t="shared" ref="CN1" si="31">CM1+7</f>
        <v>42952</v>
      </c>
      <c r="CO1" s="15">
        <f t="shared" ref="CO1" si="32">CN1+7</f>
        <v>42959</v>
      </c>
      <c r="CP1" s="15">
        <f t="shared" ref="CP1" si="33">CO1+7</f>
        <v>42966</v>
      </c>
      <c r="CQ1" s="15">
        <f t="shared" ref="CQ1" si="34">CP1+7</f>
        <v>42973</v>
      </c>
      <c r="CR1" s="15">
        <f t="shared" ref="CR1" si="35">CQ1+7</f>
        <v>42980</v>
      </c>
      <c r="CS1" s="15">
        <f t="shared" ref="CS1" si="36">CR1+7</f>
        <v>42987</v>
      </c>
      <c r="CT1" s="15">
        <f t="shared" ref="CT1" si="37">CS1+7</f>
        <v>42994</v>
      </c>
      <c r="CU1" s="15">
        <f t="shared" ref="CU1" si="38">CT1+7</f>
        <v>43001</v>
      </c>
      <c r="CV1" s="15">
        <f t="shared" ref="CV1" si="39">CU1+7</f>
        <v>43008</v>
      </c>
      <c r="CW1" s="15">
        <f t="shared" ref="CW1" si="40">CV1+7</f>
        <v>43015</v>
      </c>
      <c r="CX1" s="15">
        <f t="shared" ref="CX1" si="41">CW1+7</f>
        <v>43022</v>
      </c>
      <c r="CY1" s="15">
        <f t="shared" ref="CY1" si="42">CX1+7</f>
        <v>43029</v>
      </c>
      <c r="CZ1" s="15">
        <f t="shared" ref="CZ1" si="43">CY1+7</f>
        <v>43036</v>
      </c>
      <c r="DA1" s="15">
        <f t="shared" ref="DA1" si="44">CZ1+7</f>
        <v>43043</v>
      </c>
      <c r="DB1" s="15">
        <f t="shared" ref="DB1" si="45">DA1+7</f>
        <v>43050</v>
      </c>
      <c r="DC1" s="15">
        <f t="shared" ref="DC1" si="46">DB1+7</f>
        <v>43057</v>
      </c>
      <c r="DD1" s="15">
        <f t="shared" ref="DD1" si="47">DC1+7</f>
        <v>43064</v>
      </c>
      <c r="DE1" s="15">
        <f t="shared" ref="DE1" si="48">DD1+7</f>
        <v>43071</v>
      </c>
      <c r="DF1" s="15">
        <f t="shared" ref="DF1" si="49">DE1+7</f>
        <v>43078</v>
      </c>
      <c r="DG1" s="15">
        <f t="shared" ref="DG1" si="50">DF1+7</f>
        <v>43085</v>
      </c>
      <c r="DH1" s="15">
        <f t="shared" ref="DH1" si="51">DG1+7</f>
        <v>43092</v>
      </c>
      <c r="DI1" s="15">
        <f t="shared" ref="DI1" si="52">DH1+7</f>
        <v>43099</v>
      </c>
      <c r="DJ1" s="10" t="s">
        <v>22</v>
      </c>
      <c r="DK1" s="12"/>
    </row>
    <row r="2" spans="1:115">
      <c r="A2" t="str">
        <f>Lookup!C3</f>
        <v>Lucas Kruk</v>
      </c>
      <c r="B2" s="11">
        <v>35</v>
      </c>
      <c r="C2" s="11">
        <v>35</v>
      </c>
      <c r="D2" s="11">
        <v>35</v>
      </c>
      <c r="E2" s="11">
        <v>35</v>
      </c>
      <c r="F2" s="11">
        <v>35</v>
      </c>
      <c r="G2" s="11">
        <v>35</v>
      </c>
      <c r="H2" s="11">
        <v>35</v>
      </c>
      <c r="I2" s="11">
        <v>35</v>
      </c>
      <c r="J2" s="11">
        <v>35</v>
      </c>
      <c r="K2" s="11">
        <v>35</v>
      </c>
      <c r="L2">
        <f>IFERROR(SUMIFS('Actual Results Input'!$E:$E,'Actual Results Input'!$C:$C,L$1,'Actual Results Input'!$D:$D,$A2),0)</f>
        <v>36</v>
      </c>
      <c r="M2">
        <f>IFERROR(SUMIFS('Actual Results Input'!$E:$E,'Actual Results Input'!$C:$C,M$1,'Actual Results Input'!$D:$D,$A2),0)</f>
        <v>25</v>
      </c>
      <c r="N2">
        <f>IFERROR(SUMIFS('Actual Results Input'!$E:$E,'Actual Results Input'!$C:$C,N$1,'Actual Results Input'!$D:$D,$A2),0)</f>
        <v>0</v>
      </c>
      <c r="O2">
        <f>IFERROR(SUMIFS('Actual Results Input'!$E:$E,'Actual Results Input'!$C:$C,O$1,'Actual Results Input'!$D:$D,$A2),0)</f>
        <v>31</v>
      </c>
      <c r="P2">
        <f>IFERROR(SUMIFS('Actual Results Input'!$E:$E,'Actual Results Input'!$C:$C,P$1,'Actual Results Input'!$D:$D,$A2),0)</f>
        <v>30</v>
      </c>
      <c r="Q2">
        <f>IFERROR(SUMIFS('Actual Results Input'!$E:$E,'Actual Results Input'!$C:$C,Q$1,'Actual Results Input'!$D:$D,$A2),0)</f>
        <v>35</v>
      </c>
      <c r="R2">
        <f>IFERROR(SUMIFS('Actual Results Input'!$E:$E,'Actual Results Input'!$C:$C,R$1,'Actual Results Input'!$D:$D,$A2),0)</f>
        <v>0</v>
      </c>
      <c r="S2">
        <f>IFERROR(SUMIFS('Actual Results Input'!$E:$E,'Actual Results Input'!$C:$C,S$1,'Actual Results Input'!$D:$D,$A2),0)</f>
        <v>32</v>
      </c>
      <c r="T2">
        <f>IFERROR(SUMIFS('Actual Results Input'!$E:$E,'Actual Results Input'!$C:$C,T$1,'Actual Results Input'!$D:$D,$A2),0)</f>
        <v>0</v>
      </c>
      <c r="U2">
        <f>IFERROR(SUMIFS('Actual Results Input'!$E:$E,'Actual Results Input'!$C:$C,U$1,'Actual Results Input'!$D:$D,$A2),0)</f>
        <v>34</v>
      </c>
      <c r="V2">
        <f>IFERROR(SUMIFS('Actual Results Input'!$E:$E,'Actual Results Input'!$C:$C,V$1,'Actual Results Input'!$D:$D,$A2),0)</f>
        <v>0</v>
      </c>
      <c r="W2">
        <f>IFERROR(SUMIFS('Actual Results Input'!$E:$E,'Actual Results Input'!$C:$C,W$1,'Actual Results Input'!$D:$D,$A2),0)</f>
        <v>0</v>
      </c>
      <c r="X2">
        <f>IFERROR(SUMIFS('Actual Results Input'!$E:$E,'Actual Results Input'!$C:$C,X$1,'Actual Results Input'!$D:$D,$A2),0)</f>
        <v>0</v>
      </c>
      <c r="Y2">
        <f>IFERROR(SUMIFS('Actual Results Input'!$E:$E,'Actual Results Input'!$C:$C,Y$1,'Actual Results Input'!$D:$D,$A2),0)</f>
        <v>0</v>
      </c>
      <c r="Z2">
        <f>IFERROR(SUMIFS('Actual Results Input'!$E:$E,'Actual Results Input'!$C:$C,Z$1,'Actual Results Input'!$D:$D,$A2),0)</f>
        <v>0</v>
      </c>
      <c r="AA2">
        <f>IFERROR(SUMIFS('Actual Results Input'!$E:$E,'Actual Results Input'!$C:$C,AA$1,'Actual Results Input'!$D:$D,$A2),0)</f>
        <v>0</v>
      </c>
      <c r="AB2">
        <f>IFERROR(SUMIFS('Actual Results Input'!$E:$E,'Actual Results Input'!$C:$C,AB$1,'Actual Results Input'!$D:$D,$A2),0)</f>
        <v>0</v>
      </c>
      <c r="AC2">
        <f>IFERROR(SUMIFS('Actual Results Input'!$E:$E,'Actual Results Input'!$C:$C,AC$1,'Actual Results Input'!$D:$D,$A2),0)</f>
        <v>0</v>
      </c>
      <c r="AD2">
        <f>IFERROR(SUMIFS('Actual Results Input'!$E:$E,'Actual Results Input'!$C:$C,AD$1,'Actual Results Input'!$D:$D,$A2),0)</f>
        <v>33</v>
      </c>
      <c r="AE2">
        <f>IFERROR(SUMIFS('Actual Results Input'!$E:$E,'Actual Results Input'!$C:$C,AE$1,'Actual Results Input'!$D:$D,$A2),0)</f>
        <v>0</v>
      </c>
      <c r="AF2">
        <f>IFERROR(SUMIFS('Actual Results Input'!$E:$E,'Actual Results Input'!$C:$C,AF$1,'Actual Results Input'!$D:$D,$A2),0)</f>
        <v>28</v>
      </c>
      <c r="AG2">
        <f>IFERROR(SUMIFS('Actual Results Input'!$E:$E,'Actual Results Input'!$C:$C,AG$1,'Actual Results Input'!$D:$D,$A2),0)</f>
        <v>38</v>
      </c>
      <c r="AH2">
        <f>IFERROR(SUMIFS('Actual Results Input'!$E:$E,'Actual Results Input'!$C:$C,AH$1,'Actual Results Input'!$D:$D,$A2),0)</f>
        <v>0</v>
      </c>
      <c r="AI2">
        <f>IFERROR(SUMIFS('Actual Results Input'!$E:$E,'Actual Results Input'!$C:$C,AI$1,'Actual Results Input'!$D:$D,$A2),0)</f>
        <v>0</v>
      </c>
      <c r="AJ2">
        <f>IFERROR(SUMIFS('Actual Results Input'!$E:$E,'Actual Results Input'!$C:$C,AJ$1,'Actual Results Input'!$D:$D,$A2),0)</f>
        <v>0</v>
      </c>
      <c r="AK2">
        <f>IFERROR(SUMIFS('Actual Results Input'!$E:$E,'Actual Results Input'!$C:$C,AK$1,'Actual Results Input'!$D:$D,$A2),0)</f>
        <v>0</v>
      </c>
      <c r="AL2">
        <f>IFERROR(SUMIFS('Actual Results Input'!$E:$E,'Actual Results Input'!$C:$C,AL$1,'Actual Results Input'!$D:$D,$A2),0)</f>
        <v>0</v>
      </c>
      <c r="AM2">
        <f>IFERROR(SUMIFS('Actual Results Input'!$E:$E,'Actual Results Input'!$C:$C,AM$1,'Actual Results Input'!$D:$D,$A2),0)</f>
        <v>0</v>
      </c>
      <c r="AN2">
        <f>IFERROR(SUMIFS('Actual Results Input'!$E:$E,'Actual Results Input'!$C:$C,AN$1,'Actual Results Input'!$D:$D,$A2),0)</f>
        <v>25</v>
      </c>
      <c r="AO2">
        <f>IFERROR(SUMIFS('Actual Results Input'!$E:$E,'Actual Results Input'!$C:$C,AO$1,'Actual Results Input'!$D:$D,$A2),0)</f>
        <v>34</v>
      </c>
      <c r="AP2">
        <f>IFERROR(SUMIFS('Actual Results Input'!$E:$E,'Actual Results Input'!$C:$C,AP$1,'Actual Results Input'!$D:$D,$A2),0)</f>
        <v>31</v>
      </c>
      <c r="AQ2">
        <f>IFERROR(SUMIFS('Actual Results Input'!$E:$E,'Actual Results Input'!$C:$C,AQ$1,'Actual Results Input'!$D:$D,$A2),0)</f>
        <v>0</v>
      </c>
      <c r="AR2">
        <f>IFERROR(SUMIFS('Actual Results Input'!$E:$E,'Actual Results Input'!$C:$C,AR$1,'Actual Results Input'!$D:$D,$A2),0)</f>
        <v>31</v>
      </c>
      <c r="AS2">
        <f>IFERROR(SUMIFS('Actual Results Input'!$E:$E,'Actual Results Input'!$C:$C,AS$1,'Actual Results Input'!$D:$D,$A2),0)</f>
        <v>39</v>
      </c>
      <c r="AT2">
        <f>IFERROR(SUMIFS('Actual Results Input'!$E:$E,'Actual Results Input'!$C:$C,AT$1,'Actual Results Input'!$D:$D,$A2),0)</f>
        <v>0</v>
      </c>
      <c r="AU2">
        <f>IFERROR(SUMIFS('Actual Results Input'!$E:$E,'Actual Results Input'!$C:$C,AU$1,'Actual Results Input'!$D:$D,$A2),0)</f>
        <v>0</v>
      </c>
      <c r="AV2">
        <f>IFERROR(SUMIFS('Actual Results Input'!$E:$E,'Actual Results Input'!$C:$C,AV$1,'Actual Results Input'!$D:$D,$A2),0)</f>
        <v>0</v>
      </c>
      <c r="AW2">
        <f>IFERROR(SUMIFS('Actual Results Input'!$E:$E,'Actual Results Input'!$C:$C,AW$1,'Actual Results Input'!$D:$D,$A2),0)</f>
        <v>0</v>
      </c>
      <c r="AX2">
        <f>IFERROR(SUMIFS('Actual Results Input'!$E:$E,'Actual Results Input'!$C:$C,AX$1,'Actual Results Input'!$D:$D,$A2),0)</f>
        <v>35</v>
      </c>
      <c r="AY2">
        <f>IFERROR(SUMIFS('Actual Results Input'!$E:$E,'Actual Results Input'!$C:$C,AY$1,'Actual Results Input'!$D:$D,$A2),0)</f>
        <v>0</v>
      </c>
      <c r="AZ2">
        <f>IFERROR(SUMIFS('Actual Results Input'!$E:$E,'Actual Results Input'!$C:$C,AZ$1,'Actual Results Input'!$D:$D,$A2),0)</f>
        <v>38</v>
      </c>
      <c r="BA2">
        <f>IFERROR(SUMIFS('Actual Results Input'!$E:$E,'Actual Results Input'!$C:$C,BA$1,'Actual Results Input'!$D:$D,$A2),0)</f>
        <v>0</v>
      </c>
      <c r="BB2">
        <f>IFERROR(SUMIFS('Actual Results Input'!$E:$E,'Actual Results Input'!$C:$C,BB$1,'Actual Results Input'!$D:$D,$A2),0)</f>
        <v>0</v>
      </c>
      <c r="BC2">
        <f>IFERROR(SUMIFS('Actual Results Input'!$E:$E,'Actual Results Input'!$C:$C,BC$1,'Actual Results Input'!$D:$D,$A2),0)</f>
        <v>0</v>
      </c>
      <c r="BD2">
        <f>IFERROR(SUMIFS('Actual Results Input'!$E:$E,'Actual Results Input'!$C:$C,BD$1,'Actual Results Input'!$D:$D,$A2),0)</f>
        <v>0</v>
      </c>
      <c r="BE2">
        <f>IFERROR(SUMIFS('Actual Results Input'!$E:$E,'Actual Results Input'!$C:$C,BE$1,'Actual Results Input'!$D:$D,$A2),0)</f>
        <v>0</v>
      </c>
      <c r="BF2">
        <f>IFERROR(SUMIFS('Actual Results Input'!$E:$E,'Actual Results Input'!$C:$C,BF$1,'Actual Results Input'!$D:$D,$A2),0)</f>
        <v>0</v>
      </c>
      <c r="BG2">
        <f>IFERROR(SUMIFS('Actual Results Input'!$E:$E,'Actual Results Input'!$C:$C,BG$1,'Actual Results Input'!$D:$D,$A2),0)</f>
        <v>0</v>
      </c>
      <c r="BH2">
        <f>IFERROR(SUMIFS('Actual Results Input'!$E:$E,'Actual Results Input'!$C:$C,BH$1,'Actual Results Input'!$D:$D,$A2),0)</f>
        <v>0</v>
      </c>
      <c r="BI2">
        <f>IFERROR(SUMIFS('Actual Results Input'!$E:$E,'Actual Results Input'!$C:$C,BI$1,'Actual Results Input'!$D:$D,$A2),0)</f>
        <v>0</v>
      </c>
      <c r="BJ2">
        <f>IFERROR(SUMIFS('Actual Results Input'!$E:$E,'Actual Results Input'!$C:$C,BJ$1,'Actual Results Input'!$D:$D,$A2),0)</f>
        <v>0</v>
      </c>
      <c r="BK2">
        <f>IFERROR(SUMIFS('Actual Results Input'!$E:$E,'Actual Results Input'!$C:$C,BK$1,'Actual Results Input'!$D:$D,$A2),0)</f>
        <v>0</v>
      </c>
      <c r="BL2">
        <f>IFERROR(SUMIFS('Actual Results Input'!$E:$E,'Actual Results Input'!$C:$C,BL$1,'Actual Results Input'!$D:$D,$A2),0)</f>
        <v>0</v>
      </c>
      <c r="BM2">
        <f>IFERROR(SUMIFS('Actual Results Input'!$E:$E,'Actual Results Input'!$C:$C,BM$1,'Actual Results Input'!$D:$D,$A2),0)</f>
        <v>0</v>
      </c>
      <c r="BN2">
        <f>IFERROR(SUMIFS('Actual Results Input'!$E:$E,'Actual Results Input'!$C:$C,BN$1,'Actual Results Input'!$D:$D,$A2),0)</f>
        <v>0</v>
      </c>
      <c r="BO2">
        <f>IFERROR(SUMIFS('Actual Results Input'!$E:$E,'Actual Results Input'!$C:$C,BO$1,'Actual Results Input'!$D:$D,$A2),0)</f>
        <v>0</v>
      </c>
      <c r="BP2">
        <f>IFERROR(SUMIFS('Actual Results Input'!$E:$E,'Actual Results Input'!$C:$C,BP$1,'Actual Results Input'!$D:$D,$A2),0)</f>
        <v>0</v>
      </c>
      <c r="BQ2">
        <f>IFERROR(SUMIFS('Actual Results Input'!$E:$E,'Actual Results Input'!$C:$C,BQ$1,'Actual Results Input'!$D:$D,$A2),0)</f>
        <v>0</v>
      </c>
      <c r="BR2">
        <f>IFERROR(SUMIFS('Actual Results Input'!$E:$E,'Actual Results Input'!$C:$C,BR$1,'Actual Results Input'!$D:$D,$A2),0)</f>
        <v>0</v>
      </c>
      <c r="BS2">
        <f>IFERROR(SUMIFS('Actual Results Input'!$E:$E,'Actual Results Input'!$C:$C,BS$1,'Actual Results Input'!$D:$D,$A2),0)</f>
        <v>32</v>
      </c>
      <c r="BT2">
        <f>IFERROR(SUMIFS('Actual Results Input'!$E:$E,'Actual Results Input'!$C:$C,BT$1,'Actual Results Input'!$D:$D,$A2),0)</f>
        <v>0</v>
      </c>
      <c r="BU2">
        <f>IFERROR(SUMIFS('Actual Results Input'!$E:$E,'Actual Results Input'!$C:$C,BU$1,'Actual Results Input'!$D:$D,$A2),0)</f>
        <v>39</v>
      </c>
      <c r="BV2">
        <f>IFERROR(SUMIFS('Actual Results Input'!$E:$E,'Actual Results Input'!$C:$C,BV$1,'Actual Results Input'!$D:$D,$A2),0)</f>
        <v>38</v>
      </c>
      <c r="BW2">
        <f>IFERROR(SUMIFS('Actual Results Input'!$E:$E,'Actual Results Input'!$C:$C,BW$1,'Actual Results Input'!$D:$D,$A2),0)</f>
        <v>0</v>
      </c>
      <c r="BX2">
        <f>IFERROR(SUMIFS('Actual Results Input'!$E:$E,'Actual Results Input'!$C:$C,BX$1,'Actual Results Input'!$D:$D,$A2),0)</f>
        <v>34</v>
      </c>
      <c r="BY2">
        <f>IFERROR(SUMIFS('Actual Results Input'!$E:$E,'Actual Results Input'!$C:$C,BY$1,'Actual Results Input'!$D:$D,$A2),0)</f>
        <v>0</v>
      </c>
      <c r="BZ2">
        <f>IFERROR(SUMIFS('Actual Results Input'!$E:$E,'Actual Results Input'!$C:$C,BZ$1,'Actual Results Input'!$D:$D,$A2),0)</f>
        <v>0</v>
      </c>
      <c r="CA2">
        <f>IFERROR(SUMIFS('Actual Results Input'!$E:$E,'Actual Results Input'!$C:$C,CA$1,'Actual Results Input'!$D:$D,$A2),0)</f>
        <v>28</v>
      </c>
      <c r="CB2">
        <f>IFERROR(SUMIFS('Actual Results Input'!$E:$E,'Actual Results Input'!$C:$C,CB$1,'Actual Results Input'!$D:$D,$A2),0)</f>
        <v>34</v>
      </c>
      <c r="CC2">
        <f>IFERROR(SUMIFS('Actual Results Input'!$E:$E,'Actual Results Input'!$C:$C,CC$1,'Actual Results Input'!$D:$D,$A2),0)</f>
        <v>0</v>
      </c>
      <c r="CD2">
        <f>IFERROR(SUMIFS('Actual Results Input'!$E:$E,'Actual Results Input'!$C:$C,CD$1,'Actual Results Input'!$D:$D,$A2),0)</f>
        <v>0</v>
      </c>
      <c r="CE2">
        <f>IFERROR(SUMIFS('Actual Results Input'!$E:$E,'Actual Results Input'!$C:$C,CE$1,'Actual Results Input'!$D:$D,$A2),0)</f>
        <v>25</v>
      </c>
      <c r="CF2">
        <f>IFERROR(SUMIFS('Actual Results Input'!$E:$E,'Actual Results Input'!$C:$C,CF$1,'Actual Results Input'!$D:$D,$A2),0)</f>
        <v>39</v>
      </c>
      <c r="CG2">
        <f>IFERROR(SUMIFS('Actual Results Input'!$E:$E,'Actual Results Input'!$C:$C,CG$1,'Actual Results Input'!$D:$D,$A2),0)</f>
        <v>0</v>
      </c>
      <c r="CH2">
        <f>IFERROR(SUMIFS('Actual Results Input'!$E:$E,'Actual Results Input'!$C:$C,CH$1,'Actual Results Input'!$D:$D,$A2),0)</f>
        <v>0</v>
      </c>
      <c r="CI2">
        <f>IFERROR(SUMIFS('Actual Results Input'!$E:$E,'Actual Results Input'!$C:$C,CI$1,'Actual Results Input'!$D:$D,$A2),0)</f>
        <v>0</v>
      </c>
      <c r="CJ2">
        <f>IFERROR(SUMIFS('Actual Results Input'!$E:$E,'Actual Results Input'!$C:$C,CJ$1,'Actual Results Input'!$D:$D,$A2),0)</f>
        <v>0</v>
      </c>
      <c r="CK2">
        <f>IFERROR(SUMIFS('Actual Results Input'!$E:$E,'Actual Results Input'!$C:$C,CK$1,'Actual Results Input'!$D:$D,$A2),0)</f>
        <v>0</v>
      </c>
      <c r="CL2">
        <f>IFERROR(SUMIFS('Actual Results Input'!$E:$E,'Actual Results Input'!$C:$C,CL$1,'Actual Results Input'!$D:$D,$A2),0)</f>
        <v>0</v>
      </c>
      <c r="CM2">
        <f>IFERROR(SUMIFS('Actual Results Input'!$E:$E,'Actual Results Input'!$C:$C,CM$1,'Actual Results Input'!$D:$D,$A2),0)</f>
        <v>0</v>
      </c>
      <c r="CN2">
        <f>IFERROR(SUMIFS('Actual Results Input'!$E:$E,'Actual Results Input'!$C:$C,CN$1,'Actual Results Input'!$D:$D,$A2),0)</f>
        <v>0</v>
      </c>
      <c r="CO2">
        <f>IFERROR(SUMIFS('Actual Results Input'!$E:$E,'Actual Results Input'!$C:$C,CO$1,'Actual Results Input'!$D:$D,$A2),0)</f>
        <v>0</v>
      </c>
      <c r="CP2">
        <f>IFERROR(SUMIFS('Actual Results Input'!$E:$E,'Actual Results Input'!$C:$C,CP$1,'Actual Results Input'!$D:$D,$A2),0)</f>
        <v>0</v>
      </c>
      <c r="CQ2">
        <f>IFERROR(SUMIFS('Actual Results Input'!$E:$E,'Actual Results Input'!$C:$C,CQ$1,'Actual Results Input'!$D:$D,$A2),0)</f>
        <v>0</v>
      </c>
      <c r="CR2">
        <f>IFERROR(SUMIFS('Actual Results Input'!$E:$E,'Actual Results Input'!$C:$C,CR$1,'Actual Results Input'!$D:$D,$A2),0)</f>
        <v>0</v>
      </c>
      <c r="CS2">
        <f>IFERROR(SUMIFS('Actual Results Input'!$E:$E,'Actual Results Input'!$C:$C,CS$1,'Actual Results Input'!$D:$D,$A2),0)</f>
        <v>0</v>
      </c>
      <c r="CT2">
        <f>IFERROR(SUMIFS('Actual Results Input'!$E:$E,'Actual Results Input'!$C:$C,CT$1,'Actual Results Input'!$D:$D,$A2),0)</f>
        <v>0</v>
      </c>
      <c r="CU2">
        <f>IFERROR(SUMIFS('Actual Results Input'!$E:$E,'Actual Results Input'!$C:$C,CU$1,'Actual Results Input'!$D:$D,$A2),0)</f>
        <v>0</v>
      </c>
      <c r="CV2">
        <f>IFERROR(SUMIFS('Actual Results Input'!$E:$E,'Actual Results Input'!$C:$C,CV$1,'Actual Results Input'!$D:$D,$A2),0)</f>
        <v>0</v>
      </c>
      <c r="CW2">
        <f>IFERROR(SUMIFS('Actual Results Input'!$E:$E,'Actual Results Input'!$C:$C,CW$1,'Actual Results Input'!$D:$D,$A2),0)</f>
        <v>0</v>
      </c>
      <c r="CX2">
        <f>IFERROR(SUMIFS('Actual Results Input'!$E:$E,'Actual Results Input'!$C:$C,CX$1,'Actual Results Input'!$D:$D,$A2),0)</f>
        <v>0</v>
      </c>
      <c r="CY2">
        <f>IFERROR(SUMIFS('Actual Results Input'!$E:$E,'Actual Results Input'!$C:$C,CY$1,'Actual Results Input'!$D:$D,$A2),0)</f>
        <v>0</v>
      </c>
      <c r="CZ2">
        <f>IFERROR(SUMIFS('Actual Results Input'!$E:$E,'Actual Results Input'!$C:$C,CZ$1,'Actual Results Input'!$D:$D,$A2),0)</f>
        <v>0</v>
      </c>
      <c r="DA2">
        <f>IFERROR(SUMIFS('Actual Results Input'!$E:$E,'Actual Results Input'!$C:$C,DA$1,'Actual Results Input'!$D:$D,$A2),0)</f>
        <v>0</v>
      </c>
      <c r="DB2">
        <f>IFERROR(SUMIFS('Actual Results Input'!$E:$E,'Actual Results Input'!$C:$C,DB$1,'Actual Results Input'!$D:$D,$A2),0)</f>
        <v>0</v>
      </c>
      <c r="DC2">
        <f>IFERROR(SUMIFS('Actual Results Input'!$E:$E,'Actual Results Input'!$C:$C,DC$1,'Actual Results Input'!$D:$D,$A2),0)</f>
        <v>0</v>
      </c>
      <c r="DD2">
        <f>IFERROR(SUMIFS('Actual Results Input'!$E:$E,'Actual Results Input'!$C:$C,DD$1,'Actual Results Input'!$D:$D,$A2),0)</f>
        <v>0</v>
      </c>
      <c r="DE2">
        <f>IFERROR(SUMIFS('Actual Results Input'!$E:$E,'Actual Results Input'!$C:$C,DE$1,'Actual Results Input'!$D:$D,$A2),0)</f>
        <v>0</v>
      </c>
      <c r="DF2">
        <f>IFERROR(SUMIFS('Actual Results Input'!$E:$E,'Actual Results Input'!$C:$C,DF$1,'Actual Results Input'!$D:$D,$A2),0)</f>
        <v>0</v>
      </c>
      <c r="DG2">
        <f>IFERROR(SUMIFS('Actual Results Input'!$E:$E,'Actual Results Input'!$C:$C,DG$1,'Actual Results Input'!$D:$D,$A2),0)</f>
        <v>0</v>
      </c>
      <c r="DH2">
        <f>IFERROR(SUMIFS('Actual Results Input'!$E:$E,'Actual Results Input'!$C:$C,DH$1,'Actual Results Input'!$D:$D,$A2),0)</f>
        <v>0</v>
      </c>
      <c r="DI2">
        <f>IFERROR(SUMIFS('Actual Results Input'!$E:$E,'Actual Results Input'!$C:$C,DI$1,'Actual Results Input'!$D:$D,$A2),0)</f>
        <v>0</v>
      </c>
      <c r="DJ2" s="14">
        <f t="array" ref="DJ2">AVERAGE(IF(B2:DI2&gt;0,IF(COLUMN(B2:DI2)&gt;=LARGE(IF(B2:DI2&gt;0,COLUMN(B2:DI2),0),10),B2:DI2)))</f>
        <v>34.200000000000003</v>
      </c>
    </row>
    <row r="3" spans="1:115">
      <c r="A3" t="str">
        <f>Lookup!C4</f>
        <v>Mike Ohanian</v>
      </c>
      <c r="B3" s="11">
        <v>31</v>
      </c>
      <c r="C3" s="11">
        <v>31</v>
      </c>
      <c r="D3" s="11">
        <v>31</v>
      </c>
      <c r="E3" s="11">
        <v>31</v>
      </c>
      <c r="F3" s="11">
        <v>31</v>
      </c>
      <c r="G3" s="11">
        <v>31</v>
      </c>
      <c r="H3" s="11">
        <v>31</v>
      </c>
      <c r="I3" s="11">
        <v>31</v>
      </c>
      <c r="J3" s="11">
        <v>31</v>
      </c>
      <c r="K3" s="11">
        <v>31</v>
      </c>
      <c r="L3">
        <f>IFERROR(SUMIFS('Actual Results Input'!$E:$E,'Actual Results Input'!$C:$C,L$1,'Actual Results Input'!$D:$D,$A3),0)</f>
        <v>28</v>
      </c>
      <c r="M3">
        <f>IFERROR(SUMIFS('Actual Results Input'!$E:$E,'Actual Results Input'!$C:$C,M$1,'Actual Results Input'!$D:$D,$A3),0)</f>
        <v>26</v>
      </c>
      <c r="N3">
        <f>IFERROR(SUMIFS('Actual Results Input'!$E:$E,'Actual Results Input'!$C:$C,N$1,'Actual Results Input'!$D:$D,$A3),0)</f>
        <v>0</v>
      </c>
      <c r="O3">
        <f>IFERROR(SUMIFS('Actual Results Input'!$E:$E,'Actual Results Input'!$C:$C,O$1,'Actual Results Input'!$D:$D,$A3),0)</f>
        <v>0</v>
      </c>
      <c r="P3">
        <f>IFERROR(SUMIFS('Actual Results Input'!$E:$E,'Actual Results Input'!$C:$C,P$1,'Actual Results Input'!$D:$D,$A3),0)</f>
        <v>30</v>
      </c>
      <c r="Q3">
        <f>IFERROR(SUMIFS('Actual Results Input'!$E:$E,'Actual Results Input'!$C:$C,Q$1,'Actual Results Input'!$D:$D,$A3),0)</f>
        <v>26</v>
      </c>
      <c r="R3">
        <f>IFERROR(SUMIFS('Actual Results Input'!$E:$E,'Actual Results Input'!$C:$C,R$1,'Actual Results Input'!$D:$D,$A3),0)</f>
        <v>0</v>
      </c>
      <c r="S3">
        <f>IFERROR(SUMIFS('Actual Results Input'!$E:$E,'Actual Results Input'!$C:$C,S$1,'Actual Results Input'!$D:$D,$A3),0)</f>
        <v>0</v>
      </c>
      <c r="T3">
        <f>IFERROR(SUMIFS('Actual Results Input'!$E:$E,'Actual Results Input'!$C:$C,T$1,'Actual Results Input'!$D:$D,$A3),0)</f>
        <v>0</v>
      </c>
      <c r="U3">
        <f>IFERROR(SUMIFS('Actual Results Input'!$E:$E,'Actual Results Input'!$C:$C,U$1,'Actual Results Input'!$D:$D,$A3),0)</f>
        <v>21</v>
      </c>
      <c r="V3">
        <f>IFERROR(SUMIFS('Actual Results Input'!$E:$E,'Actual Results Input'!$C:$C,V$1,'Actual Results Input'!$D:$D,$A3),0)</f>
        <v>0</v>
      </c>
      <c r="W3">
        <f>IFERROR(SUMIFS('Actual Results Input'!$E:$E,'Actual Results Input'!$C:$C,W$1,'Actual Results Input'!$D:$D,$A3),0)</f>
        <v>0</v>
      </c>
      <c r="X3">
        <f>IFERROR(SUMIFS('Actual Results Input'!$E:$E,'Actual Results Input'!$C:$C,X$1,'Actual Results Input'!$D:$D,$A3),0)</f>
        <v>0</v>
      </c>
      <c r="Y3">
        <f>IFERROR(SUMIFS('Actual Results Input'!$E:$E,'Actual Results Input'!$C:$C,Y$1,'Actual Results Input'!$D:$D,$A3),0)</f>
        <v>0</v>
      </c>
      <c r="Z3">
        <f>IFERROR(SUMIFS('Actual Results Input'!$E:$E,'Actual Results Input'!$C:$C,Z$1,'Actual Results Input'!$D:$D,$A3),0)</f>
        <v>0</v>
      </c>
      <c r="AA3">
        <f>IFERROR(SUMIFS('Actual Results Input'!$E:$E,'Actual Results Input'!$C:$C,AA$1,'Actual Results Input'!$D:$D,$A3),0)</f>
        <v>31</v>
      </c>
      <c r="AB3">
        <f>IFERROR(SUMIFS('Actual Results Input'!$E:$E,'Actual Results Input'!$C:$C,AB$1,'Actual Results Input'!$D:$D,$A3),0)</f>
        <v>0</v>
      </c>
      <c r="AC3">
        <f>IFERROR(SUMIFS('Actual Results Input'!$E:$E,'Actual Results Input'!$C:$C,AC$1,'Actual Results Input'!$D:$D,$A3),0)</f>
        <v>0</v>
      </c>
      <c r="AD3">
        <f>IFERROR(SUMIFS('Actual Results Input'!$E:$E,'Actual Results Input'!$C:$C,AD$1,'Actual Results Input'!$D:$D,$A3),0)</f>
        <v>0</v>
      </c>
      <c r="AE3">
        <f>IFERROR(SUMIFS('Actual Results Input'!$E:$E,'Actual Results Input'!$C:$C,AE$1,'Actual Results Input'!$D:$D,$A3),0)</f>
        <v>0</v>
      </c>
      <c r="AF3">
        <f>IFERROR(SUMIFS('Actual Results Input'!$E:$E,'Actual Results Input'!$C:$C,AF$1,'Actual Results Input'!$D:$D,$A3),0)</f>
        <v>0</v>
      </c>
      <c r="AG3">
        <f>IFERROR(SUMIFS('Actual Results Input'!$E:$E,'Actual Results Input'!$C:$C,AG$1,'Actual Results Input'!$D:$D,$A3),0)</f>
        <v>0</v>
      </c>
      <c r="AH3">
        <f>IFERROR(SUMIFS('Actual Results Input'!$E:$E,'Actual Results Input'!$C:$C,AH$1,'Actual Results Input'!$D:$D,$A3),0)</f>
        <v>0</v>
      </c>
      <c r="AI3">
        <f>IFERROR(SUMIFS('Actual Results Input'!$E:$E,'Actual Results Input'!$C:$C,AI$1,'Actual Results Input'!$D:$D,$A3),0)</f>
        <v>0</v>
      </c>
      <c r="AJ3">
        <f>IFERROR(SUMIFS('Actual Results Input'!$E:$E,'Actual Results Input'!$C:$C,AJ$1,'Actual Results Input'!$D:$D,$A3),0)</f>
        <v>0</v>
      </c>
      <c r="AK3">
        <f>IFERROR(SUMIFS('Actual Results Input'!$E:$E,'Actual Results Input'!$C:$C,AK$1,'Actual Results Input'!$D:$D,$A3),0)</f>
        <v>0</v>
      </c>
      <c r="AL3">
        <f>IFERROR(SUMIFS('Actual Results Input'!$E:$E,'Actual Results Input'!$C:$C,AL$1,'Actual Results Input'!$D:$D,$A3),0)</f>
        <v>0</v>
      </c>
      <c r="AM3">
        <f>IFERROR(SUMIFS('Actual Results Input'!$E:$E,'Actual Results Input'!$C:$C,AM$1,'Actual Results Input'!$D:$D,$A3),0)</f>
        <v>0</v>
      </c>
      <c r="AN3">
        <f>IFERROR(SUMIFS('Actual Results Input'!$E:$E,'Actual Results Input'!$C:$C,AN$1,'Actual Results Input'!$D:$D,$A3),0)</f>
        <v>0</v>
      </c>
      <c r="AO3">
        <f>IFERROR(SUMIFS('Actual Results Input'!$E:$E,'Actual Results Input'!$C:$C,AO$1,'Actual Results Input'!$D:$D,$A3),0)</f>
        <v>0</v>
      </c>
      <c r="AP3">
        <f>IFERROR(SUMIFS('Actual Results Input'!$E:$E,'Actual Results Input'!$C:$C,AP$1,'Actual Results Input'!$D:$D,$A3),0)</f>
        <v>0</v>
      </c>
      <c r="AQ3">
        <f>IFERROR(SUMIFS('Actual Results Input'!$E:$E,'Actual Results Input'!$C:$C,AQ$1,'Actual Results Input'!$D:$D,$A3),0)</f>
        <v>0</v>
      </c>
      <c r="AR3">
        <f>IFERROR(SUMIFS('Actual Results Input'!$E:$E,'Actual Results Input'!$C:$C,AR$1,'Actual Results Input'!$D:$D,$A3),0)</f>
        <v>0</v>
      </c>
      <c r="AS3">
        <f>IFERROR(SUMIFS('Actual Results Input'!$E:$E,'Actual Results Input'!$C:$C,AS$1,'Actual Results Input'!$D:$D,$A3),0)</f>
        <v>0</v>
      </c>
      <c r="AT3">
        <f>IFERROR(SUMIFS('Actual Results Input'!$E:$E,'Actual Results Input'!$C:$C,AT$1,'Actual Results Input'!$D:$D,$A3),0)</f>
        <v>0</v>
      </c>
      <c r="AU3">
        <f>IFERROR(SUMIFS('Actual Results Input'!$E:$E,'Actual Results Input'!$C:$C,AU$1,'Actual Results Input'!$D:$D,$A3),0)</f>
        <v>0</v>
      </c>
      <c r="AV3">
        <f>IFERROR(SUMIFS('Actual Results Input'!$E:$E,'Actual Results Input'!$C:$C,AV$1,'Actual Results Input'!$D:$D,$A3),0)</f>
        <v>0</v>
      </c>
      <c r="AW3">
        <f>IFERROR(SUMIFS('Actual Results Input'!$E:$E,'Actual Results Input'!$C:$C,AW$1,'Actual Results Input'!$D:$D,$A3),0)</f>
        <v>0</v>
      </c>
      <c r="AX3">
        <f>IFERROR(SUMIFS('Actual Results Input'!$E:$E,'Actual Results Input'!$C:$C,AX$1,'Actual Results Input'!$D:$D,$A3),0)</f>
        <v>0</v>
      </c>
      <c r="AY3">
        <f>IFERROR(SUMIFS('Actual Results Input'!$E:$E,'Actual Results Input'!$C:$C,AY$1,'Actual Results Input'!$D:$D,$A3),0)</f>
        <v>0</v>
      </c>
      <c r="AZ3">
        <f>IFERROR(SUMIFS('Actual Results Input'!$E:$E,'Actual Results Input'!$C:$C,AZ$1,'Actual Results Input'!$D:$D,$A3),0)</f>
        <v>0</v>
      </c>
      <c r="BA3">
        <f>IFERROR(SUMIFS('Actual Results Input'!$E:$E,'Actual Results Input'!$C:$C,BA$1,'Actual Results Input'!$D:$D,$A3),0)</f>
        <v>0</v>
      </c>
      <c r="BB3">
        <f>IFERROR(SUMIFS('Actual Results Input'!$E:$E,'Actual Results Input'!$C:$C,BB$1,'Actual Results Input'!$D:$D,$A3),0)</f>
        <v>0</v>
      </c>
      <c r="BC3">
        <f>IFERROR(SUMIFS('Actual Results Input'!$E:$E,'Actual Results Input'!$C:$C,BC$1,'Actual Results Input'!$D:$D,$A3),0)</f>
        <v>0</v>
      </c>
      <c r="BD3">
        <f>IFERROR(SUMIFS('Actual Results Input'!$E:$E,'Actual Results Input'!$C:$C,BD$1,'Actual Results Input'!$D:$D,$A3),0)</f>
        <v>0</v>
      </c>
      <c r="BE3">
        <f>IFERROR(SUMIFS('Actual Results Input'!$E:$E,'Actual Results Input'!$C:$C,BE$1,'Actual Results Input'!$D:$D,$A3),0)</f>
        <v>0</v>
      </c>
      <c r="BF3">
        <f>IFERROR(SUMIFS('Actual Results Input'!$E:$E,'Actual Results Input'!$C:$C,BF$1,'Actual Results Input'!$D:$D,$A3),0)</f>
        <v>0</v>
      </c>
      <c r="BG3">
        <f>IFERROR(SUMIFS('Actual Results Input'!$E:$E,'Actual Results Input'!$C:$C,BG$1,'Actual Results Input'!$D:$D,$A3),0)</f>
        <v>0</v>
      </c>
      <c r="BH3">
        <f>IFERROR(SUMIFS('Actual Results Input'!$E:$E,'Actual Results Input'!$C:$C,BH$1,'Actual Results Input'!$D:$D,$A3),0)</f>
        <v>0</v>
      </c>
      <c r="BI3">
        <f>IFERROR(SUMIFS('Actual Results Input'!$E:$E,'Actual Results Input'!$C:$C,BI$1,'Actual Results Input'!$D:$D,$A3),0)</f>
        <v>0</v>
      </c>
      <c r="BJ3">
        <f>IFERROR(SUMIFS('Actual Results Input'!$E:$E,'Actual Results Input'!$C:$C,BJ$1,'Actual Results Input'!$D:$D,$A3),0)</f>
        <v>0</v>
      </c>
      <c r="BK3">
        <f>IFERROR(SUMIFS('Actual Results Input'!$E:$E,'Actual Results Input'!$C:$C,BK$1,'Actual Results Input'!$D:$D,$A3),0)</f>
        <v>0</v>
      </c>
      <c r="BL3">
        <f>IFERROR(SUMIFS('Actual Results Input'!$E:$E,'Actual Results Input'!$C:$C,BL$1,'Actual Results Input'!$D:$D,$A3),0)</f>
        <v>0</v>
      </c>
      <c r="BM3">
        <f>IFERROR(SUMIFS('Actual Results Input'!$E:$E,'Actual Results Input'!$C:$C,BM$1,'Actual Results Input'!$D:$D,$A3),0)</f>
        <v>0</v>
      </c>
      <c r="BN3">
        <f>IFERROR(SUMIFS('Actual Results Input'!$E:$E,'Actual Results Input'!$C:$C,BN$1,'Actual Results Input'!$D:$D,$A3),0)</f>
        <v>0</v>
      </c>
      <c r="BO3">
        <f>IFERROR(SUMIFS('Actual Results Input'!$E:$E,'Actual Results Input'!$C:$C,BO$1,'Actual Results Input'!$D:$D,$A3),0)</f>
        <v>0</v>
      </c>
      <c r="BP3">
        <f>IFERROR(SUMIFS('Actual Results Input'!$E:$E,'Actual Results Input'!$C:$C,BP$1,'Actual Results Input'!$D:$D,$A3),0)</f>
        <v>0</v>
      </c>
      <c r="BQ3">
        <f>IFERROR(SUMIFS('Actual Results Input'!$E:$E,'Actual Results Input'!$C:$C,BQ$1,'Actual Results Input'!$D:$D,$A3),0)</f>
        <v>0</v>
      </c>
      <c r="BR3">
        <f>IFERROR(SUMIFS('Actual Results Input'!$E:$E,'Actual Results Input'!$C:$C,BR$1,'Actual Results Input'!$D:$D,$A3),0)</f>
        <v>0</v>
      </c>
      <c r="BS3">
        <f>IFERROR(SUMIFS('Actual Results Input'!$E:$E,'Actual Results Input'!$C:$C,BS$1,'Actual Results Input'!$D:$D,$A3),0)</f>
        <v>0</v>
      </c>
      <c r="BT3">
        <f>IFERROR(SUMIFS('Actual Results Input'!$E:$E,'Actual Results Input'!$C:$C,BT$1,'Actual Results Input'!$D:$D,$A3),0)</f>
        <v>0</v>
      </c>
      <c r="BU3">
        <f>IFERROR(SUMIFS('Actual Results Input'!$E:$E,'Actual Results Input'!$C:$C,BU$1,'Actual Results Input'!$D:$D,$A3),0)</f>
        <v>0</v>
      </c>
      <c r="BV3">
        <f>IFERROR(SUMIFS('Actual Results Input'!$E:$E,'Actual Results Input'!$C:$C,BV$1,'Actual Results Input'!$D:$D,$A3),0)</f>
        <v>0</v>
      </c>
      <c r="BW3">
        <f>IFERROR(SUMIFS('Actual Results Input'!$E:$E,'Actual Results Input'!$C:$C,BW$1,'Actual Results Input'!$D:$D,$A3),0)</f>
        <v>0</v>
      </c>
      <c r="BX3">
        <f>IFERROR(SUMIFS('Actual Results Input'!$E:$E,'Actual Results Input'!$C:$C,BX$1,'Actual Results Input'!$D:$D,$A3),0)</f>
        <v>0</v>
      </c>
      <c r="BY3">
        <f>IFERROR(SUMIFS('Actual Results Input'!$E:$E,'Actual Results Input'!$C:$C,BY$1,'Actual Results Input'!$D:$D,$A3),0)</f>
        <v>0</v>
      </c>
      <c r="BZ3">
        <f>IFERROR(SUMIFS('Actual Results Input'!$E:$E,'Actual Results Input'!$C:$C,BZ$1,'Actual Results Input'!$D:$D,$A3),0)</f>
        <v>0</v>
      </c>
      <c r="CA3">
        <f>IFERROR(SUMIFS('Actual Results Input'!$E:$E,'Actual Results Input'!$C:$C,CA$1,'Actual Results Input'!$D:$D,$A3),0)</f>
        <v>0</v>
      </c>
      <c r="CB3">
        <f>IFERROR(SUMIFS('Actual Results Input'!$E:$E,'Actual Results Input'!$C:$C,CB$1,'Actual Results Input'!$D:$D,$A3),0)</f>
        <v>0</v>
      </c>
      <c r="CC3">
        <f>IFERROR(SUMIFS('Actual Results Input'!$E:$E,'Actual Results Input'!$C:$C,CC$1,'Actual Results Input'!$D:$D,$A3),0)</f>
        <v>0</v>
      </c>
      <c r="CD3">
        <f>IFERROR(SUMIFS('Actual Results Input'!$E:$E,'Actual Results Input'!$C:$C,CD$1,'Actual Results Input'!$D:$D,$A3),0)</f>
        <v>0</v>
      </c>
      <c r="CE3">
        <f>IFERROR(SUMIFS('Actual Results Input'!$E:$E,'Actual Results Input'!$C:$C,CE$1,'Actual Results Input'!$D:$D,$A3),0)</f>
        <v>0</v>
      </c>
      <c r="CF3">
        <f>IFERROR(SUMIFS('Actual Results Input'!$E:$E,'Actual Results Input'!$C:$C,CF$1,'Actual Results Input'!$D:$D,$A3),0)</f>
        <v>0</v>
      </c>
      <c r="CG3">
        <f>IFERROR(SUMIFS('Actual Results Input'!$E:$E,'Actual Results Input'!$C:$C,CG$1,'Actual Results Input'!$D:$D,$A3),0)</f>
        <v>0</v>
      </c>
      <c r="CH3">
        <f>IFERROR(SUMIFS('Actual Results Input'!$E:$E,'Actual Results Input'!$C:$C,CH$1,'Actual Results Input'!$D:$D,$A3),0)</f>
        <v>0</v>
      </c>
      <c r="CI3">
        <f>IFERROR(SUMIFS('Actual Results Input'!$E:$E,'Actual Results Input'!$C:$C,CI$1,'Actual Results Input'!$D:$D,$A3),0)</f>
        <v>0</v>
      </c>
      <c r="CJ3">
        <f>IFERROR(SUMIFS('Actual Results Input'!$E:$E,'Actual Results Input'!$C:$C,CJ$1,'Actual Results Input'!$D:$D,$A3),0)</f>
        <v>0</v>
      </c>
      <c r="CK3">
        <f>IFERROR(SUMIFS('Actual Results Input'!$E:$E,'Actual Results Input'!$C:$C,CK$1,'Actual Results Input'!$D:$D,$A3),0)</f>
        <v>0</v>
      </c>
      <c r="CL3">
        <f>IFERROR(SUMIFS('Actual Results Input'!$E:$E,'Actual Results Input'!$C:$C,CL$1,'Actual Results Input'!$D:$D,$A3),0)</f>
        <v>0</v>
      </c>
      <c r="CM3">
        <f>IFERROR(SUMIFS('Actual Results Input'!$E:$E,'Actual Results Input'!$C:$C,CM$1,'Actual Results Input'!$D:$D,$A3),0)</f>
        <v>0</v>
      </c>
      <c r="CN3">
        <f>IFERROR(SUMIFS('Actual Results Input'!$E:$E,'Actual Results Input'!$C:$C,CN$1,'Actual Results Input'!$D:$D,$A3),0)</f>
        <v>0</v>
      </c>
      <c r="CO3">
        <f>IFERROR(SUMIFS('Actual Results Input'!$E:$E,'Actual Results Input'!$C:$C,CO$1,'Actual Results Input'!$D:$D,$A3),0)</f>
        <v>0</v>
      </c>
      <c r="CP3">
        <f>IFERROR(SUMIFS('Actual Results Input'!$E:$E,'Actual Results Input'!$C:$C,CP$1,'Actual Results Input'!$D:$D,$A3),0)</f>
        <v>0</v>
      </c>
      <c r="CQ3">
        <f>IFERROR(SUMIFS('Actual Results Input'!$E:$E,'Actual Results Input'!$C:$C,CQ$1,'Actual Results Input'!$D:$D,$A3),0)</f>
        <v>0</v>
      </c>
      <c r="CR3">
        <f>IFERROR(SUMIFS('Actual Results Input'!$E:$E,'Actual Results Input'!$C:$C,CR$1,'Actual Results Input'!$D:$D,$A3),0)</f>
        <v>0</v>
      </c>
      <c r="CS3">
        <f>IFERROR(SUMIFS('Actual Results Input'!$E:$E,'Actual Results Input'!$C:$C,CS$1,'Actual Results Input'!$D:$D,$A3),0)</f>
        <v>0</v>
      </c>
      <c r="CT3">
        <f>IFERROR(SUMIFS('Actual Results Input'!$E:$E,'Actual Results Input'!$C:$C,CT$1,'Actual Results Input'!$D:$D,$A3),0)</f>
        <v>0</v>
      </c>
      <c r="CU3">
        <f>IFERROR(SUMIFS('Actual Results Input'!$E:$E,'Actual Results Input'!$C:$C,CU$1,'Actual Results Input'!$D:$D,$A3),0)</f>
        <v>0</v>
      </c>
      <c r="CV3">
        <f>IFERROR(SUMIFS('Actual Results Input'!$E:$E,'Actual Results Input'!$C:$C,CV$1,'Actual Results Input'!$D:$D,$A3),0)</f>
        <v>0</v>
      </c>
      <c r="CW3">
        <f>IFERROR(SUMIFS('Actual Results Input'!$E:$E,'Actual Results Input'!$C:$C,CW$1,'Actual Results Input'!$D:$D,$A3),0)</f>
        <v>0</v>
      </c>
      <c r="CX3">
        <f>IFERROR(SUMIFS('Actual Results Input'!$E:$E,'Actual Results Input'!$C:$C,CX$1,'Actual Results Input'!$D:$D,$A3),0)</f>
        <v>0</v>
      </c>
      <c r="CY3">
        <f>IFERROR(SUMIFS('Actual Results Input'!$E:$E,'Actual Results Input'!$C:$C,CY$1,'Actual Results Input'!$D:$D,$A3),0)</f>
        <v>0</v>
      </c>
      <c r="CZ3">
        <f>IFERROR(SUMIFS('Actual Results Input'!$E:$E,'Actual Results Input'!$C:$C,CZ$1,'Actual Results Input'!$D:$D,$A3),0)</f>
        <v>0</v>
      </c>
      <c r="DA3">
        <f>IFERROR(SUMIFS('Actual Results Input'!$E:$E,'Actual Results Input'!$C:$C,DA$1,'Actual Results Input'!$D:$D,$A3),0)</f>
        <v>0</v>
      </c>
      <c r="DB3">
        <f>IFERROR(SUMIFS('Actual Results Input'!$E:$E,'Actual Results Input'!$C:$C,DB$1,'Actual Results Input'!$D:$D,$A3),0)</f>
        <v>0</v>
      </c>
      <c r="DC3">
        <f>IFERROR(SUMIFS('Actual Results Input'!$E:$E,'Actual Results Input'!$C:$C,DC$1,'Actual Results Input'!$D:$D,$A3),0)</f>
        <v>0</v>
      </c>
      <c r="DD3">
        <f>IFERROR(SUMIFS('Actual Results Input'!$E:$E,'Actual Results Input'!$C:$C,DD$1,'Actual Results Input'!$D:$D,$A3),0)</f>
        <v>0</v>
      </c>
      <c r="DE3">
        <f>IFERROR(SUMIFS('Actual Results Input'!$E:$E,'Actual Results Input'!$C:$C,DE$1,'Actual Results Input'!$D:$D,$A3),0)</f>
        <v>0</v>
      </c>
      <c r="DF3">
        <f>IFERROR(SUMIFS('Actual Results Input'!$E:$E,'Actual Results Input'!$C:$C,DF$1,'Actual Results Input'!$D:$D,$A3),0)</f>
        <v>0</v>
      </c>
      <c r="DG3">
        <f>IFERROR(SUMIFS('Actual Results Input'!$E:$E,'Actual Results Input'!$C:$C,DG$1,'Actual Results Input'!$D:$D,$A3),0)</f>
        <v>0</v>
      </c>
      <c r="DH3">
        <f>IFERROR(SUMIFS('Actual Results Input'!$E:$E,'Actual Results Input'!$C:$C,DH$1,'Actual Results Input'!$D:$D,$A3),0)</f>
        <v>0</v>
      </c>
      <c r="DI3">
        <f>IFERROR(SUMIFS('Actual Results Input'!$E:$E,'Actual Results Input'!$C:$C,DI$1,'Actual Results Input'!$D:$D,$A3),0)</f>
        <v>0</v>
      </c>
      <c r="DJ3" s="14">
        <f t="array" ref="DJ3">AVERAGE(IF(B3:DI3&gt;0,IF(COLUMN(B3:DI3)&gt;=LARGE(IF(B3:DI3&gt;0,COLUMN(B3:DI3),0),10),B3:DI3)))</f>
        <v>28.6</v>
      </c>
    </row>
    <row r="4" spans="1:115">
      <c r="A4" t="str">
        <f>Lookup!C5</f>
        <v>Pete White</v>
      </c>
      <c r="B4" s="11">
        <v>29</v>
      </c>
      <c r="C4" s="11">
        <v>29</v>
      </c>
      <c r="D4" s="11">
        <v>29</v>
      </c>
      <c r="E4" s="11">
        <v>29</v>
      </c>
      <c r="F4" s="11">
        <v>29</v>
      </c>
      <c r="G4" s="11">
        <v>29</v>
      </c>
      <c r="H4" s="11">
        <v>29</v>
      </c>
      <c r="I4" s="11">
        <v>29</v>
      </c>
      <c r="J4" s="11">
        <v>29</v>
      </c>
      <c r="K4" s="11">
        <v>29</v>
      </c>
      <c r="L4">
        <f>IFERROR(SUMIFS('Actual Results Input'!$E:$E,'Actual Results Input'!$C:$C,L$1,'Actual Results Input'!$D:$D,$A4),0)</f>
        <v>27</v>
      </c>
      <c r="M4">
        <f>IFERROR(SUMIFS('Actual Results Input'!$E:$E,'Actual Results Input'!$C:$C,M$1,'Actual Results Input'!$D:$D,$A4),0)</f>
        <v>26</v>
      </c>
      <c r="N4">
        <f>IFERROR(SUMIFS('Actual Results Input'!$E:$E,'Actual Results Input'!$C:$C,N$1,'Actual Results Input'!$D:$D,$A4),0)</f>
        <v>0</v>
      </c>
      <c r="O4">
        <f>IFERROR(SUMIFS('Actual Results Input'!$E:$E,'Actual Results Input'!$C:$C,O$1,'Actual Results Input'!$D:$D,$A4),0)</f>
        <v>25</v>
      </c>
      <c r="P4">
        <f>IFERROR(SUMIFS('Actual Results Input'!$E:$E,'Actual Results Input'!$C:$C,P$1,'Actual Results Input'!$D:$D,$A4),0)</f>
        <v>23</v>
      </c>
      <c r="Q4">
        <f>IFERROR(SUMIFS('Actual Results Input'!$E:$E,'Actual Results Input'!$C:$C,Q$1,'Actual Results Input'!$D:$D,$A4),0)</f>
        <v>30</v>
      </c>
      <c r="R4">
        <f>IFERROR(SUMIFS('Actual Results Input'!$E:$E,'Actual Results Input'!$C:$C,R$1,'Actual Results Input'!$D:$D,$A4),0)</f>
        <v>0</v>
      </c>
      <c r="S4">
        <f>IFERROR(SUMIFS('Actual Results Input'!$E:$E,'Actual Results Input'!$C:$C,S$1,'Actual Results Input'!$D:$D,$A4),0)</f>
        <v>27</v>
      </c>
      <c r="T4">
        <f>IFERROR(SUMIFS('Actual Results Input'!$E:$E,'Actual Results Input'!$C:$C,T$1,'Actual Results Input'!$D:$D,$A4),0)</f>
        <v>0</v>
      </c>
      <c r="U4">
        <f>IFERROR(SUMIFS('Actual Results Input'!$E:$E,'Actual Results Input'!$C:$C,U$1,'Actual Results Input'!$D:$D,$A4),0)</f>
        <v>0</v>
      </c>
      <c r="V4">
        <f>IFERROR(SUMIFS('Actual Results Input'!$E:$E,'Actual Results Input'!$C:$C,V$1,'Actual Results Input'!$D:$D,$A4),0)</f>
        <v>0</v>
      </c>
      <c r="W4">
        <f>IFERROR(SUMIFS('Actual Results Input'!$E:$E,'Actual Results Input'!$C:$C,W$1,'Actual Results Input'!$D:$D,$A4),0)</f>
        <v>0</v>
      </c>
      <c r="X4">
        <f>IFERROR(SUMIFS('Actual Results Input'!$E:$E,'Actual Results Input'!$C:$C,X$1,'Actual Results Input'!$D:$D,$A4),0)</f>
        <v>0</v>
      </c>
      <c r="Y4">
        <f>IFERROR(SUMIFS('Actual Results Input'!$E:$E,'Actual Results Input'!$C:$C,Y$1,'Actual Results Input'!$D:$D,$A4),0)</f>
        <v>21</v>
      </c>
      <c r="Z4">
        <f>IFERROR(SUMIFS('Actual Results Input'!$E:$E,'Actual Results Input'!$C:$C,Z$1,'Actual Results Input'!$D:$D,$A4),0)</f>
        <v>27</v>
      </c>
      <c r="AA4">
        <f>IFERROR(SUMIFS('Actual Results Input'!$E:$E,'Actual Results Input'!$C:$C,AA$1,'Actual Results Input'!$D:$D,$A4),0)</f>
        <v>0</v>
      </c>
      <c r="AB4">
        <f>IFERROR(SUMIFS('Actual Results Input'!$E:$E,'Actual Results Input'!$C:$C,AB$1,'Actual Results Input'!$D:$D,$A4),0)</f>
        <v>0</v>
      </c>
      <c r="AC4">
        <f>IFERROR(SUMIFS('Actual Results Input'!$E:$E,'Actual Results Input'!$C:$C,AC$1,'Actual Results Input'!$D:$D,$A4),0)</f>
        <v>30</v>
      </c>
      <c r="AD4">
        <f>IFERROR(SUMIFS('Actual Results Input'!$E:$E,'Actual Results Input'!$C:$C,AD$1,'Actual Results Input'!$D:$D,$A4),0)</f>
        <v>30</v>
      </c>
      <c r="AE4">
        <f>IFERROR(SUMIFS('Actual Results Input'!$E:$E,'Actual Results Input'!$C:$C,AE$1,'Actual Results Input'!$D:$D,$A4),0)</f>
        <v>0</v>
      </c>
      <c r="AF4">
        <f>IFERROR(SUMIFS('Actual Results Input'!$E:$E,'Actual Results Input'!$C:$C,AF$1,'Actual Results Input'!$D:$D,$A4),0)</f>
        <v>25</v>
      </c>
      <c r="AG4">
        <f>IFERROR(SUMIFS('Actual Results Input'!$E:$E,'Actual Results Input'!$C:$C,AG$1,'Actual Results Input'!$D:$D,$A4),0)</f>
        <v>30</v>
      </c>
      <c r="AH4">
        <f>IFERROR(SUMIFS('Actual Results Input'!$E:$E,'Actual Results Input'!$C:$C,AH$1,'Actual Results Input'!$D:$D,$A4),0)</f>
        <v>0</v>
      </c>
      <c r="AI4">
        <f>IFERROR(SUMIFS('Actual Results Input'!$E:$E,'Actual Results Input'!$C:$C,AI$1,'Actual Results Input'!$D:$D,$A4),0)</f>
        <v>0</v>
      </c>
      <c r="AJ4">
        <f>IFERROR(SUMIFS('Actual Results Input'!$E:$E,'Actual Results Input'!$C:$C,AJ$1,'Actual Results Input'!$D:$D,$A4),0)</f>
        <v>0</v>
      </c>
      <c r="AK4">
        <f>IFERROR(SUMIFS('Actual Results Input'!$E:$E,'Actual Results Input'!$C:$C,AK$1,'Actual Results Input'!$D:$D,$A4),0)</f>
        <v>21</v>
      </c>
      <c r="AL4">
        <f>IFERROR(SUMIFS('Actual Results Input'!$E:$E,'Actual Results Input'!$C:$C,AL$1,'Actual Results Input'!$D:$D,$A4),0)</f>
        <v>0</v>
      </c>
      <c r="AM4">
        <f>IFERROR(SUMIFS('Actual Results Input'!$E:$E,'Actual Results Input'!$C:$C,AM$1,'Actual Results Input'!$D:$D,$A4),0)</f>
        <v>0</v>
      </c>
      <c r="AN4">
        <f>IFERROR(SUMIFS('Actual Results Input'!$E:$E,'Actual Results Input'!$C:$C,AN$1,'Actual Results Input'!$D:$D,$A4),0)</f>
        <v>0</v>
      </c>
      <c r="AO4">
        <f>IFERROR(SUMIFS('Actual Results Input'!$E:$E,'Actual Results Input'!$C:$C,AO$1,'Actual Results Input'!$D:$D,$A4),0)</f>
        <v>29</v>
      </c>
      <c r="AP4">
        <f>IFERROR(SUMIFS('Actual Results Input'!$E:$E,'Actual Results Input'!$C:$C,AP$1,'Actual Results Input'!$D:$D,$A4),0)</f>
        <v>27</v>
      </c>
      <c r="AQ4">
        <f>IFERROR(SUMIFS('Actual Results Input'!$E:$E,'Actual Results Input'!$C:$C,AQ$1,'Actual Results Input'!$D:$D,$A4),0)</f>
        <v>30</v>
      </c>
      <c r="AR4">
        <f>IFERROR(SUMIFS('Actual Results Input'!$E:$E,'Actual Results Input'!$C:$C,AR$1,'Actual Results Input'!$D:$D,$A4),0)</f>
        <v>0</v>
      </c>
      <c r="AS4">
        <f>IFERROR(SUMIFS('Actual Results Input'!$E:$E,'Actual Results Input'!$C:$C,AS$1,'Actual Results Input'!$D:$D,$A4),0)</f>
        <v>31</v>
      </c>
      <c r="AT4">
        <f>IFERROR(SUMIFS('Actual Results Input'!$E:$E,'Actual Results Input'!$C:$C,AT$1,'Actual Results Input'!$D:$D,$A4),0)</f>
        <v>0</v>
      </c>
      <c r="AU4">
        <f>IFERROR(SUMIFS('Actual Results Input'!$E:$E,'Actual Results Input'!$C:$C,AU$1,'Actual Results Input'!$D:$D,$A4),0)</f>
        <v>0</v>
      </c>
      <c r="AV4">
        <f>IFERROR(SUMIFS('Actual Results Input'!$E:$E,'Actual Results Input'!$C:$C,AV$1,'Actual Results Input'!$D:$D,$A4),0)</f>
        <v>0</v>
      </c>
      <c r="AW4">
        <f>IFERROR(SUMIFS('Actual Results Input'!$E:$E,'Actual Results Input'!$C:$C,AW$1,'Actual Results Input'!$D:$D,$A4),0)</f>
        <v>0</v>
      </c>
      <c r="AX4">
        <f>IFERROR(SUMIFS('Actual Results Input'!$E:$E,'Actual Results Input'!$C:$C,AX$1,'Actual Results Input'!$D:$D,$A4),0)</f>
        <v>0</v>
      </c>
      <c r="AY4">
        <f>IFERROR(SUMIFS('Actual Results Input'!$E:$E,'Actual Results Input'!$C:$C,AY$1,'Actual Results Input'!$D:$D,$A4),0)</f>
        <v>0</v>
      </c>
      <c r="AZ4">
        <f>IFERROR(SUMIFS('Actual Results Input'!$E:$E,'Actual Results Input'!$C:$C,AZ$1,'Actual Results Input'!$D:$D,$A4),0)</f>
        <v>0</v>
      </c>
      <c r="BA4">
        <f>IFERROR(SUMIFS('Actual Results Input'!$E:$E,'Actual Results Input'!$C:$C,BA$1,'Actual Results Input'!$D:$D,$A4),0)</f>
        <v>0</v>
      </c>
      <c r="BB4">
        <f>IFERROR(SUMIFS('Actual Results Input'!$E:$E,'Actual Results Input'!$C:$C,BB$1,'Actual Results Input'!$D:$D,$A4),0)</f>
        <v>0</v>
      </c>
      <c r="BC4">
        <f>IFERROR(SUMIFS('Actual Results Input'!$E:$E,'Actual Results Input'!$C:$C,BC$1,'Actual Results Input'!$D:$D,$A4),0)</f>
        <v>0</v>
      </c>
      <c r="BD4">
        <f>IFERROR(SUMIFS('Actual Results Input'!$E:$E,'Actual Results Input'!$C:$C,BD$1,'Actual Results Input'!$D:$D,$A4),0)</f>
        <v>0</v>
      </c>
      <c r="BE4">
        <f>IFERROR(SUMIFS('Actual Results Input'!$E:$E,'Actual Results Input'!$C:$C,BE$1,'Actual Results Input'!$D:$D,$A4),0)</f>
        <v>0</v>
      </c>
      <c r="BF4">
        <f>IFERROR(SUMIFS('Actual Results Input'!$E:$E,'Actual Results Input'!$C:$C,BF$1,'Actual Results Input'!$D:$D,$A4),0)</f>
        <v>0</v>
      </c>
      <c r="BG4">
        <f>IFERROR(SUMIFS('Actual Results Input'!$E:$E,'Actual Results Input'!$C:$C,BG$1,'Actual Results Input'!$D:$D,$A4),0)</f>
        <v>0</v>
      </c>
      <c r="BH4">
        <f>IFERROR(SUMIFS('Actual Results Input'!$E:$E,'Actual Results Input'!$C:$C,BH$1,'Actual Results Input'!$D:$D,$A4),0)</f>
        <v>0</v>
      </c>
      <c r="BI4">
        <f>IFERROR(SUMIFS('Actual Results Input'!$E:$E,'Actual Results Input'!$C:$C,BI$1,'Actual Results Input'!$D:$D,$A4),0)</f>
        <v>0</v>
      </c>
      <c r="BJ4">
        <f>IFERROR(SUMIFS('Actual Results Input'!$E:$E,'Actual Results Input'!$C:$C,BJ$1,'Actual Results Input'!$D:$D,$A4),0)</f>
        <v>19</v>
      </c>
      <c r="BK4">
        <f>IFERROR(SUMIFS('Actual Results Input'!$E:$E,'Actual Results Input'!$C:$C,BK$1,'Actual Results Input'!$D:$D,$A4),0)</f>
        <v>0</v>
      </c>
      <c r="BL4">
        <f>IFERROR(SUMIFS('Actual Results Input'!$E:$E,'Actual Results Input'!$C:$C,BL$1,'Actual Results Input'!$D:$D,$A4),0)</f>
        <v>0</v>
      </c>
      <c r="BM4">
        <f>IFERROR(SUMIFS('Actual Results Input'!$E:$E,'Actual Results Input'!$C:$C,BM$1,'Actual Results Input'!$D:$D,$A4),0)</f>
        <v>0</v>
      </c>
      <c r="BN4">
        <f>IFERROR(SUMIFS('Actual Results Input'!$E:$E,'Actual Results Input'!$C:$C,BN$1,'Actual Results Input'!$D:$D,$A4),0)</f>
        <v>0</v>
      </c>
      <c r="BO4">
        <f>IFERROR(SUMIFS('Actual Results Input'!$E:$E,'Actual Results Input'!$C:$C,BO$1,'Actual Results Input'!$D:$D,$A4),0)</f>
        <v>0</v>
      </c>
      <c r="BP4">
        <f>IFERROR(SUMIFS('Actual Results Input'!$E:$E,'Actual Results Input'!$C:$C,BP$1,'Actual Results Input'!$D:$D,$A4),0)</f>
        <v>0</v>
      </c>
      <c r="BQ4">
        <f>IFERROR(SUMIFS('Actual Results Input'!$E:$E,'Actual Results Input'!$C:$C,BQ$1,'Actual Results Input'!$D:$D,$A4),0)</f>
        <v>0</v>
      </c>
      <c r="BR4">
        <f>IFERROR(SUMIFS('Actual Results Input'!$E:$E,'Actual Results Input'!$C:$C,BR$1,'Actual Results Input'!$D:$D,$A4),0)</f>
        <v>0</v>
      </c>
      <c r="BS4">
        <f>IFERROR(SUMIFS('Actual Results Input'!$E:$E,'Actual Results Input'!$C:$C,BS$1,'Actual Results Input'!$D:$D,$A4),0)</f>
        <v>0</v>
      </c>
      <c r="BT4">
        <f>IFERROR(SUMIFS('Actual Results Input'!$E:$E,'Actual Results Input'!$C:$C,BT$1,'Actual Results Input'!$D:$D,$A4),0)</f>
        <v>0</v>
      </c>
      <c r="BU4">
        <f>IFERROR(SUMIFS('Actual Results Input'!$E:$E,'Actual Results Input'!$C:$C,BU$1,'Actual Results Input'!$D:$D,$A4),0)</f>
        <v>26</v>
      </c>
      <c r="BV4">
        <f>IFERROR(SUMIFS('Actual Results Input'!$E:$E,'Actual Results Input'!$C:$C,BV$1,'Actual Results Input'!$D:$D,$A4),0)</f>
        <v>0</v>
      </c>
      <c r="BW4">
        <f>IFERROR(SUMIFS('Actual Results Input'!$E:$E,'Actual Results Input'!$C:$C,BW$1,'Actual Results Input'!$D:$D,$A4),0)</f>
        <v>0</v>
      </c>
      <c r="BX4">
        <f>IFERROR(SUMIFS('Actual Results Input'!$E:$E,'Actual Results Input'!$C:$C,BX$1,'Actual Results Input'!$D:$D,$A4),0)</f>
        <v>0</v>
      </c>
      <c r="BY4">
        <f>IFERROR(SUMIFS('Actual Results Input'!$E:$E,'Actual Results Input'!$C:$C,BY$1,'Actual Results Input'!$D:$D,$A4),0)</f>
        <v>0</v>
      </c>
      <c r="BZ4">
        <f>IFERROR(SUMIFS('Actual Results Input'!$E:$E,'Actual Results Input'!$C:$C,BZ$1,'Actual Results Input'!$D:$D,$A4),0)</f>
        <v>0</v>
      </c>
      <c r="CA4">
        <f>IFERROR(SUMIFS('Actual Results Input'!$E:$E,'Actual Results Input'!$C:$C,CA$1,'Actual Results Input'!$D:$D,$A4),0)</f>
        <v>0</v>
      </c>
      <c r="CB4">
        <f>IFERROR(SUMIFS('Actual Results Input'!$E:$E,'Actual Results Input'!$C:$C,CB$1,'Actual Results Input'!$D:$D,$A4),0)</f>
        <v>29</v>
      </c>
      <c r="CC4">
        <f>IFERROR(SUMIFS('Actual Results Input'!$E:$E,'Actual Results Input'!$C:$C,CC$1,'Actual Results Input'!$D:$D,$A4),0)</f>
        <v>27</v>
      </c>
      <c r="CD4">
        <f>IFERROR(SUMIFS('Actual Results Input'!$E:$E,'Actual Results Input'!$C:$C,CD$1,'Actual Results Input'!$D:$D,$A4),0)</f>
        <v>34</v>
      </c>
      <c r="CE4">
        <f>IFERROR(SUMIFS('Actual Results Input'!$E:$E,'Actual Results Input'!$C:$C,CE$1,'Actual Results Input'!$D:$D,$A4),0)</f>
        <v>17</v>
      </c>
      <c r="CF4">
        <f>IFERROR(SUMIFS('Actual Results Input'!$E:$E,'Actual Results Input'!$C:$C,CF$1,'Actual Results Input'!$D:$D,$A4),0)</f>
        <v>0</v>
      </c>
      <c r="CG4">
        <f>IFERROR(SUMIFS('Actual Results Input'!$E:$E,'Actual Results Input'!$C:$C,CG$1,'Actual Results Input'!$D:$D,$A4),0)</f>
        <v>0</v>
      </c>
      <c r="CH4">
        <f>IFERROR(SUMIFS('Actual Results Input'!$E:$E,'Actual Results Input'!$C:$C,CH$1,'Actual Results Input'!$D:$D,$A4),0)</f>
        <v>0</v>
      </c>
      <c r="CI4">
        <f>IFERROR(SUMIFS('Actual Results Input'!$E:$E,'Actual Results Input'!$C:$C,CI$1,'Actual Results Input'!$D:$D,$A4),0)</f>
        <v>0</v>
      </c>
      <c r="CJ4">
        <f>IFERROR(SUMIFS('Actual Results Input'!$E:$E,'Actual Results Input'!$C:$C,CJ$1,'Actual Results Input'!$D:$D,$A4),0)</f>
        <v>0</v>
      </c>
      <c r="CK4">
        <f>IFERROR(SUMIFS('Actual Results Input'!$E:$E,'Actual Results Input'!$C:$C,CK$1,'Actual Results Input'!$D:$D,$A4),0)</f>
        <v>0</v>
      </c>
      <c r="CL4">
        <f>IFERROR(SUMIFS('Actual Results Input'!$E:$E,'Actual Results Input'!$C:$C,CL$1,'Actual Results Input'!$D:$D,$A4),0)</f>
        <v>0</v>
      </c>
      <c r="CM4">
        <f>IFERROR(SUMIFS('Actual Results Input'!$E:$E,'Actual Results Input'!$C:$C,CM$1,'Actual Results Input'!$D:$D,$A4),0)</f>
        <v>0</v>
      </c>
      <c r="CN4">
        <f>IFERROR(SUMIFS('Actual Results Input'!$E:$E,'Actual Results Input'!$C:$C,CN$1,'Actual Results Input'!$D:$D,$A4),0)</f>
        <v>0</v>
      </c>
      <c r="CO4">
        <f>IFERROR(SUMIFS('Actual Results Input'!$E:$E,'Actual Results Input'!$C:$C,CO$1,'Actual Results Input'!$D:$D,$A4),0)</f>
        <v>0</v>
      </c>
      <c r="CP4">
        <f>IFERROR(SUMIFS('Actual Results Input'!$E:$E,'Actual Results Input'!$C:$C,CP$1,'Actual Results Input'!$D:$D,$A4),0)</f>
        <v>0</v>
      </c>
      <c r="CQ4">
        <f>IFERROR(SUMIFS('Actual Results Input'!$E:$E,'Actual Results Input'!$C:$C,CQ$1,'Actual Results Input'!$D:$D,$A4),0)</f>
        <v>0</v>
      </c>
      <c r="CR4">
        <f>IFERROR(SUMIFS('Actual Results Input'!$E:$E,'Actual Results Input'!$C:$C,CR$1,'Actual Results Input'!$D:$D,$A4),0)</f>
        <v>0</v>
      </c>
      <c r="CS4">
        <f>IFERROR(SUMIFS('Actual Results Input'!$E:$E,'Actual Results Input'!$C:$C,CS$1,'Actual Results Input'!$D:$D,$A4),0)</f>
        <v>0</v>
      </c>
      <c r="CT4">
        <f>IFERROR(SUMIFS('Actual Results Input'!$E:$E,'Actual Results Input'!$C:$C,CT$1,'Actual Results Input'!$D:$D,$A4),0)</f>
        <v>0</v>
      </c>
      <c r="CU4">
        <f>IFERROR(SUMIFS('Actual Results Input'!$E:$E,'Actual Results Input'!$C:$C,CU$1,'Actual Results Input'!$D:$D,$A4),0)</f>
        <v>0</v>
      </c>
      <c r="CV4">
        <f>IFERROR(SUMIFS('Actual Results Input'!$E:$E,'Actual Results Input'!$C:$C,CV$1,'Actual Results Input'!$D:$D,$A4),0)</f>
        <v>0</v>
      </c>
      <c r="CW4">
        <f>IFERROR(SUMIFS('Actual Results Input'!$E:$E,'Actual Results Input'!$C:$C,CW$1,'Actual Results Input'!$D:$D,$A4),0)</f>
        <v>0</v>
      </c>
      <c r="CX4">
        <f>IFERROR(SUMIFS('Actual Results Input'!$E:$E,'Actual Results Input'!$C:$C,CX$1,'Actual Results Input'!$D:$D,$A4),0)</f>
        <v>0</v>
      </c>
      <c r="CY4">
        <f>IFERROR(SUMIFS('Actual Results Input'!$E:$E,'Actual Results Input'!$C:$C,CY$1,'Actual Results Input'!$D:$D,$A4),0)</f>
        <v>0</v>
      </c>
      <c r="CZ4">
        <f>IFERROR(SUMIFS('Actual Results Input'!$E:$E,'Actual Results Input'!$C:$C,CZ$1,'Actual Results Input'!$D:$D,$A4),0)</f>
        <v>0</v>
      </c>
      <c r="DA4">
        <f>IFERROR(SUMIFS('Actual Results Input'!$E:$E,'Actual Results Input'!$C:$C,DA$1,'Actual Results Input'!$D:$D,$A4),0)</f>
        <v>0</v>
      </c>
      <c r="DB4">
        <f>IFERROR(SUMIFS('Actual Results Input'!$E:$E,'Actual Results Input'!$C:$C,DB$1,'Actual Results Input'!$D:$D,$A4),0)</f>
        <v>0</v>
      </c>
      <c r="DC4">
        <f>IFERROR(SUMIFS('Actual Results Input'!$E:$E,'Actual Results Input'!$C:$C,DC$1,'Actual Results Input'!$D:$D,$A4),0)</f>
        <v>0</v>
      </c>
      <c r="DD4">
        <f>IFERROR(SUMIFS('Actual Results Input'!$E:$E,'Actual Results Input'!$C:$C,DD$1,'Actual Results Input'!$D:$D,$A4),0)</f>
        <v>0</v>
      </c>
      <c r="DE4">
        <f>IFERROR(SUMIFS('Actual Results Input'!$E:$E,'Actual Results Input'!$C:$C,DE$1,'Actual Results Input'!$D:$D,$A4),0)</f>
        <v>0</v>
      </c>
      <c r="DF4">
        <f>IFERROR(SUMIFS('Actual Results Input'!$E:$E,'Actual Results Input'!$C:$C,DF$1,'Actual Results Input'!$D:$D,$A4),0)</f>
        <v>0</v>
      </c>
      <c r="DG4">
        <f>IFERROR(SUMIFS('Actual Results Input'!$E:$E,'Actual Results Input'!$C:$C,DG$1,'Actual Results Input'!$D:$D,$A4),0)</f>
        <v>0</v>
      </c>
      <c r="DH4">
        <f>IFERROR(SUMIFS('Actual Results Input'!$E:$E,'Actual Results Input'!$C:$C,DH$1,'Actual Results Input'!$D:$D,$A4),0)</f>
        <v>0</v>
      </c>
      <c r="DI4">
        <f>IFERROR(SUMIFS('Actual Results Input'!$E:$E,'Actual Results Input'!$C:$C,DI$1,'Actual Results Input'!$D:$D,$A4),0)</f>
        <v>0</v>
      </c>
      <c r="DJ4" s="14">
        <f t="array" ref="DJ4">AVERAGE(IF(B4:DI4&gt;0,IF(COLUMN(B4:DI4)&gt;=LARGE(IF(B4:DI4&gt;0,COLUMN(B4:DI4),0),10),B4:DI4)))</f>
        <v>26.9</v>
      </c>
    </row>
    <row r="5" spans="1:115">
      <c r="A5" t="str">
        <f>Lookup!C6</f>
        <v>Bill Sapp</v>
      </c>
      <c r="B5" s="11">
        <v>28</v>
      </c>
      <c r="C5" s="11">
        <v>28</v>
      </c>
      <c r="D5" s="11">
        <v>28</v>
      </c>
      <c r="E5" s="11">
        <v>28</v>
      </c>
      <c r="F5" s="11">
        <v>28</v>
      </c>
      <c r="G5" s="11">
        <v>28</v>
      </c>
      <c r="H5" s="11">
        <v>28</v>
      </c>
      <c r="I5" s="11">
        <v>28</v>
      </c>
      <c r="J5" s="11">
        <v>28</v>
      </c>
      <c r="K5" s="11">
        <v>28</v>
      </c>
      <c r="L5">
        <f>IFERROR(SUMIFS('Actual Results Input'!$E:$E,'Actual Results Input'!$C:$C,L$1,'Actual Results Input'!$D:$D,$A5),0)</f>
        <v>22</v>
      </c>
      <c r="M5">
        <f>IFERROR(SUMIFS('Actual Results Input'!$E:$E,'Actual Results Input'!$C:$C,M$1,'Actual Results Input'!$D:$D,$A5),0)</f>
        <v>21</v>
      </c>
      <c r="N5">
        <f>IFERROR(SUMIFS('Actual Results Input'!$E:$E,'Actual Results Input'!$C:$C,N$1,'Actual Results Input'!$D:$D,$A5),0)</f>
        <v>0</v>
      </c>
      <c r="O5">
        <f>IFERROR(SUMIFS('Actual Results Input'!$E:$E,'Actual Results Input'!$C:$C,O$1,'Actual Results Input'!$D:$D,$A5),0)</f>
        <v>25</v>
      </c>
      <c r="P5">
        <f>IFERROR(SUMIFS('Actual Results Input'!$E:$E,'Actual Results Input'!$C:$C,P$1,'Actual Results Input'!$D:$D,$A5),0)</f>
        <v>26</v>
      </c>
      <c r="Q5">
        <f>IFERROR(SUMIFS('Actual Results Input'!$E:$E,'Actual Results Input'!$C:$C,Q$1,'Actual Results Input'!$D:$D,$A5),0)</f>
        <v>22</v>
      </c>
      <c r="R5">
        <f>IFERROR(SUMIFS('Actual Results Input'!$E:$E,'Actual Results Input'!$C:$C,R$1,'Actual Results Input'!$D:$D,$A5),0)</f>
        <v>0</v>
      </c>
      <c r="S5">
        <f>IFERROR(SUMIFS('Actual Results Input'!$E:$E,'Actual Results Input'!$C:$C,S$1,'Actual Results Input'!$D:$D,$A5),0)</f>
        <v>33</v>
      </c>
      <c r="T5">
        <f>IFERROR(SUMIFS('Actual Results Input'!$E:$E,'Actual Results Input'!$C:$C,T$1,'Actual Results Input'!$D:$D,$A5),0)</f>
        <v>0</v>
      </c>
      <c r="U5">
        <f>IFERROR(SUMIFS('Actual Results Input'!$E:$E,'Actual Results Input'!$C:$C,U$1,'Actual Results Input'!$D:$D,$A5),0)</f>
        <v>14</v>
      </c>
      <c r="V5">
        <f>IFERROR(SUMIFS('Actual Results Input'!$E:$E,'Actual Results Input'!$C:$C,V$1,'Actual Results Input'!$D:$D,$A5),0)</f>
        <v>0</v>
      </c>
      <c r="W5">
        <f>IFERROR(SUMIFS('Actual Results Input'!$E:$E,'Actual Results Input'!$C:$C,W$1,'Actual Results Input'!$D:$D,$A5),0)</f>
        <v>0</v>
      </c>
      <c r="X5">
        <f>IFERROR(SUMIFS('Actual Results Input'!$E:$E,'Actual Results Input'!$C:$C,X$1,'Actual Results Input'!$D:$D,$A5),0)</f>
        <v>0</v>
      </c>
      <c r="Y5">
        <f>IFERROR(SUMIFS('Actual Results Input'!$E:$E,'Actual Results Input'!$C:$C,Y$1,'Actual Results Input'!$D:$D,$A5),0)</f>
        <v>0</v>
      </c>
      <c r="Z5">
        <f>IFERROR(SUMIFS('Actual Results Input'!$E:$E,'Actual Results Input'!$C:$C,Z$1,'Actual Results Input'!$D:$D,$A5),0)</f>
        <v>25</v>
      </c>
      <c r="AA5">
        <f>IFERROR(SUMIFS('Actual Results Input'!$E:$E,'Actual Results Input'!$C:$C,AA$1,'Actual Results Input'!$D:$D,$A5),0)</f>
        <v>29</v>
      </c>
      <c r="AB5">
        <f>IFERROR(SUMIFS('Actual Results Input'!$E:$E,'Actual Results Input'!$C:$C,AB$1,'Actual Results Input'!$D:$D,$A5),0)</f>
        <v>0</v>
      </c>
      <c r="AC5">
        <f>IFERROR(SUMIFS('Actual Results Input'!$E:$E,'Actual Results Input'!$C:$C,AC$1,'Actual Results Input'!$D:$D,$A5),0)</f>
        <v>0</v>
      </c>
      <c r="AD5">
        <f>IFERROR(SUMIFS('Actual Results Input'!$E:$E,'Actual Results Input'!$C:$C,AD$1,'Actual Results Input'!$D:$D,$A5),0)</f>
        <v>26</v>
      </c>
      <c r="AE5">
        <f>IFERROR(SUMIFS('Actual Results Input'!$E:$E,'Actual Results Input'!$C:$C,AE$1,'Actual Results Input'!$D:$D,$A5),0)</f>
        <v>0</v>
      </c>
      <c r="AF5">
        <f>IFERROR(SUMIFS('Actual Results Input'!$E:$E,'Actual Results Input'!$C:$C,AF$1,'Actual Results Input'!$D:$D,$A5),0)</f>
        <v>16</v>
      </c>
      <c r="AG5">
        <f>IFERROR(SUMIFS('Actual Results Input'!$E:$E,'Actual Results Input'!$C:$C,AG$1,'Actual Results Input'!$D:$D,$A5),0)</f>
        <v>30</v>
      </c>
      <c r="AH5">
        <f>IFERROR(SUMIFS('Actual Results Input'!$E:$E,'Actual Results Input'!$C:$C,AH$1,'Actual Results Input'!$D:$D,$A5),0)</f>
        <v>0</v>
      </c>
      <c r="AI5">
        <f>IFERROR(SUMIFS('Actual Results Input'!$E:$E,'Actual Results Input'!$C:$C,AI$1,'Actual Results Input'!$D:$D,$A5),0)</f>
        <v>0</v>
      </c>
      <c r="AJ5">
        <f>IFERROR(SUMIFS('Actual Results Input'!$E:$E,'Actual Results Input'!$C:$C,AJ$1,'Actual Results Input'!$D:$D,$A5),0)</f>
        <v>0</v>
      </c>
      <c r="AK5">
        <f>IFERROR(SUMIFS('Actual Results Input'!$E:$E,'Actual Results Input'!$C:$C,AK$1,'Actual Results Input'!$D:$D,$A5),0)</f>
        <v>30</v>
      </c>
      <c r="AL5">
        <f>IFERROR(SUMIFS('Actual Results Input'!$E:$E,'Actual Results Input'!$C:$C,AL$1,'Actual Results Input'!$D:$D,$A5),0)</f>
        <v>0</v>
      </c>
      <c r="AM5">
        <f>IFERROR(SUMIFS('Actual Results Input'!$E:$E,'Actual Results Input'!$C:$C,AM$1,'Actual Results Input'!$D:$D,$A5),0)</f>
        <v>0</v>
      </c>
      <c r="AN5">
        <f>IFERROR(SUMIFS('Actual Results Input'!$E:$E,'Actual Results Input'!$C:$C,AN$1,'Actual Results Input'!$D:$D,$A5),0)</f>
        <v>19</v>
      </c>
      <c r="AO5">
        <f>IFERROR(SUMIFS('Actual Results Input'!$E:$E,'Actual Results Input'!$C:$C,AO$1,'Actual Results Input'!$D:$D,$A5),0)</f>
        <v>27</v>
      </c>
      <c r="AP5">
        <f>IFERROR(SUMIFS('Actual Results Input'!$E:$E,'Actual Results Input'!$C:$C,AP$1,'Actual Results Input'!$D:$D,$A5),0)</f>
        <v>26</v>
      </c>
      <c r="AQ5">
        <f>IFERROR(SUMIFS('Actual Results Input'!$E:$E,'Actual Results Input'!$C:$C,AQ$1,'Actual Results Input'!$D:$D,$A5),0)</f>
        <v>0</v>
      </c>
      <c r="AR5">
        <f>IFERROR(SUMIFS('Actual Results Input'!$E:$E,'Actual Results Input'!$C:$C,AR$1,'Actual Results Input'!$D:$D,$A5),0)</f>
        <v>22</v>
      </c>
      <c r="AS5">
        <f>IFERROR(SUMIFS('Actual Results Input'!$E:$E,'Actual Results Input'!$C:$C,AS$1,'Actual Results Input'!$D:$D,$A5),0)</f>
        <v>27</v>
      </c>
      <c r="AT5">
        <f>IFERROR(SUMIFS('Actual Results Input'!$E:$E,'Actual Results Input'!$C:$C,AT$1,'Actual Results Input'!$D:$D,$A5),0)</f>
        <v>0</v>
      </c>
      <c r="AU5">
        <f>IFERROR(SUMIFS('Actual Results Input'!$E:$E,'Actual Results Input'!$C:$C,AU$1,'Actual Results Input'!$D:$D,$A5),0)</f>
        <v>0</v>
      </c>
      <c r="AV5">
        <f>IFERROR(SUMIFS('Actual Results Input'!$E:$E,'Actual Results Input'!$C:$C,AV$1,'Actual Results Input'!$D:$D,$A5),0)</f>
        <v>0</v>
      </c>
      <c r="AW5">
        <f>IFERROR(SUMIFS('Actual Results Input'!$E:$E,'Actual Results Input'!$C:$C,AW$1,'Actual Results Input'!$D:$D,$A5),0)</f>
        <v>0</v>
      </c>
      <c r="AX5">
        <f>IFERROR(SUMIFS('Actual Results Input'!$E:$E,'Actual Results Input'!$C:$C,AX$1,'Actual Results Input'!$D:$D,$A5),0)</f>
        <v>24</v>
      </c>
      <c r="AY5">
        <f>IFERROR(SUMIFS('Actual Results Input'!$E:$E,'Actual Results Input'!$C:$C,AY$1,'Actual Results Input'!$D:$D,$A5),0)</f>
        <v>0</v>
      </c>
      <c r="AZ5">
        <f>IFERROR(SUMIFS('Actual Results Input'!$E:$E,'Actual Results Input'!$C:$C,AZ$1,'Actual Results Input'!$D:$D,$A5),0)</f>
        <v>26</v>
      </c>
      <c r="BA5">
        <f>IFERROR(SUMIFS('Actual Results Input'!$E:$E,'Actual Results Input'!$C:$C,BA$1,'Actual Results Input'!$D:$D,$A5),0)</f>
        <v>0</v>
      </c>
      <c r="BB5">
        <f>IFERROR(SUMIFS('Actual Results Input'!$E:$E,'Actual Results Input'!$C:$C,BB$1,'Actual Results Input'!$D:$D,$A5),0)</f>
        <v>18</v>
      </c>
      <c r="BC5">
        <f>IFERROR(SUMIFS('Actual Results Input'!$E:$E,'Actual Results Input'!$C:$C,BC$1,'Actual Results Input'!$D:$D,$A5),0)</f>
        <v>0</v>
      </c>
      <c r="BD5">
        <f>IFERROR(SUMIFS('Actual Results Input'!$E:$E,'Actual Results Input'!$C:$C,BD$1,'Actual Results Input'!$D:$D,$A5),0)</f>
        <v>0</v>
      </c>
      <c r="BE5">
        <f>IFERROR(SUMIFS('Actual Results Input'!$E:$E,'Actual Results Input'!$C:$C,BE$1,'Actual Results Input'!$D:$D,$A5),0)</f>
        <v>0</v>
      </c>
      <c r="BF5">
        <f>IFERROR(SUMIFS('Actual Results Input'!$E:$E,'Actual Results Input'!$C:$C,BF$1,'Actual Results Input'!$D:$D,$A5),0)</f>
        <v>0</v>
      </c>
      <c r="BG5">
        <f>IFERROR(SUMIFS('Actual Results Input'!$E:$E,'Actual Results Input'!$C:$C,BG$1,'Actual Results Input'!$D:$D,$A5),0)</f>
        <v>0</v>
      </c>
      <c r="BH5">
        <f>IFERROR(SUMIFS('Actual Results Input'!$E:$E,'Actual Results Input'!$C:$C,BH$1,'Actual Results Input'!$D:$D,$A5),0)</f>
        <v>0</v>
      </c>
      <c r="BI5">
        <f>IFERROR(SUMIFS('Actual Results Input'!$E:$E,'Actual Results Input'!$C:$C,BI$1,'Actual Results Input'!$D:$D,$A5),0)</f>
        <v>0</v>
      </c>
      <c r="BJ5">
        <f>IFERROR(SUMIFS('Actual Results Input'!$E:$E,'Actual Results Input'!$C:$C,BJ$1,'Actual Results Input'!$D:$D,$A5),0)</f>
        <v>0</v>
      </c>
      <c r="BK5">
        <f>IFERROR(SUMIFS('Actual Results Input'!$E:$E,'Actual Results Input'!$C:$C,BK$1,'Actual Results Input'!$D:$D,$A5),0)</f>
        <v>0</v>
      </c>
      <c r="BL5">
        <f>IFERROR(SUMIFS('Actual Results Input'!$E:$E,'Actual Results Input'!$C:$C,BL$1,'Actual Results Input'!$D:$D,$A5),0)</f>
        <v>0</v>
      </c>
      <c r="BM5">
        <f>IFERROR(SUMIFS('Actual Results Input'!$E:$E,'Actual Results Input'!$C:$C,BM$1,'Actual Results Input'!$D:$D,$A5),0)</f>
        <v>0</v>
      </c>
      <c r="BN5">
        <f>IFERROR(SUMIFS('Actual Results Input'!$E:$E,'Actual Results Input'!$C:$C,BN$1,'Actual Results Input'!$D:$D,$A5),0)</f>
        <v>0</v>
      </c>
      <c r="BO5">
        <f>IFERROR(SUMIFS('Actual Results Input'!$E:$E,'Actual Results Input'!$C:$C,BO$1,'Actual Results Input'!$D:$D,$A5),0)</f>
        <v>0</v>
      </c>
      <c r="BP5">
        <f>IFERROR(SUMIFS('Actual Results Input'!$E:$E,'Actual Results Input'!$C:$C,BP$1,'Actual Results Input'!$D:$D,$A5),0)</f>
        <v>0</v>
      </c>
      <c r="BQ5">
        <f>IFERROR(SUMIFS('Actual Results Input'!$E:$E,'Actual Results Input'!$C:$C,BQ$1,'Actual Results Input'!$D:$D,$A5),0)</f>
        <v>0</v>
      </c>
      <c r="BR5">
        <f>IFERROR(SUMIFS('Actual Results Input'!$E:$E,'Actual Results Input'!$C:$C,BR$1,'Actual Results Input'!$D:$D,$A5),0)</f>
        <v>0</v>
      </c>
      <c r="BS5">
        <f>IFERROR(SUMIFS('Actual Results Input'!$E:$E,'Actual Results Input'!$C:$C,BS$1,'Actual Results Input'!$D:$D,$A5),0)</f>
        <v>0</v>
      </c>
      <c r="BT5">
        <f>IFERROR(SUMIFS('Actual Results Input'!$E:$E,'Actual Results Input'!$C:$C,BT$1,'Actual Results Input'!$D:$D,$A5),0)</f>
        <v>0</v>
      </c>
      <c r="BU5">
        <f>IFERROR(SUMIFS('Actual Results Input'!$E:$E,'Actual Results Input'!$C:$C,BU$1,'Actual Results Input'!$D:$D,$A5),0)</f>
        <v>0</v>
      </c>
      <c r="BV5">
        <f>IFERROR(SUMIFS('Actual Results Input'!$E:$E,'Actual Results Input'!$C:$C,BV$1,'Actual Results Input'!$D:$D,$A5),0)</f>
        <v>0</v>
      </c>
      <c r="BW5">
        <f>IFERROR(SUMIFS('Actual Results Input'!$E:$E,'Actual Results Input'!$C:$C,BW$1,'Actual Results Input'!$D:$D,$A5),0)</f>
        <v>0</v>
      </c>
      <c r="BX5">
        <f>IFERROR(SUMIFS('Actual Results Input'!$E:$E,'Actual Results Input'!$C:$C,BX$1,'Actual Results Input'!$D:$D,$A5),0)</f>
        <v>0</v>
      </c>
      <c r="BY5">
        <f>IFERROR(SUMIFS('Actual Results Input'!$E:$E,'Actual Results Input'!$C:$C,BY$1,'Actual Results Input'!$D:$D,$A5),0)</f>
        <v>0</v>
      </c>
      <c r="BZ5">
        <f>IFERROR(SUMIFS('Actual Results Input'!$E:$E,'Actual Results Input'!$C:$C,BZ$1,'Actual Results Input'!$D:$D,$A5),0)</f>
        <v>0</v>
      </c>
      <c r="CA5">
        <f>IFERROR(SUMIFS('Actual Results Input'!$E:$E,'Actual Results Input'!$C:$C,CA$1,'Actual Results Input'!$D:$D,$A5),0)</f>
        <v>0</v>
      </c>
      <c r="CB5">
        <f>IFERROR(SUMIFS('Actual Results Input'!$E:$E,'Actual Results Input'!$C:$C,CB$1,'Actual Results Input'!$D:$D,$A5),0)</f>
        <v>0</v>
      </c>
      <c r="CC5">
        <f>IFERROR(SUMIFS('Actual Results Input'!$E:$E,'Actual Results Input'!$C:$C,CC$1,'Actual Results Input'!$D:$D,$A5),0)</f>
        <v>0</v>
      </c>
      <c r="CD5">
        <f>IFERROR(SUMIFS('Actual Results Input'!$E:$E,'Actual Results Input'!$C:$C,CD$1,'Actual Results Input'!$D:$D,$A5),0)</f>
        <v>0</v>
      </c>
      <c r="CE5">
        <f>IFERROR(SUMIFS('Actual Results Input'!$E:$E,'Actual Results Input'!$C:$C,CE$1,'Actual Results Input'!$D:$D,$A5),0)</f>
        <v>0</v>
      </c>
      <c r="CF5">
        <f>IFERROR(SUMIFS('Actual Results Input'!$E:$E,'Actual Results Input'!$C:$C,CF$1,'Actual Results Input'!$D:$D,$A5),0)</f>
        <v>0</v>
      </c>
      <c r="CG5">
        <f>IFERROR(SUMIFS('Actual Results Input'!$E:$E,'Actual Results Input'!$C:$C,CG$1,'Actual Results Input'!$D:$D,$A5),0)</f>
        <v>0</v>
      </c>
      <c r="CH5">
        <f>IFERROR(SUMIFS('Actual Results Input'!$E:$E,'Actual Results Input'!$C:$C,CH$1,'Actual Results Input'!$D:$D,$A5),0)</f>
        <v>0</v>
      </c>
      <c r="CI5">
        <f>IFERROR(SUMIFS('Actual Results Input'!$E:$E,'Actual Results Input'!$C:$C,CI$1,'Actual Results Input'!$D:$D,$A5),0)</f>
        <v>0</v>
      </c>
      <c r="CJ5">
        <f>IFERROR(SUMIFS('Actual Results Input'!$E:$E,'Actual Results Input'!$C:$C,CJ$1,'Actual Results Input'!$D:$D,$A5),0)</f>
        <v>0</v>
      </c>
      <c r="CK5">
        <f>IFERROR(SUMIFS('Actual Results Input'!$E:$E,'Actual Results Input'!$C:$C,CK$1,'Actual Results Input'!$D:$D,$A5),0)</f>
        <v>0</v>
      </c>
      <c r="CL5">
        <f>IFERROR(SUMIFS('Actual Results Input'!$E:$E,'Actual Results Input'!$C:$C,CL$1,'Actual Results Input'!$D:$D,$A5),0)</f>
        <v>0</v>
      </c>
      <c r="CM5">
        <f>IFERROR(SUMIFS('Actual Results Input'!$E:$E,'Actual Results Input'!$C:$C,CM$1,'Actual Results Input'!$D:$D,$A5),0)</f>
        <v>0</v>
      </c>
      <c r="CN5">
        <f>IFERROR(SUMIFS('Actual Results Input'!$E:$E,'Actual Results Input'!$C:$C,CN$1,'Actual Results Input'!$D:$D,$A5),0)</f>
        <v>0</v>
      </c>
      <c r="CO5">
        <f>IFERROR(SUMIFS('Actual Results Input'!$E:$E,'Actual Results Input'!$C:$C,CO$1,'Actual Results Input'!$D:$D,$A5),0)</f>
        <v>0</v>
      </c>
      <c r="CP5">
        <f>IFERROR(SUMIFS('Actual Results Input'!$E:$E,'Actual Results Input'!$C:$C,CP$1,'Actual Results Input'!$D:$D,$A5),0)</f>
        <v>0</v>
      </c>
      <c r="CQ5">
        <f>IFERROR(SUMIFS('Actual Results Input'!$E:$E,'Actual Results Input'!$C:$C,CQ$1,'Actual Results Input'!$D:$D,$A5),0)</f>
        <v>0</v>
      </c>
      <c r="CR5">
        <f>IFERROR(SUMIFS('Actual Results Input'!$E:$E,'Actual Results Input'!$C:$C,CR$1,'Actual Results Input'!$D:$D,$A5),0)</f>
        <v>0</v>
      </c>
      <c r="CS5">
        <f>IFERROR(SUMIFS('Actual Results Input'!$E:$E,'Actual Results Input'!$C:$C,CS$1,'Actual Results Input'!$D:$D,$A5),0)</f>
        <v>0</v>
      </c>
      <c r="CT5">
        <f>IFERROR(SUMIFS('Actual Results Input'!$E:$E,'Actual Results Input'!$C:$C,CT$1,'Actual Results Input'!$D:$D,$A5),0)</f>
        <v>0</v>
      </c>
      <c r="CU5">
        <f>IFERROR(SUMIFS('Actual Results Input'!$E:$E,'Actual Results Input'!$C:$C,CU$1,'Actual Results Input'!$D:$D,$A5),0)</f>
        <v>0</v>
      </c>
      <c r="CV5">
        <f>IFERROR(SUMIFS('Actual Results Input'!$E:$E,'Actual Results Input'!$C:$C,CV$1,'Actual Results Input'!$D:$D,$A5),0)</f>
        <v>0</v>
      </c>
      <c r="CW5">
        <f>IFERROR(SUMIFS('Actual Results Input'!$E:$E,'Actual Results Input'!$C:$C,CW$1,'Actual Results Input'!$D:$D,$A5),0)</f>
        <v>0</v>
      </c>
      <c r="CX5">
        <f>IFERROR(SUMIFS('Actual Results Input'!$E:$E,'Actual Results Input'!$C:$C,CX$1,'Actual Results Input'!$D:$D,$A5),0)</f>
        <v>0</v>
      </c>
      <c r="CY5">
        <f>IFERROR(SUMIFS('Actual Results Input'!$E:$E,'Actual Results Input'!$C:$C,CY$1,'Actual Results Input'!$D:$D,$A5),0)</f>
        <v>0</v>
      </c>
      <c r="CZ5">
        <f>IFERROR(SUMIFS('Actual Results Input'!$E:$E,'Actual Results Input'!$C:$C,CZ$1,'Actual Results Input'!$D:$D,$A5),0)</f>
        <v>0</v>
      </c>
      <c r="DA5">
        <f>IFERROR(SUMIFS('Actual Results Input'!$E:$E,'Actual Results Input'!$C:$C,DA$1,'Actual Results Input'!$D:$D,$A5),0)</f>
        <v>0</v>
      </c>
      <c r="DB5">
        <f>IFERROR(SUMIFS('Actual Results Input'!$E:$E,'Actual Results Input'!$C:$C,DB$1,'Actual Results Input'!$D:$D,$A5),0)</f>
        <v>0</v>
      </c>
      <c r="DC5">
        <f>IFERROR(SUMIFS('Actual Results Input'!$E:$E,'Actual Results Input'!$C:$C,DC$1,'Actual Results Input'!$D:$D,$A5),0)</f>
        <v>0</v>
      </c>
      <c r="DD5">
        <f>IFERROR(SUMIFS('Actual Results Input'!$E:$E,'Actual Results Input'!$C:$C,DD$1,'Actual Results Input'!$D:$D,$A5),0)</f>
        <v>0</v>
      </c>
      <c r="DE5">
        <f>IFERROR(SUMIFS('Actual Results Input'!$E:$E,'Actual Results Input'!$C:$C,DE$1,'Actual Results Input'!$D:$D,$A5),0)</f>
        <v>0</v>
      </c>
      <c r="DF5">
        <f>IFERROR(SUMIFS('Actual Results Input'!$E:$E,'Actual Results Input'!$C:$C,DF$1,'Actual Results Input'!$D:$D,$A5),0)</f>
        <v>0</v>
      </c>
      <c r="DG5">
        <f>IFERROR(SUMIFS('Actual Results Input'!$E:$E,'Actual Results Input'!$C:$C,DG$1,'Actual Results Input'!$D:$D,$A5),0)</f>
        <v>0</v>
      </c>
      <c r="DH5">
        <f>IFERROR(SUMIFS('Actual Results Input'!$E:$E,'Actual Results Input'!$C:$C,DH$1,'Actual Results Input'!$D:$D,$A5),0)</f>
        <v>0</v>
      </c>
      <c r="DI5">
        <f>IFERROR(SUMIFS('Actual Results Input'!$E:$E,'Actual Results Input'!$C:$C,DI$1,'Actual Results Input'!$D:$D,$A5),0)</f>
        <v>0</v>
      </c>
      <c r="DJ5" s="14">
        <f t="array" ref="DJ5">AVERAGE(IF(B5:DI5&gt;0,IF(COLUMN(B5:DI5)&gt;=LARGE(IF(B5:DI5&gt;0,COLUMN(B5:DI5),0),10),B5:DI5)))</f>
        <v>24.9</v>
      </c>
    </row>
    <row r="6" spans="1:115">
      <c r="A6" t="str">
        <f>Lookup!C7</f>
        <v>Sean Carrie</v>
      </c>
      <c r="B6" s="11">
        <v>33</v>
      </c>
      <c r="C6" s="11">
        <v>33</v>
      </c>
      <c r="D6" s="11">
        <v>33</v>
      </c>
      <c r="E6" s="11">
        <v>33</v>
      </c>
      <c r="F6" s="11">
        <v>33</v>
      </c>
      <c r="G6" s="11">
        <v>33</v>
      </c>
      <c r="H6" s="11">
        <v>33</v>
      </c>
      <c r="I6" s="11">
        <v>33</v>
      </c>
      <c r="J6" s="11">
        <v>33</v>
      </c>
      <c r="K6" s="11">
        <v>33</v>
      </c>
      <c r="L6">
        <f>IFERROR(SUMIFS('Actual Results Input'!$E:$E,'Actual Results Input'!$C:$C,L$1,'Actual Results Input'!$D:$D,$A6),0)</f>
        <v>0</v>
      </c>
      <c r="M6">
        <f>IFERROR(SUMIFS('Actual Results Input'!$E:$E,'Actual Results Input'!$C:$C,M$1,'Actual Results Input'!$D:$D,$A6),0)</f>
        <v>30</v>
      </c>
      <c r="N6">
        <f>IFERROR(SUMIFS('Actual Results Input'!$E:$E,'Actual Results Input'!$C:$C,N$1,'Actual Results Input'!$D:$D,$A6),0)</f>
        <v>0</v>
      </c>
      <c r="O6">
        <f>IFERROR(SUMIFS('Actual Results Input'!$E:$E,'Actual Results Input'!$C:$C,O$1,'Actual Results Input'!$D:$D,$A6),0)</f>
        <v>30</v>
      </c>
      <c r="P6">
        <f>IFERROR(SUMIFS('Actual Results Input'!$E:$E,'Actual Results Input'!$C:$C,P$1,'Actual Results Input'!$D:$D,$A6),0)</f>
        <v>0</v>
      </c>
      <c r="Q6">
        <f>IFERROR(SUMIFS('Actual Results Input'!$E:$E,'Actual Results Input'!$C:$C,Q$1,'Actual Results Input'!$D:$D,$A6),0)</f>
        <v>33</v>
      </c>
      <c r="R6">
        <f>IFERROR(SUMIFS('Actual Results Input'!$E:$E,'Actual Results Input'!$C:$C,R$1,'Actual Results Input'!$D:$D,$A6),0)</f>
        <v>0</v>
      </c>
      <c r="S6">
        <f>IFERROR(SUMIFS('Actual Results Input'!$E:$E,'Actual Results Input'!$C:$C,S$1,'Actual Results Input'!$D:$D,$A6),0)</f>
        <v>30</v>
      </c>
      <c r="T6">
        <f>IFERROR(SUMIFS('Actual Results Input'!$E:$E,'Actual Results Input'!$C:$C,T$1,'Actual Results Input'!$D:$D,$A6),0)</f>
        <v>0</v>
      </c>
      <c r="U6">
        <f>IFERROR(SUMIFS('Actual Results Input'!$E:$E,'Actual Results Input'!$C:$C,U$1,'Actual Results Input'!$D:$D,$A6),0)</f>
        <v>0</v>
      </c>
      <c r="V6">
        <f>IFERROR(SUMIFS('Actual Results Input'!$E:$E,'Actual Results Input'!$C:$C,V$1,'Actual Results Input'!$D:$D,$A6),0)</f>
        <v>0</v>
      </c>
      <c r="W6">
        <f>IFERROR(SUMIFS('Actual Results Input'!$E:$E,'Actual Results Input'!$C:$C,W$1,'Actual Results Input'!$D:$D,$A6),0)</f>
        <v>0</v>
      </c>
      <c r="X6">
        <f>IFERROR(SUMIFS('Actual Results Input'!$E:$E,'Actual Results Input'!$C:$C,X$1,'Actual Results Input'!$D:$D,$A6),0)</f>
        <v>0</v>
      </c>
      <c r="Y6">
        <f>IFERROR(SUMIFS('Actual Results Input'!$E:$E,'Actual Results Input'!$C:$C,Y$1,'Actual Results Input'!$D:$D,$A6),0)</f>
        <v>0</v>
      </c>
      <c r="Z6">
        <f>IFERROR(SUMIFS('Actual Results Input'!$E:$E,'Actual Results Input'!$C:$C,Z$1,'Actual Results Input'!$D:$D,$A6),0)</f>
        <v>0</v>
      </c>
      <c r="AA6">
        <f>IFERROR(SUMIFS('Actual Results Input'!$E:$E,'Actual Results Input'!$C:$C,AA$1,'Actual Results Input'!$D:$D,$A6),0)</f>
        <v>0</v>
      </c>
      <c r="AB6">
        <f>IFERROR(SUMIFS('Actual Results Input'!$E:$E,'Actual Results Input'!$C:$C,AB$1,'Actual Results Input'!$D:$D,$A6),0)</f>
        <v>0</v>
      </c>
      <c r="AC6">
        <f>IFERROR(SUMIFS('Actual Results Input'!$E:$E,'Actual Results Input'!$C:$C,AC$1,'Actual Results Input'!$D:$D,$A6),0)</f>
        <v>0</v>
      </c>
      <c r="AD6">
        <f>IFERROR(SUMIFS('Actual Results Input'!$E:$E,'Actual Results Input'!$C:$C,AD$1,'Actual Results Input'!$D:$D,$A6),0)</f>
        <v>34</v>
      </c>
      <c r="AE6">
        <f>IFERROR(SUMIFS('Actual Results Input'!$E:$E,'Actual Results Input'!$C:$C,AE$1,'Actual Results Input'!$D:$D,$A6),0)</f>
        <v>0</v>
      </c>
      <c r="AF6">
        <f>IFERROR(SUMIFS('Actual Results Input'!$E:$E,'Actual Results Input'!$C:$C,AF$1,'Actual Results Input'!$D:$D,$A6),0)</f>
        <v>23</v>
      </c>
      <c r="AG6">
        <f>IFERROR(SUMIFS('Actual Results Input'!$E:$E,'Actual Results Input'!$C:$C,AG$1,'Actual Results Input'!$D:$D,$A6),0)</f>
        <v>0</v>
      </c>
      <c r="AH6">
        <f>IFERROR(SUMIFS('Actual Results Input'!$E:$E,'Actual Results Input'!$C:$C,AH$1,'Actual Results Input'!$D:$D,$A6),0)</f>
        <v>0</v>
      </c>
      <c r="AI6">
        <f>IFERROR(SUMIFS('Actual Results Input'!$E:$E,'Actual Results Input'!$C:$C,AI$1,'Actual Results Input'!$D:$D,$A6),0)</f>
        <v>0</v>
      </c>
      <c r="AJ6">
        <f>IFERROR(SUMIFS('Actual Results Input'!$E:$E,'Actual Results Input'!$C:$C,AJ$1,'Actual Results Input'!$D:$D,$A6),0)</f>
        <v>0</v>
      </c>
      <c r="AK6">
        <f>IFERROR(SUMIFS('Actual Results Input'!$E:$E,'Actual Results Input'!$C:$C,AK$1,'Actual Results Input'!$D:$D,$A6),0)</f>
        <v>0</v>
      </c>
      <c r="AL6">
        <f>IFERROR(SUMIFS('Actual Results Input'!$E:$E,'Actual Results Input'!$C:$C,AL$1,'Actual Results Input'!$D:$D,$A6),0)</f>
        <v>0</v>
      </c>
      <c r="AM6">
        <f>IFERROR(SUMIFS('Actual Results Input'!$E:$E,'Actual Results Input'!$C:$C,AM$1,'Actual Results Input'!$D:$D,$A6),0)</f>
        <v>0</v>
      </c>
      <c r="AN6">
        <f>IFERROR(SUMIFS('Actual Results Input'!$E:$E,'Actual Results Input'!$C:$C,AN$1,'Actual Results Input'!$D:$D,$A6),0)</f>
        <v>0</v>
      </c>
      <c r="AO6">
        <f>IFERROR(SUMIFS('Actual Results Input'!$E:$E,'Actual Results Input'!$C:$C,AO$1,'Actual Results Input'!$D:$D,$A6),0)</f>
        <v>0</v>
      </c>
      <c r="AP6">
        <f>IFERROR(SUMIFS('Actual Results Input'!$E:$E,'Actual Results Input'!$C:$C,AP$1,'Actual Results Input'!$D:$D,$A6),0)</f>
        <v>0</v>
      </c>
      <c r="AQ6">
        <f>IFERROR(SUMIFS('Actual Results Input'!$E:$E,'Actual Results Input'!$C:$C,AQ$1,'Actual Results Input'!$D:$D,$A6),0)</f>
        <v>0</v>
      </c>
      <c r="AR6">
        <f>IFERROR(SUMIFS('Actual Results Input'!$E:$E,'Actual Results Input'!$C:$C,AR$1,'Actual Results Input'!$D:$D,$A6),0)</f>
        <v>0</v>
      </c>
      <c r="AS6">
        <f>IFERROR(SUMIFS('Actual Results Input'!$E:$E,'Actual Results Input'!$C:$C,AS$1,'Actual Results Input'!$D:$D,$A6),0)</f>
        <v>0</v>
      </c>
      <c r="AT6">
        <f>IFERROR(SUMIFS('Actual Results Input'!$E:$E,'Actual Results Input'!$C:$C,AT$1,'Actual Results Input'!$D:$D,$A6),0)</f>
        <v>0</v>
      </c>
      <c r="AU6">
        <f>IFERROR(SUMIFS('Actual Results Input'!$E:$E,'Actual Results Input'!$C:$C,AU$1,'Actual Results Input'!$D:$D,$A6),0)</f>
        <v>0</v>
      </c>
      <c r="AV6">
        <f>IFERROR(SUMIFS('Actual Results Input'!$E:$E,'Actual Results Input'!$C:$C,AV$1,'Actual Results Input'!$D:$D,$A6),0)</f>
        <v>0</v>
      </c>
      <c r="AW6">
        <f>IFERROR(SUMIFS('Actual Results Input'!$E:$E,'Actual Results Input'!$C:$C,AW$1,'Actual Results Input'!$D:$D,$A6),0)</f>
        <v>0</v>
      </c>
      <c r="AX6">
        <f>IFERROR(SUMIFS('Actual Results Input'!$E:$E,'Actual Results Input'!$C:$C,AX$1,'Actual Results Input'!$D:$D,$A6),0)</f>
        <v>0</v>
      </c>
      <c r="AY6">
        <f>IFERROR(SUMIFS('Actual Results Input'!$E:$E,'Actual Results Input'!$C:$C,AY$1,'Actual Results Input'!$D:$D,$A6),0)</f>
        <v>0</v>
      </c>
      <c r="AZ6">
        <f>IFERROR(SUMIFS('Actual Results Input'!$E:$E,'Actual Results Input'!$C:$C,AZ$1,'Actual Results Input'!$D:$D,$A6),0)</f>
        <v>0</v>
      </c>
      <c r="BA6">
        <f>IFERROR(SUMIFS('Actual Results Input'!$E:$E,'Actual Results Input'!$C:$C,BA$1,'Actual Results Input'!$D:$D,$A6),0)</f>
        <v>0</v>
      </c>
      <c r="BB6">
        <f>IFERROR(SUMIFS('Actual Results Input'!$E:$E,'Actual Results Input'!$C:$C,BB$1,'Actual Results Input'!$D:$D,$A6),0)</f>
        <v>0</v>
      </c>
      <c r="BC6">
        <f>IFERROR(SUMIFS('Actual Results Input'!$E:$E,'Actual Results Input'!$C:$C,BC$1,'Actual Results Input'!$D:$D,$A6),0)</f>
        <v>0</v>
      </c>
      <c r="BD6">
        <f>IFERROR(SUMIFS('Actual Results Input'!$E:$E,'Actual Results Input'!$C:$C,BD$1,'Actual Results Input'!$D:$D,$A6),0)</f>
        <v>0</v>
      </c>
      <c r="BE6">
        <f>IFERROR(SUMIFS('Actual Results Input'!$E:$E,'Actual Results Input'!$C:$C,BE$1,'Actual Results Input'!$D:$D,$A6),0)</f>
        <v>0</v>
      </c>
      <c r="BF6">
        <f>IFERROR(SUMIFS('Actual Results Input'!$E:$E,'Actual Results Input'!$C:$C,BF$1,'Actual Results Input'!$D:$D,$A6),0)</f>
        <v>0</v>
      </c>
      <c r="BG6">
        <f>IFERROR(SUMIFS('Actual Results Input'!$E:$E,'Actual Results Input'!$C:$C,BG$1,'Actual Results Input'!$D:$D,$A6),0)</f>
        <v>0</v>
      </c>
      <c r="BH6">
        <f>IFERROR(SUMIFS('Actual Results Input'!$E:$E,'Actual Results Input'!$C:$C,BH$1,'Actual Results Input'!$D:$D,$A6),0)</f>
        <v>0</v>
      </c>
      <c r="BI6">
        <f>IFERROR(SUMIFS('Actual Results Input'!$E:$E,'Actual Results Input'!$C:$C,BI$1,'Actual Results Input'!$D:$D,$A6),0)</f>
        <v>0</v>
      </c>
      <c r="BJ6">
        <f>IFERROR(SUMIFS('Actual Results Input'!$E:$E,'Actual Results Input'!$C:$C,BJ$1,'Actual Results Input'!$D:$D,$A6),0)</f>
        <v>0</v>
      </c>
      <c r="BK6">
        <f>IFERROR(SUMIFS('Actual Results Input'!$E:$E,'Actual Results Input'!$C:$C,BK$1,'Actual Results Input'!$D:$D,$A6),0)</f>
        <v>0</v>
      </c>
      <c r="BL6">
        <f>IFERROR(SUMIFS('Actual Results Input'!$E:$E,'Actual Results Input'!$C:$C,BL$1,'Actual Results Input'!$D:$D,$A6),0)</f>
        <v>0</v>
      </c>
      <c r="BM6">
        <f>IFERROR(SUMIFS('Actual Results Input'!$E:$E,'Actual Results Input'!$C:$C,BM$1,'Actual Results Input'!$D:$D,$A6),0)</f>
        <v>0</v>
      </c>
      <c r="BN6">
        <f>IFERROR(SUMIFS('Actual Results Input'!$E:$E,'Actual Results Input'!$C:$C,BN$1,'Actual Results Input'!$D:$D,$A6),0)</f>
        <v>0</v>
      </c>
      <c r="BO6">
        <f>IFERROR(SUMIFS('Actual Results Input'!$E:$E,'Actual Results Input'!$C:$C,BO$1,'Actual Results Input'!$D:$D,$A6),0)</f>
        <v>0</v>
      </c>
      <c r="BP6">
        <f>IFERROR(SUMIFS('Actual Results Input'!$E:$E,'Actual Results Input'!$C:$C,BP$1,'Actual Results Input'!$D:$D,$A6),0)</f>
        <v>0</v>
      </c>
      <c r="BQ6">
        <f>IFERROR(SUMIFS('Actual Results Input'!$E:$E,'Actual Results Input'!$C:$C,BQ$1,'Actual Results Input'!$D:$D,$A6),0)</f>
        <v>0</v>
      </c>
      <c r="BR6">
        <f>IFERROR(SUMIFS('Actual Results Input'!$E:$E,'Actual Results Input'!$C:$C,BR$1,'Actual Results Input'!$D:$D,$A6),0)</f>
        <v>0</v>
      </c>
      <c r="BS6">
        <f>IFERROR(SUMIFS('Actual Results Input'!$E:$E,'Actual Results Input'!$C:$C,BS$1,'Actual Results Input'!$D:$D,$A6),0)</f>
        <v>0</v>
      </c>
      <c r="BT6">
        <f>IFERROR(SUMIFS('Actual Results Input'!$E:$E,'Actual Results Input'!$C:$C,BT$1,'Actual Results Input'!$D:$D,$A6),0)</f>
        <v>0</v>
      </c>
      <c r="BU6">
        <f>IFERROR(SUMIFS('Actual Results Input'!$E:$E,'Actual Results Input'!$C:$C,BU$1,'Actual Results Input'!$D:$D,$A6),0)</f>
        <v>0</v>
      </c>
      <c r="BV6">
        <f>IFERROR(SUMIFS('Actual Results Input'!$E:$E,'Actual Results Input'!$C:$C,BV$1,'Actual Results Input'!$D:$D,$A6),0)</f>
        <v>0</v>
      </c>
      <c r="BW6">
        <f>IFERROR(SUMIFS('Actual Results Input'!$E:$E,'Actual Results Input'!$C:$C,BW$1,'Actual Results Input'!$D:$D,$A6),0)</f>
        <v>0</v>
      </c>
      <c r="BX6">
        <f>IFERROR(SUMIFS('Actual Results Input'!$E:$E,'Actual Results Input'!$C:$C,BX$1,'Actual Results Input'!$D:$D,$A6),0)</f>
        <v>0</v>
      </c>
      <c r="BY6">
        <f>IFERROR(SUMIFS('Actual Results Input'!$E:$E,'Actual Results Input'!$C:$C,BY$1,'Actual Results Input'!$D:$D,$A6),0)</f>
        <v>0</v>
      </c>
      <c r="BZ6">
        <f>IFERROR(SUMIFS('Actual Results Input'!$E:$E,'Actual Results Input'!$C:$C,BZ$1,'Actual Results Input'!$D:$D,$A6),0)</f>
        <v>0</v>
      </c>
      <c r="CA6">
        <f>IFERROR(SUMIFS('Actual Results Input'!$E:$E,'Actual Results Input'!$C:$C,CA$1,'Actual Results Input'!$D:$D,$A6),0)</f>
        <v>0</v>
      </c>
      <c r="CB6">
        <f>IFERROR(SUMIFS('Actual Results Input'!$E:$E,'Actual Results Input'!$C:$C,CB$1,'Actual Results Input'!$D:$D,$A6),0)</f>
        <v>0</v>
      </c>
      <c r="CC6">
        <f>IFERROR(SUMIFS('Actual Results Input'!$E:$E,'Actual Results Input'!$C:$C,CC$1,'Actual Results Input'!$D:$D,$A6),0)</f>
        <v>0</v>
      </c>
      <c r="CD6">
        <f>IFERROR(SUMIFS('Actual Results Input'!$E:$E,'Actual Results Input'!$C:$C,CD$1,'Actual Results Input'!$D:$D,$A6),0)</f>
        <v>0</v>
      </c>
      <c r="CE6">
        <f>IFERROR(SUMIFS('Actual Results Input'!$E:$E,'Actual Results Input'!$C:$C,CE$1,'Actual Results Input'!$D:$D,$A6),0)</f>
        <v>0</v>
      </c>
      <c r="CF6">
        <f>IFERROR(SUMIFS('Actual Results Input'!$E:$E,'Actual Results Input'!$C:$C,CF$1,'Actual Results Input'!$D:$D,$A6),0)</f>
        <v>0</v>
      </c>
      <c r="CG6">
        <f>IFERROR(SUMIFS('Actual Results Input'!$E:$E,'Actual Results Input'!$C:$C,CG$1,'Actual Results Input'!$D:$D,$A6),0)</f>
        <v>0</v>
      </c>
      <c r="CH6">
        <f>IFERROR(SUMIFS('Actual Results Input'!$E:$E,'Actual Results Input'!$C:$C,CH$1,'Actual Results Input'!$D:$D,$A6),0)</f>
        <v>0</v>
      </c>
      <c r="CI6">
        <f>IFERROR(SUMIFS('Actual Results Input'!$E:$E,'Actual Results Input'!$C:$C,CI$1,'Actual Results Input'!$D:$D,$A6),0)</f>
        <v>0</v>
      </c>
      <c r="CJ6">
        <f>IFERROR(SUMIFS('Actual Results Input'!$E:$E,'Actual Results Input'!$C:$C,CJ$1,'Actual Results Input'!$D:$D,$A6),0)</f>
        <v>0</v>
      </c>
      <c r="CK6">
        <f>IFERROR(SUMIFS('Actual Results Input'!$E:$E,'Actual Results Input'!$C:$C,CK$1,'Actual Results Input'!$D:$D,$A6),0)</f>
        <v>0</v>
      </c>
      <c r="CL6">
        <f>IFERROR(SUMIFS('Actual Results Input'!$E:$E,'Actual Results Input'!$C:$C,CL$1,'Actual Results Input'!$D:$D,$A6),0)</f>
        <v>0</v>
      </c>
      <c r="CM6">
        <f>IFERROR(SUMIFS('Actual Results Input'!$E:$E,'Actual Results Input'!$C:$C,CM$1,'Actual Results Input'!$D:$D,$A6),0)</f>
        <v>0</v>
      </c>
      <c r="CN6">
        <f>IFERROR(SUMIFS('Actual Results Input'!$E:$E,'Actual Results Input'!$C:$C,CN$1,'Actual Results Input'!$D:$D,$A6),0)</f>
        <v>0</v>
      </c>
      <c r="CO6">
        <f>IFERROR(SUMIFS('Actual Results Input'!$E:$E,'Actual Results Input'!$C:$C,CO$1,'Actual Results Input'!$D:$D,$A6),0)</f>
        <v>0</v>
      </c>
      <c r="CP6">
        <f>IFERROR(SUMIFS('Actual Results Input'!$E:$E,'Actual Results Input'!$C:$C,CP$1,'Actual Results Input'!$D:$D,$A6),0)</f>
        <v>0</v>
      </c>
      <c r="CQ6">
        <f>IFERROR(SUMIFS('Actual Results Input'!$E:$E,'Actual Results Input'!$C:$C,CQ$1,'Actual Results Input'!$D:$D,$A6),0)</f>
        <v>0</v>
      </c>
      <c r="CR6">
        <f>IFERROR(SUMIFS('Actual Results Input'!$E:$E,'Actual Results Input'!$C:$C,CR$1,'Actual Results Input'!$D:$D,$A6),0)</f>
        <v>0</v>
      </c>
      <c r="CS6">
        <f>IFERROR(SUMIFS('Actual Results Input'!$E:$E,'Actual Results Input'!$C:$C,CS$1,'Actual Results Input'!$D:$D,$A6),0)</f>
        <v>0</v>
      </c>
      <c r="CT6">
        <f>IFERROR(SUMIFS('Actual Results Input'!$E:$E,'Actual Results Input'!$C:$C,CT$1,'Actual Results Input'!$D:$D,$A6),0)</f>
        <v>0</v>
      </c>
      <c r="CU6">
        <f>IFERROR(SUMIFS('Actual Results Input'!$E:$E,'Actual Results Input'!$C:$C,CU$1,'Actual Results Input'!$D:$D,$A6),0)</f>
        <v>0</v>
      </c>
      <c r="CV6">
        <f>IFERROR(SUMIFS('Actual Results Input'!$E:$E,'Actual Results Input'!$C:$C,CV$1,'Actual Results Input'!$D:$D,$A6),0)</f>
        <v>0</v>
      </c>
      <c r="CW6">
        <f>IFERROR(SUMIFS('Actual Results Input'!$E:$E,'Actual Results Input'!$C:$C,CW$1,'Actual Results Input'!$D:$D,$A6),0)</f>
        <v>0</v>
      </c>
      <c r="CX6">
        <f>IFERROR(SUMIFS('Actual Results Input'!$E:$E,'Actual Results Input'!$C:$C,CX$1,'Actual Results Input'!$D:$D,$A6),0)</f>
        <v>0</v>
      </c>
      <c r="CY6">
        <f>IFERROR(SUMIFS('Actual Results Input'!$E:$E,'Actual Results Input'!$C:$C,CY$1,'Actual Results Input'!$D:$D,$A6),0)</f>
        <v>0</v>
      </c>
      <c r="CZ6">
        <f>IFERROR(SUMIFS('Actual Results Input'!$E:$E,'Actual Results Input'!$C:$C,CZ$1,'Actual Results Input'!$D:$D,$A6),0)</f>
        <v>0</v>
      </c>
      <c r="DA6">
        <f>IFERROR(SUMIFS('Actual Results Input'!$E:$E,'Actual Results Input'!$C:$C,DA$1,'Actual Results Input'!$D:$D,$A6),0)</f>
        <v>0</v>
      </c>
      <c r="DB6">
        <f>IFERROR(SUMIFS('Actual Results Input'!$E:$E,'Actual Results Input'!$C:$C,DB$1,'Actual Results Input'!$D:$D,$A6),0)</f>
        <v>0</v>
      </c>
      <c r="DC6">
        <f>IFERROR(SUMIFS('Actual Results Input'!$E:$E,'Actual Results Input'!$C:$C,DC$1,'Actual Results Input'!$D:$D,$A6),0)</f>
        <v>0</v>
      </c>
      <c r="DD6">
        <f>IFERROR(SUMIFS('Actual Results Input'!$E:$E,'Actual Results Input'!$C:$C,DD$1,'Actual Results Input'!$D:$D,$A6),0)</f>
        <v>0</v>
      </c>
      <c r="DE6">
        <f>IFERROR(SUMIFS('Actual Results Input'!$E:$E,'Actual Results Input'!$C:$C,DE$1,'Actual Results Input'!$D:$D,$A6),0)</f>
        <v>0</v>
      </c>
      <c r="DF6">
        <f>IFERROR(SUMIFS('Actual Results Input'!$E:$E,'Actual Results Input'!$C:$C,DF$1,'Actual Results Input'!$D:$D,$A6),0)</f>
        <v>0</v>
      </c>
      <c r="DG6">
        <f>IFERROR(SUMIFS('Actual Results Input'!$E:$E,'Actual Results Input'!$C:$C,DG$1,'Actual Results Input'!$D:$D,$A6),0)</f>
        <v>0</v>
      </c>
      <c r="DH6">
        <f>IFERROR(SUMIFS('Actual Results Input'!$E:$E,'Actual Results Input'!$C:$C,DH$1,'Actual Results Input'!$D:$D,$A6),0)</f>
        <v>0</v>
      </c>
      <c r="DI6">
        <f>IFERROR(SUMIFS('Actual Results Input'!$E:$E,'Actual Results Input'!$C:$C,DI$1,'Actual Results Input'!$D:$D,$A6),0)</f>
        <v>0</v>
      </c>
      <c r="DJ6" s="14">
        <f t="array" ref="DJ6">AVERAGE(IF(B6:DI6&gt;0,IF(COLUMN(B6:DI6)&gt;=LARGE(IF(B6:DI6&gt;0,COLUMN(B6:DI6),0),10),B6:DI6)))</f>
        <v>31.2</v>
      </c>
    </row>
    <row r="7" spans="1:115">
      <c r="A7" t="str">
        <f>Lookup!C8</f>
        <v>James Moore</v>
      </c>
      <c r="B7" s="11">
        <v>31</v>
      </c>
      <c r="C7" s="53">
        <v>31</v>
      </c>
      <c r="D7" s="53">
        <v>31</v>
      </c>
      <c r="E7" s="53">
        <v>31</v>
      </c>
      <c r="F7" s="53">
        <v>31</v>
      </c>
      <c r="G7" s="53">
        <v>31</v>
      </c>
      <c r="H7" s="53">
        <v>31</v>
      </c>
      <c r="I7" s="53">
        <v>31</v>
      </c>
      <c r="J7" s="53">
        <v>31</v>
      </c>
      <c r="K7" s="53">
        <v>31</v>
      </c>
      <c r="L7">
        <f>IFERROR(SUMIFS('Actual Results Input'!$E:$E,'Actual Results Input'!$C:$C,L$1,'Actual Results Input'!$D:$D,$A7),0)</f>
        <v>0</v>
      </c>
      <c r="M7">
        <f>IFERROR(SUMIFS('Actual Results Input'!$E:$E,'Actual Results Input'!$C:$C,M$1,'Actual Results Input'!$D:$D,$A7),0)</f>
        <v>0</v>
      </c>
      <c r="N7">
        <f>IFERROR(SUMIFS('Actual Results Input'!$E:$E,'Actual Results Input'!$C:$C,N$1,'Actual Results Input'!$D:$D,$A7),0)</f>
        <v>0</v>
      </c>
      <c r="O7">
        <f>IFERROR(SUMIFS('Actual Results Input'!$E:$E,'Actual Results Input'!$C:$C,O$1,'Actual Results Input'!$D:$D,$A7),0)</f>
        <v>25</v>
      </c>
      <c r="P7">
        <f>IFERROR(SUMIFS('Actual Results Input'!$E:$E,'Actual Results Input'!$C:$C,P$1,'Actual Results Input'!$D:$D,$A7),0)</f>
        <v>0</v>
      </c>
      <c r="Q7">
        <f>IFERROR(SUMIFS('Actual Results Input'!$E:$E,'Actual Results Input'!$C:$C,Q$1,'Actual Results Input'!$D:$D,$A7),0)</f>
        <v>27</v>
      </c>
      <c r="R7">
        <f>IFERROR(SUMIFS('Actual Results Input'!$E:$E,'Actual Results Input'!$C:$C,R$1,'Actual Results Input'!$D:$D,$A7),0)</f>
        <v>0</v>
      </c>
      <c r="S7">
        <f>IFERROR(SUMIFS('Actual Results Input'!$E:$E,'Actual Results Input'!$C:$C,S$1,'Actual Results Input'!$D:$D,$A7),0)</f>
        <v>0</v>
      </c>
      <c r="T7">
        <f>IFERROR(SUMIFS('Actual Results Input'!$E:$E,'Actual Results Input'!$C:$C,T$1,'Actual Results Input'!$D:$D,$A7),0)</f>
        <v>0</v>
      </c>
      <c r="U7">
        <f>IFERROR(SUMIFS('Actual Results Input'!$E:$E,'Actual Results Input'!$C:$C,U$1,'Actual Results Input'!$D:$D,$A7),0)</f>
        <v>0</v>
      </c>
      <c r="V7">
        <f>IFERROR(SUMIFS('Actual Results Input'!$E:$E,'Actual Results Input'!$C:$C,V$1,'Actual Results Input'!$D:$D,$A7),0)</f>
        <v>0</v>
      </c>
      <c r="W7">
        <f>IFERROR(SUMIFS('Actual Results Input'!$E:$E,'Actual Results Input'!$C:$C,W$1,'Actual Results Input'!$D:$D,$A7),0)</f>
        <v>0</v>
      </c>
      <c r="X7">
        <f>IFERROR(SUMIFS('Actual Results Input'!$E:$E,'Actual Results Input'!$C:$C,X$1,'Actual Results Input'!$D:$D,$A7),0)</f>
        <v>0</v>
      </c>
      <c r="Y7">
        <f>IFERROR(SUMIFS('Actual Results Input'!$E:$E,'Actual Results Input'!$C:$C,Y$1,'Actual Results Input'!$D:$D,$A7),0)</f>
        <v>0</v>
      </c>
      <c r="Z7">
        <f>IFERROR(SUMIFS('Actual Results Input'!$E:$E,'Actual Results Input'!$C:$C,Z$1,'Actual Results Input'!$D:$D,$A7),0)</f>
        <v>21</v>
      </c>
      <c r="AA7">
        <f>IFERROR(SUMIFS('Actual Results Input'!$E:$E,'Actual Results Input'!$C:$C,AA$1,'Actual Results Input'!$D:$D,$A7),0)</f>
        <v>0</v>
      </c>
      <c r="AB7">
        <f>IFERROR(SUMIFS('Actual Results Input'!$E:$E,'Actual Results Input'!$C:$C,AB$1,'Actual Results Input'!$D:$D,$A7),0)</f>
        <v>0</v>
      </c>
      <c r="AC7">
        <f>IFERROR(SUMIFS('Actual Results Input'!$E:$E,'Actual Results Input'!$C:$C,AC$1,'Actual Results Input'!$D:$D,$A7),0)</f>
        <v>29</v>
      </c>
      <c r="AD7">
        <f>IFERROR(SUMIFS('Actual Results Input'!$E:$E,'Actual Results Input'!$C:$C,AD$1,'Actual Results Input'!$D:$D,$A7),0)</f>
        <v>25</v>
      </c>
      <c r="AE7">
        <f>IFERROR(SUMIFS('Actual Results Input'!$E:$E,'Actual Results Input'!$C:$C,AE$1,'Actual Results Input'!$D:$D,$A7),0)</f>
        <v>0</v>
      </c>
      <c r="AF7">
        <f>IFERROR(SUMIFS('Actual Results Input'!$E:$E,'Actual Results Input'!$C:$C,AF$1,'Actual Results Input'!$D:$D,$A7),0)</f>
        <v>0</v>
      </c>
      <c r="AG7">
        <f>IFERROR(SUMIFS('Actual Results Input'!$E:$E,'Actual Results Input'!$C:$C,AG$1,'Actual Results Input'!$D:$D,$A7),0)</f>
        <v>20</v>
      </c>
      <c r="AH7">
        <f>IFERROR(SUMIFS('Actual Results Input'!$E:$E,'Actual Results Input'!$C:$C,AH$1,'Actual Results Input'!$D:$D,$A7),0)</f>
        <v>0</v>
      </c>
      <c r="AI7">
        <f>IFERROR(SUMIFS('Actual Results Input'!$E:$E,'Actual Results Input'!$C:$C,AI$1,'Actual Results Input'!$D:$D,$A7),0)</f>
        <v>0</v>
      </c>
      <c r="AJ7">
        <f>IFERROR(SUMIFS('Actual Results Input'!$E:$E,'Actual Results Input'!$C:$C,AJ$1,'Actual Results Input'!$D:$D,$A7),0)</f>
        <v>0</v>
      </c>
      <c r="AK7">
        <f>IFERROR(SUMIFS('Actual Results Input'!$E:$E,'Actual Results Input'!$C:$C,AK$1,'Actual Results Input'!$D:$D,$A7),0)</f>
        <v>0</v>
      </c>
      <c r="AL7">
        <f>IFERROR(SUMIFS('Actual Results Input'!$E:$E,'Actual Results Input'!$C:$C,AL$1,'Actual Results Input'!$D:$D,$A7),0)</f>
        <v>0</v>
      </c>
      <c r="AM7">
        <f>IFERROR(SUMIFS('Actual Results Input'!$E:$E,'Actual Results Input'!$C:$C,AM$1,'Actual Results Input'!$D:$D,$A7),0)</f>
        <v>0</v>
      </c>
      <c r="AN7">
        <f>IFERROR(SUMIFS('Actual Results Input'!$E:$E,'Actual Results Input'!$C:$C,AN$1,'Actual Results Input'!$D:$D,$A7),0)</f>
        <v>29</v>
      </c>
      <c r="AO7">
        <f>IFERROR(SUMIFS('Actual Results Input'!$E:$E,'Actual Results Input'!$C:$C,AO$1,'Actual Results Input'!$D:$D,$A7),0)</f>
        <v>28</v>
      </c>
      <c r="AP7">
        <f>IFERROR(SUMIFS('Actual Results Input'!$E:$E,'Actual Results Input'!$C:$C,AP$1,'Actual Results Input'!$D:$D,$A7),0)</f>
        <v>28</v>
      </c>
      <c r="AQ7">
        <f>IFERROR(SUMIFS('Actual Results Input'!$E:$E,'Actual Results Input'!$C:$C,AQ$1,'Actual Results Input'!$D:$D,$A7),0)</f>
        <v>0</v>
      </c>
      <c r="AR7">
        <f>IFERROR(SUMIFS('Actual Results Input'!$E:$E,'Actual Results Input'!$C:$C,AR$1,'Actual Results Input'!$D:$D,$A7),0)</f>
        <v>0</v>
      </c>
      <c r="AS7">
        <f>IFERROR(SUMIFS('Actual Results Input'!$E:$E,'Actual Results Input'!$C:$C,AS$1,'Actual Results Input'!$D:$D,$A7),0)</f>
        <v>22</v>
      </c>
      <c r="AT7">
        <f>IFERROR(SUMIFS('Actual Results Input'!$E:$E,'Actual Results Input'!$C:$C,AT$1,'Actual Results Input'!$D:$D,$A7),0)</f>
        <v>0</v>
      </c>
      <c r="AU7">
        <f>IFERROR(SUMIFS('Actual Results Input'!$E:$E,'Actual Results Input'!$C:$C,AU$1,'Actual Results Input'!$D:$D,$A7),0)</f>
        <v>0</v>
      </c>
      <c r="AV7">
        <f>IFERROR(SUMIFS('Actual Results Input'!$E:$E,'Actual Results Input'!$C:$C,AV$1,'Actual Results Input'!$D:$D,$A7),0)</f>
        <v>0</v>
      </c>
      <c r="AW7">
        <f>IFERROR(SUMIFS('Actual Results Input'!$E:$E,'Actual Results Input'!$C:$C,AW$1,'Actual Results Input'!$D:$D,$A7),0)</f>
        <v>0</v>
      </c>
      <c r="AX7">
        <f>IFERROR(SUMIFS('Actual Results Input'!$E:$E,'Actual Results Input'!$C:$C,AX$1,'Actual Results Input'!$D:$D,$A7),0)</f>
        <v>0</v>
      </c>
      <c r="AY7">
        <f>IFERROR(SUMIFS('Actual Results Input'!$E:$E,'Actual Results Input'!$C:$C,AY$1,'Actual Results Input'!$D:$D,$A7),0)</f>
        <v>0</v>
      </c>
      <c r="AZ7">
        <f>IFERROR(SUMIFS('Actual Results Input'!$E:$E,'Actual Results Input'!$C:$C,AZ$1,'Actual Results Input'!$D:$D,$A7),0)</f>
        <v>27</v>
      </c>
      <c r="BA7">
        <f>IFERROR(SUMIFS('Actual Results Input'!$E:$E,'Actual Results Input'!$C:$C,BA$1,'Actual Results Input'!$D:$D,$A7),0)</f>
        <v>0</v>
      </c>
      <c r="BB7">
        <f>IFERROR(SUMIFS('Actual Results Input'!$E:$E,'Actual Results Input'!$C:$C,BB$1,'Actual Results Input'!$D:$D,$A7),0)</f>
        <v>11</v>
      </c>
      <c r="BC7">
        <f>IFERROR(SUMIFS('Actual Results Input'!$E:$E,'Actual Results Input'!$C:$C,BC$1,'Actual Results Input'!$D:$D,$A7),0)</f>
        <v>0</v>
      </c>
      <c r="BD7">
        <f>IFERROR(SUMIFS('Actual Results Input'!$E:$E,'Actual Results Input'!$C:$C,BD$1,'Actual Results Input'!$D:$D,$A7),0)</f>
        <v>0</v>
      </c>
      <c r="BE7">
        <f>IFERROR(SUMIFS('Actual Results Input'!$E:$E,'Actual Results Input'!$C:$C,BE$1,'Actual Results Input'!$D:$D,$A7),0)</f>
        <v>0</v>
      </c>
      <c r="BF7">
        <f>IFERROR(SUMIFS('Actual Results Input'!$E:$E,'Actual Results Input'!$C:$C,BF$1,'Actual Results Input'!$D:$D,$A7),0)</f>
        <v>0</v>
      </c>
      <c r="BG7">
        <f>IFERROR(SUMIFS('Actual Results Input'!$E:$E,'Actual Results Input'!$C:$C,BG$1,'Actual Results Input'!$D:$D,$A7),0)</f>
        <v>0</v>
      </c>
      <c r="BH7">
        <f>IFERROR(SUMIFS('Actual Results Input'!$E:$E,'Actual Results Input'!$C:$C,BH$1,'Actual Results Input'!$D:$D,$A7),0)</f>
        <v>0</v>
      </c>
      <c r="BI7">
        <f>IFERROR(SUMIFS('Actual Results Input'!$E:$E,'Actual Results Input'!$C:$C,BI$1,'Actual Results Input'!$D:$D,$A7),0)</f>
        <v>0</v>
      </c>
      <c r="BJ7">
        <f>IFERROR(SUMIFS('Actual Results Input'!$E:$E,'Actual Results Input'!$C:$C,BJ$1,'Actual Results Input'!$D:$D,$A7),0)</f>
        <v>28</v>
      </c>
      <c r="BK7">
        <f>IFERROR(SUMIFS('Actual Results Input'!$E:$E,'Actual Results Input'!$C:$C,BK$1,'Actual Results Input'!$D:$D,$A7),0)</f>
        <v>0</v>
      </c>
      <c r="BL7">
        <f>IFERROR(SUMIFS('Actual Results Input'!$E:$E,'Actual Results Input'!$C:$C,BL$1,'Actual Results Input'!$D:$D,$A7),0)</f>
        <v>0</v>
      </c>
      <c r="BM7">
        <f>IFERROR(SUMIFS('Actual Results Input'!$E:$E,'Actual Results Input'!$C:$C,BM$1,'Actual Results Input'!$D:$D,$A7),0)</f>
        <v>0</v>
      </c>
      <c r="BN7">
        <f>IFERROR(SUMIFS('Actual Results Input'!$E:$E,'Actual Results Input'!$C:$C,BN$1,'Actual Results Input'!$D:$D,$A7),0)</f>
        <v>0</v>
      </c>
      <c r="BO7">
        <f>IFERROR(SUMIFS('Actual Results Input'!$E:$E,'Actual Results Input'!$C:$C,BO$1,'Actual Results Input'!$D:$D,$A7),0)</f>
        <v>0</v>
      </c>
      <c r="BP7">
        <f>IFERROR(SUMIFS('Actual Results Input'!$E:$E,'Actual Results Input'!$C:$C,BP$1,'Actual Results Input'!$D:$D,$A7),0)</f>
        <v>0</v>
      </c>
      <c r="BQ7">
        <f>IFERROR(SUMIFS('Actual Results Input'!$E:$E,'Actual Results Input'!$C:$C,BQ$1,'Actual Results Input'!$D:$D,$A7),0)</f>
        <v>0</v>
      </c>
      <c r="BR7">
        <f>IFERROR(SUMIFS('Actual Results Input'!$E:$E,'Actual Results Input'!$C:$C,BR$1,'Actual Results Input'!$D:$D,$A7),0)</f>
        <v>0</v>
      </c>
      <c r="BS7">
        <f>IFERROR(SUMIFS('Actual Results Input'!$E:$E,'Actual Results Input'!$C:$C,BS$1,'Actual Results Input'!$D:$D,$A7),0)</f>
        <v>0</v>
      </c>
      <c r="BT7">
        <f>IFERROR(SUMIFS('Actual Results Input'!$E:$E,'Actual Results Input'!$C:$C,BT$1,'Actual Results Input'!$D:$D,$A7),0)</f>
        <v>0</v>
      </c>
      <c r="BU7">
        <f>IFERROR(SUMIFS('Actual Results Input'!$E:$E,'Actual Results Input'!$C:$C,BU$1,'Actual Results Input'!$D:$D,$A7),0)</f>
        <v>0</v>
      </c>
      <c r="BV7">
        <f>IFERROR(SUMIFS('Actual Results Input'!$E:$E,'Actual Results Input'!$C:$C,BV$1,'Actual Results Input'!$D:$D,$A7),0)</f>
        <v>0</v>
      </c>
      <c r="BW7">
        <f>IFERROR(SUMIFS('Actual Results Input'!$E:$E,'Actual Results Input'!$C:$C,BW$1,'Actual Results Input'!$D:$D,$A7),0)</f>
        <v>0</v>
      </c>
      <c r="BX7">
        <f>IFERROR(SUMIFS('Actual Results Input'!$E:$E,'Actual Results Input'!$C:$C,BX$1,'Actual Results Input'!$D:$D,$A7),0)</f>
        <v>29</v>
      </c>
      <c r="BY7">
        <f>IFERROR(SUMIFS('Actual Results Input'!$E:$E,'Actual Results Input'!$C:$C,BY$1,'Actual Results Input'!$D:$D,$A7),0)</f>
        <v>0</v>
      </c>
      <c r="BZ7">
        <f>IFERROR(SUMIFS('Actual Results Input'!$E:$E,'Actual Results Input'!$C:$C,BZ$1,'Actual Results Input'!$D:$D,$A7),0)</f>
        <v>0</v>
      </c>
      <c r="CA7">
        <f>IFERROR(SUMIFS('Actual Results Input'!$E:$E,'Actual Results Input'!$C:$C,CA$1,'Actual Results Input'!$D:$D,$A7),0)</f>
        <v>0</v>
      </c>
      <c r="CB7">
        <f>IFERROR(SUMIFS('Actual Results Input'!$E:$E,'Actual Results Input'!$C:$C,CB$1,'Actual Results Input'!$D:$D,$A7),0)</f>
        <v>0</v>
      </c>
      <c r="CC7">
        <f>IFERROR(SUMIFS('Actual Results Input'!$E:$E,'Actual Results Input'!$C:$C,CC$1,'Actual Results Input'!$D:$D,$A7),0)</f>
        <v>0</v>
      </c>
      <c r="CD7">
        <f>IFERROR(SUMIFS('Actual Results Input'!$E:$E,'Actual Results Input'!$C:$C,CD$1,'Actual Results Input'!$D:$D,$A7),0)</f>
        <v>20</v>
      </c>
      <c r="CE7">
        <f>IFERROR(SUMIFS('Actual Results Input'!$E:$E,'Actual Results Input'!$C:$C,CE$1,'Actual Results Input'!$D:$D,$A7),0)</f>
        <v>0</v>
      </c>
      <c r="CF7">
        <f>IFERROR(SUMIFS('Actual Results Input'!$E:$E,'Actual Results Input'!$C:$C,CF$1,'Actual Results Input'!$D:$D,$A7),0)</f>
        <v>0</v>
      </c>
      <c r="CG7">
        <f>IFERROR(SUMIFS('Actual Results Input'!$E:$E,'Actual Results Input'!$C:$C,CG$1,'Actual Results Input'!$D:$D,$A7),0)</f>
        <v>0</v>
      </c>
      <c r="CH7">
        <f>IFERROR(SUMIFS('Actual Results Input'!$E:$E,'Actual Results Input'!$C:$C,CH$1,'Actual Results Input'!$D:$D,$A7),0)</f>
        <v>0</v>
      </c>
      <c r="CI7">
        <f>IFERROR(SUMIFS('Actual Results Input'!$E:$E,'Actual Results Input'!$C:$C,CI$1,'Actual Results Input'!$D:$D,$A7),0)</f>
        <v>0</v>
      </c>
      <c r="CJ7">
        <f>IFERROR(SUMIFS('Actual Results Input'!$E:$E,'Actual Results Input'!$C:$C,CJ$1,'Actual Results Input'!$D:$D,$A7),0)</f>
        <v>0</v>
      </c>
      <c r="CK7">
        <f>IFERROR(SUMIFS('Actual Results Input'!$E:$E,'Actual Results Input'!$C:$C,CK$1,'Actual Results Input'!$D:$D,$A7),0)</f>
        <v>0</v>
      </c>
      <c r="CL7">
        <f>IFERROR(SUMIFS('Actual Results Input'!$E:$E,'Actual Results Input'!$C:$C,CL$1,'Actual Results Input'!$D:$D,$A7),0)</f>
        <v>0</v>
      </c>
      <c r="CM7">
        <f>IFERROR(SUMIFS('Actual Results Input'!$E:$E,'Actual Results Input'!$C:$C,CM$1,'Actual Results Input'!$D:$D,$A7),0)</f>
        <v>0</v>
      </c>
      <c r="CN7">
        <f>IFERROR(SUMIFS('Actual Results Input'!$E:$E,'Actual Results Input'!$C:$C,CN$1,'Actual Results Input'!$D:$D,$A7),0)</f>
        <v>0</v>
      </c>
      <c r="CO7">
        <f>IFERROR(SUMIFS('Actual Results Input'!$E:$E,'Actual Results Input'!$C:$C,CO$1,'Actual Results Input'!$D:$D,$A7),0)</f>
        <v>0</v>
      </c>
      <c r="CP7">
        <f>IFERROR(SUMIFS('Actual Results Input'!$E:$E,'Actual Results Input'!$C:$C,CP$1,'Actual Results Input'!$D:$D,$A7),0)</f>
        <v>0</v>
      </c>
      <c r="CQ7">
        <f>IFERROR(SUMIFS('Actual Results Input'!$E:$E,'Actual Results Input'!$C:$C,CQ$1,'Actual Results Input'!$D:$D,$A7),0)</f>
        <v>0</v>
      </c>
      <c r="CR7">
        <f>IFERROR(SUMIFS('Actual Results Input'!$E:$E,'Actual Results Input'!$C:$C,CR$1,'Actual Results Input'!$D:$D,$A7),0)</f>
        <v>0</v>
      </c>
      <c r="CS7">
        <f>IFERROR(SUMIFS('Actual Results Input'!$E:$E,'Actual Results Input'!$C:$C,CS$1,'Actual Results Input'!$D:$D,$A7),0)</f>
        <v>0</v>
      </c>
      <c r="CT7">
        <f>IFERROR(SUMIFS('Actual Results Input'!$E:$E,'Actual Results Input'!$C:$C,CT$1,'Actual Results Input'!$D:$D,$A7),0)</f>
        <v>0</v>
      </c>
      <c r="CU7">
        <f>IFERROR(SUMIFS('Actual Results Input'!$E:$E,'Actual Results Input'!$C:$C,CU$1,'Actual Results Input'!$D:$D,$A7),0)</f>
        <v>0</v>
      </c>
      <c r="CV7">
        <f>IFERROR(SUMIFS('Actual Results Input'!$E:$E,'Actual Results Input'!$C:$C,CV$1,'Actual Results Input'!$D:$D,$A7),0)</f>
        <v>0</v>
      </c>
      <c r="CW7">
        <f>IFERROR(SUMIFS('Actual Results Input'!$E:$E,'Actual Results Input'!$C:$C,CW$1,'Actual Results Input'!$D:$D,$A7),0)</f>
        <v>0</v>
      </c>
      <c r="CX7">
        <f>IFERROR(SUMIFS('Actual Results Input'!$E:$E,'Actual Results Input'!$C:$C,CX$1,'Actual Results Input'!$D:$D,$A7),0)</f>
        <v>0</v>
      </c>
      <c r="CY7">
        <f>IFERROR(SUMIFS('Actual Results Input'!$E:$E,'Actual Results Input'!$C:$C,CY$1,'Actual Results Input'!$D:$D,$A7),0)</f>
        <v>0</v>
      </c>
      <c r="CZ7">
        <f>IFERROR(SUMIFS('Actual Results Input'!$E:$E,'Actual Results Input'!$C:$C,CZ$1,'Actual Results Input'!$D:$D,$A7),0)</f>
        <v>0</v>
      </c>
      <c r="DA7">
        <f>IFERROR(SUMIFS('Actual Results Input'!$E:$E,'Actual Results Input'!$C:$C,DA$1,'Actual Results Input'!$D:$D,$A7),0)</f>
        <v>0</v>
      </c>
      <c r="DB7">
        <f>IFERROR(SUMIFS('Actual Results Input'!$E:$E,'Actual Results Input'!$C:$C,DB$1,'Actual Results Input'!$D:$D,$A7),0)</f>
        <v>0</v>
      </c>
      <c r="DC7">
        <f>IFERROR(SUMIFS('Actual Results Input'!$E:$E,'Actual Results Input'!$C:$C,DC$1,'Actual Results Input'!$D:$D,$A7),0)</f>
        <v>0</v>
      </c>
      <c r="DD7">
        <f>IFERROR(SUMIFS('Actual Results Input'!$E:$E,'Actual Results Input'!$C:$C,DD$1,'Actual Results Input'!$D:$D,$A7),0)</f>
        <v>0</v>
      </c>
      <c r="DE7">
        <f>IFERROR(SUMIFS('Actual Results Input'!$E:$E,'Actual Results Input'!$C:$C,DE$1,'Actual Results Input'!$D:$D,$A7),0)</f>
        <v>0</v>
      </c>
      <c r="DF7">
        <f>IFERROR(SUMIFS('Actual Results Input'!$E:$E,'Actual Results Input'!$C:$C,DF$1,'Actual Results Input'!$D:$D,$A7),0)</f>
        <v>0</v>
      </c>
      <c r="DG7">
        <f>IFERROR(SUMIFS('Actual Results Input'!$E:$E,'Actual Results Input'!$C:$C,DG$1,'Actual Results Input'!$D:$D,$A7),0)</f>
        <v>0</v>
      </c>
      <c r="DH7">
        <f>IFERROR(SUMIFS('Actual Results Input'!$E:$E,'Actual Results Input'!$C:$C,DH$1,'Actual Results Input'!$D:$D,$A7),0)</f>
        <v>0</v>
      </c>
      <c r="DI7">
        <f>IFERROR(SUMIFS('Actual Results Input'!$E:$E,'Actual Results Input'!$C:$C,DI$1,'Actual Results Input'!$D:$D,$A7),0)</f>
        <v>0</v>
      </c>
      <c r="DJ7" s="14">
        <f t="array" ref="DJ7">AVERAGE(IF(B7:DI7&gt;0,IF(COLUMN(B7:DI7)&gt;=LARGE(IF(B7:DI7&gt;0,COLUMN(B7:DI7),0),10),B7:DI7)))</f>
        <v>24.2</v>
      </c>
    </row>
    <row r="8" spans="1:115">
      <c r="A8" t="str">
        <f>Lookup!C9</f>
        <v>Jessie Cochran</v>
      </c>
      <c r="B8" s="53">
        <v>28</v>
      </c>
      <c r="C8" s="53">
        <v>28</v>
      </c>
      <c r="D8" s="53">
        <v>28</v>
      </c>
      <c r="E8" s="53">
        <v>28</v>
      </c>
      <c r="F8" s="53">
        <v>28</v>
      </c>
      <c r="G8" s="53">
        <v>28</v>
      </c>
      <c r="H8" s="53">
        <v>28</v>
      </c>
      <c r="I8" s="53">
        <v>28</v>
      </c>
      <c r="J8" s="53">
        <v>28</v>
      </c>
      <c r="K8" s="53">
        <v>28</v>
      </c>
      <c r="L8">
        <f>IFERROR(SUMIFS('Actual Results Input'!$E:$E,'Actual Results Input'!$C:$C,L$1,'Actual Results Input'!$D:$D,$A8),0)</f>
        <v>0</v>
      </c>
      <c r="M8">
        <f>IFERROR(SUMIFS('Actual Results Input'!$E:$E,'Actual Results Input'!$C:$C,M$1,'Actual Results Input'!$D:$D,$A8),0)</f>
        <v>0</v>
      </c>
      <c r="N8">
        <f>IFERROR(SUMIFS('Actual Results Input'!$E:$E,'Actual Results Input'!$C:$C,N$1,'Actual Results Input'!$D:$D,$A8),0)</f>
        <v>0</v>
      </c>
      <c r="O8">
        <f>IFERROR(SUMIFS('Actual Results Input'!$E:$E,'Actual Results Input'!$C:$C,O$1,'Actual Results Input'!$D:$D,$A8),0)</f>
        <v>21</v>
      </c>
      <c r="P8">
        <f>IFERROR(SUMIFS('Actual Results Input'!$E:$E,'Actual Results Input'!$C:$C,P$1,'Actual Results Input'!$D:$D,$A8),0)</f>
        <v>0</v>
      </c>
      <c r="Q8">
        <f>IFERROR(SUMIFS('Actual Results Input'!$E:$E,'Actual Results Input'!$C:$C,Q$1,'Actual Results Input'!$D:$D,$A8),0)</f>
        <v>0</v>
      </c>
      <c r="R8">
        <f>IFERROR(SUMIFS('Actual Results Input'!$E:$E,'Actual Results Input'!$C:$C,R$1,'Actual Results Input'!$D:$D,$A8),0)</f>
        <v>0</v>
      </c>
      <c r="S8">
        <f>IFERROR(SUMIFS('Actual Results Input'!$E:$E,'Actual Results Input'!$C:$C,S$1,'Actual Results Input'!$D:$D,$A8),0)</f>
        <v>0</v>
      </c>
      <c r="T8">
        <f>IFERROR(SUMIFS('Actual Results Input'!$E:$E,'Actual Results Input'!$C:$C,T$1,'Actual Results Input'!$D:$D,$A8),0)</f>
        <v>0</v>
      </c>
      <c r="U8">
        <f>IFERROR(SUMIFS('Actual Results Input'!$E:$E,'Actual Results Input'!$C:$C,U$1,'Actual Results Input'!$D:$D,$A8),0)</f>
        <v>0</v>
      </c>
      <c r="V8">
        <f>IFERROR(SUMIFS('Actual Results Input'!$E:$E,'Actual Results Input'!$C:$C,V$1,'Actual Results Input'!$D:$D,$A8),0)</f>
        <v>0</v>
      </c>
      <c r="W8">
        <f>IFERROR(SUMIFS('Actual Results Input'!$E:$E,'Actual Results Input'!$C:$C,W$1,'Actual Results Input'!$D:$D,$A8),0)</f>
        <v>0</v>
      </c>
      <c r="X8">
        <f>IFERROR(SUMIFS('Actual Results Input'!$E:$E,'Actual Results Input'!$C:$C,X$1,'Actual Results Input'!$D:$D,$A8),0)</f>
        <v>0</v>
      </c>
      <c r="Y8">
        <f>IFERROR(SUMIFS('Actual Results Input'!$E:$E,'Actual Results Input'!$C:$C,Y$1,'Actual Results Input'!$D:$D,$A8),0)</f>
        <v>0</v>
      </c>
      <c r="Z8">
        <f>IFERROR(SUMIFS('Actual Results Input'!$E:$E,'Actual Results Input'!$C:$C,Z$1,'Actual Results Input'!$D:$D,$A8),0)</f>
        <v>0</v>
      </c>
      <c r="AA8">
        <f>IFERROR(SUMIFS('Actual Results Input'!$E:$E,'Actual Results Input'!$C:$C,AA$1,'Actual Results Input'!$D:$D,$A8),0)</f>
        <v>0</v>
      </c>
      <c r="AB8">
        <f>IFERROR(SUMIFS('Actual Results Input'!$E:$E,'Actual Results Input'!$C:$C,AB$1,'Actual Results Input'!$D:$D,$A8),0)</f>
        <v>0</v>
      </c>
      <c r="AC8">
        <f>IFERROR(SUMIFS('Actual Results Input'!$E:$E,'Actual Results Input'!$C:$C,AC$1,'Actual Results Input'!$D:$D,$A8),0)</f>
        <v>0</v>
      </c>
      <c r="AD8">
        <f>IFERROR(SUMIFS('Actual Results Input'!$E:$E,'Actual Results Input'!$C:$C,AD$1,'Actual Results Input'!$D:$D,$A8),0)</f>
        <v>0</v>
      </c>
      <c r="AE8">
        <f>IFERROR(SUMIFS('Actual Results Input'!$E:$E,'Actual Results Input'!$C:$C,AE$1,'Actual Results Input'!$D:$D,$A8),0)</f>
        <v>0</v>
      </c>
      <c r="AF8">
        <f>IFERROR(SUMIFS('Actual Results Input'!$E:$E,'Actual Results Input'!$C:$C,AF$1,'Actual Results Input'!$D:$D,$A8),0)</f>
        <v>0</v>
      </c>
      <c r="AG8">
        <f>IFERROR(SUMIFS('Actual Results Input'!$E:$E,'Actual Results Input'!$C:$C,AG$1,'Actual Results Input'!$D:$D,$A8),0)</f>
        <v>0</v>
      </c>
      <c r="AH8">
        <f>IFERROR(SUMIFS('Actual Results Input'!$E:$E,'Actual Results Input'!$C:$C,AH$1,'Actual Results Input'!$D:$D,$A8),0)</f>
        <v>0</v>
      </c>
      <c r="AI8">
        <f>IFERROR(SUMIFS('Actual Results Input'!$E:$E,'Actual Results Input'!$C:$C,AI$1,'Actual Results Input'!$D:$D,$A8),0)</f>
        <v>0</v>
      </c>
      <c r="AJ8">
        <f>IFERROR(SUMIFS('Actual Results Input'!$E:$E,'Actual Results Input'!$C:$C,AJ$1,'Actual Results Input'!$D:$D,$A8),0)</f>
        <v>0</v>
      </c>
      <c r="AK8">
        <f>IFERROR(SUMIFS('Actual Results Input'!$E:$E,'Actual Results Input'!$C:$C,AK$1,'Actual Results Input'!$D:$D,$A8),0)</f>
        <v>0</v>
      </c>
      <c r="AL8">
        <f>IFERROR(SUMIFS('Actual Results Input'!$E:$E,'Actual Results Input'!$C:$C,AL$1,'Actual Results Input'!$D:$D,$A8),0)</f>
        <v>0</v>
      </c>
      <c r="AM8">
        <f>IFERROR(SUMIFS('Actual Results Input'!$E:$E,'Actual Results Input'!$C:$C,AM$1,'Actual Results Input'!$D:$D,$A8),0)</f>
        <v>0</v>
      </c>
      <c r="AN8">
        <f>IFERROR(SUMIFS('Actual Results Input'!$E:$E,'Actual Results Input'!$C:$C,AN$1,'Actual Results Input'!$D:$D,$A8),0)</f>
        <v>0</v>
      </c>
      <c r="AO8">
        <f>IFERROR(SUMIFS('Actual Results Input'!$E:$E,'Actual Results Input'!$C:$C,AO$1,'Actual Results Input'!$D:$D,$A8),0)</f>
        <v>0</v>
      </c>
      <c r="AP8">
        <f>IFERROR(SUMIFS('Actual Results Input'!$E:$E,'Actual Results Input'!$C:$C,AP$1,'Actual Results Input'!$D:$D,$A8),0)</f>
        <v>0</v>
      </c>
      <c r="AQ8">
        <f>IFERROR(SUMIFS('Actual Results Input'!$E:$E,'Actual Results Input'!$C:$C,AQ$1,'Actual Results Input'!$D:$D,$A8),0)</f>
        <v>0</v>
      </c>
      <c r="AR8">
        <f>IFERROR(SUMIFS('Actual Results Input'!$E:$E,'Actual Results Input'!$C:$C,AR$1,'Actual Results Input'!$D:$D,$A8),0)</f>
        <v>0</v>
      </c>
      <c r="AS8">
        <f>IFERROR(SUMIFS('Actual Results Input'!$E:$E,'Actual Results Input'!$C:$C,AS$1,'Actual Results Input'!$D:$D,$A8),0)</f>
        <v>0</v>
      </c>
      <c r="AT8">
        <f>IFERROR(SUMIFS('Actual Results Input'!$E:$E,'Actual Results Input'!$C:$C,AT$1,'Actual Results Input'!$D:$D,$A8),0)</f>
        <v>0</v>
      </c>
      <c r="AU8">
        <f>IFERROR(SUMIFS('Actual Results Input'!$E:$E,'Actual Results Input'!$C:$C,AU$1,'Actual Results Input'!$D:$D,$A8),0)</f>
        <v>0</v>
      </c>
      <c r="AV8">
        <f>IFERROR(SUMIFS('Actual Results Input'!$E:$E,'Actual Results Input'!$C:$C,AV$1,'Actual Results Input'!$D:$D,$A8),0)</f>
        <v>0</v>
      </c>
      <c r="AW8">
        <f>IFERROR(SUMIFS('Actual Results Input'!$E:$E,'Actual Results Input'!$C:$C,AW$1,'Actual Results Input'!$D:$D,$A8),0)</f>
        <v>0</v>
      </c>
      <c r="AX8">
        <f>IFERROR(SUMIFS('Actual Results Input'!$E:$E,'Actual Results Input'!$C:$C,AX$1,'Actual Results Input'!$D:$D,$A8),0)</f>
        <v>0</v>
      </c>
      <c r="AY8">
        <f>IFERROR(SUMIFS('Actual Results Input'!$E:$E,'Actual Results Input'!$C:$C,AY$1,'Actual Results Input'!$D:$D,$A8),0)</f>
        <v>0</v>
      </c>
      <c r="AZ8">
        <f>IFERROR(SUMIFS('Actual Results Input'!$E:$E,'Actual Results Input'!$C:$C,AZ$1,'Actual Results Input'!$D:$D,$A8),0)</f>
        <v>0</v>
      </c>
      <c r="BA8">
        <f>IFERROR(SUMIFS('Actual Results Input'!$E:$E,'Actual Results Input'!$C:$C,BA$1,'Actual Results Input'!$D:$D,$A8),0)</f>
        <v>0</v>
      </c>
      <c r="BB8">
        <f>IFERROR(SUMIFS('Actual Results Input'!$E:$E,'Actual Results Input'!$C:$C,BB$1,'Actual Results Input'!$D:$D,$A8),0)</f>
        <v>0</v>
      </c>
      <c r="BC8">
        <f>IFERROR(SUMIFS('Actual Results Input'!$E:$E,'Actual Results Input'!$C:$C,BC$1,'Actual Results Input'!$D:$D,$A8),0)</f>
        <v>0</v>
      </c>
      <c r="BD8">
        <f>IFERROR(SUMIFS('Actual Results Input'!$E:$E,'Actual Results Input'!$C:$C,BD$1,'Actual Results Input'!$D:$D,$A8),0)</f>
        <v>0</v>
      </c>
      <c r="BE8">
        <f>IFERROR(SUMIFS('Actual Results Input'!$E:$E,'Actual Results Input'!$C:$C,BE$1,'Actual Results Input'!$D:$D,$A8),0)</f>
        <v>0</v>
      </c>
      <c r="BF8">
        <f>IFERROR(SUMIFS('Actual Results Input'!$E:$E,'Actual Results Input'!$C:$C,BF$1,'Actual Results Input'!$D:$D,$A8),0)</f>
        <v>0</v>
      </c>
      <c r="BG8">
        <f>IFERROR(SUMIFS('Actual Results Input'!$E:$E,'Actual Results Input'!$C:$C,BG$1,'Actual Results Input'!$D:$D,$A8),0)</f>
        <v>0</v>
      </c>
      <c r="BH8">
        <f>IFERROR(SUMIFS('Actual Results Input'!$E:$E,'Actual Results Input'!$C:$C,BH$1,'Actual Results Input'!$D:$D,$A8),0)</f>
        <v>0</v>
      </c>
      <c r="BI8">
        <f>IFERROR(SUMIFS('Actual Results Input'!$E:$E,'Actual Results Input'!$C:$C,BI$1,'Actual Results Input'!$D:$D,$A8),0)</f>
        <v>0</v>
      </c>
      <c r="BJ8">
        <f>IFERROR(SUMIFS('Actual Results Input'!$E:$E,'Actual Results Input'!$C:$C,BJ$1,'Actual Results Input'!$D:$D,$A8),0)</f>
        <v>0</v>
      </c>
      <c r="BK8">
        <f>IFERROR(SUMIFS('Actual Results Input'!$E:$E,'Actual Results Input'!$C:$C,BK$1,'Actual Results Input'!$D:$D,$A8),0)</f>
        <v>0</v>
      </c>
      <c r="BL8">
        <f>IFERROR(SUMIFS('Actual Results Input'!$E:$E,'Actual Results Input'!$C:$C,BL$1,'Actual Results Input'!$D:$D,$A8),0)</f>
        <v>0</v>
      </c>
      <c r="BM8">
        <f>IFERROR(SUMIFS('Actual Results Input'!$E:$E,'Actual Results Input'!$C:$C,BM$1,'Actual Results Input'!$D:$D,$A8),0)</f>
        <v>0</v>
      </c>
      <c r="BN8">
        <f>IFERROR(SUMIFS('Actual Results Input'!$E:$E,'Actual Results Input'!$C:$C,BN$1,'Actual Results Input'!$D:$D,$A8),0)</f>
        <v>0</v>
      </c>
      <c r="BO8">
        <f>IFERROR(SUMIFS('Actual Results Input'!$E:$E,'Actual Results Input'!$C:$C,BO$1,'Actual Results Input'!$D:$D,$A8),0)</f>
        <v>0</v>
      </c>
      <c r="BP8">
        <f>IFERROR(SUMIFS('Actual Results Input'!$E:$E,'Actual Results Input'!$C:$C,BP$1,'Actual Results Input'!$D:$D,$A8),0)</f>
        <v>0</v>
      </c>
      <c r="BQ8">
        <f>IFERROR(SUMIFS('Actual Results Input'!$E:$E,'Actual Results Input'!$C:$C,BQ$1,'Actual Results Input'!$D:$D,$A8),0)</f>
        <v>0</v>
      </c>
      <c r="BR8">
        <f>IFERROR(SUMIFS('Actual Results Input'!$E:$E,'Actual Results Input'!$C:$C,BR$1,'Actual Results Input'!$D:$D,$A8),0)</f>
        <v>0</v>
      </c>
      <c r="BS8">
        <f>IFERROR(SUMIFS('Actual Results Input'!$E:$E,'Actual Results Input'!$C:$C,BS$1,'Actual Results Input'!$D:$D,$A8),0)</f>
        <v>0</v>
      </c>
      <c r="BT8">
        <f>IFERROR(SUMIFS('Actual Results Input'!$E:$E,'Actual Results Input'!$C:$C,BT$1,'Actual Results Input'!$D:$D,$A8),0)</f>
        <v>0</v>
      </c>
      <c r="BU8">
        <f>IFERROR(SUMIFS('Actual Results Input'!$E:$E,'Actual Results Input'!$C:$C,BU$1,'Actual Results Input'!$D:$D,$A8),0)</f>
        <v>0</v>
      </c>
      <c r="BV8">
        <f>IFERROR(SUMIFS('Actual Results Input'!$E:$E,'Actual Results Input'!$C:$C,BV$1,'Actual Results Input'!$D:$D,$A8),0)</f>
        <v>0</v>
      </c>
      <c r="BW8">
        <f>IFERROR(SUMIFS('Actual Results Input'!$E:$E,'Actual Results Input'!$C:$C,BW$1,'Actual Results Input'!$D:$D,$A8),0)</f>
        <v>0</v>
      </c>
      <c r="BX8">
        <f>IFERROR(SUMIFS('Actual Results Input'!$E:$E,'Actual Results Input'!$C:$C,BX$1,'Actual Results Input'!$D:$D,$A8),0)</f>
        <v>0</v>
      </c>
      <c r="BY8">
        <f>IFERROR(SUMIFS('Actual Results Input'!$E:$E,'Actual Results Input'!$C:$C,BY$1,'Actual Results Input'!$D:$D,$A8),0)</f>
        <v>0</v>
      </c>
      <c r="BZ8">
        <f>IFERROR(SUMIFS('Actual Results Input'!$E:$E,'Actual Results Input'!$C:$C,BZ$1,'Actual Results Input'!$D:$D,$A8),0)</f>
        <v>0</v>
      </c>
      <c r="CA8">
        <f>IFERROR(SUMIFS('Actual Results Input'!$E:$E,'Actual Results Input'!$C:$C,CA$1,'Actual Results Input'!$D:$D,$A8),0)</f>
        <v>0</v>
      </c>
      <c r="CB8">
        <f>IFERROR(SUMIFS('Actual Results Input'!$E:$E,'Actual Results Input'!$C:$C,CB$1,'Actual Results Input'!$D:$D,$A8),0)</f>
        <v>0</v>
      </c>
      <c r="CC8">
        <f>IFERROR(SUMIFS('Actual Results Input'!$E:$E,'Actual Results Input'!$C:$C,CC$1,'Actual Results Input'!$D:$D,$A8),0)</f>
        <v>0</v>
      </c>
      <c r="CD8">
        <f>IFERROR(SUMIFS('Actual Results Input'!$E:$E,'Actual Results Input'!$C:$C,CD$1,'Actual Results Input'!$D:$D,$A8),0)</f>
        <v>0</v>
      </c>
      <c r="CE8">
        <f>IFERROR(SUMIFS('Actual Results Input'!$E:$E,'Actual Results Input'!$C:$C,CE$1,'Actual Results Input'!$D:$D,$A8),0)</f>
        <v>0</v>
      </c>
      <c r="CF8">
        <f>IFERROR(SUMIFS('Actual Results Input'!$E:$E,'Actual Results Input'!$C:$C,CF$1,'Actual Results Input'!$D:$D,$A8),0)</f>
        <v>0</v>
      </c>
      <c r="CG8">
        <f>IFERROR(SUMIFS('Actual Results Input'!$E:$E,'Actual Results Input'!$C:$C,CG$1,'Actual Results Input'!$D:$D,$A8),0)</f>
        <v>0</v>
      </c>
      <c r="CH8">
        <f>IFERROR(SUMIFS('Actual Results Input'!$E:$E,'Actual Results Input'!$C:$C,CH$1,'Actual Results Input'!$D:$D,$A8),0)</f>
        <v>0</v>
      </c>
      <c r="CI8">
        <f>IFERROR(SUMIFS('Actual Results Input'!$E:$E,'Actual Results Input'!$C:$C,CI$1,'Actual Results Input'!$D:$D,$A8),0)</f>
        <v>0</v>
      </c>
      <c r="CJ8">
        <f>IFERROR(SUMIFS('Actual Results Input'!$E:$E,'Actual Results Input'!$C:$C,CJ$1,'Actual Results Input'!$D:$D,$A8),0)</f>
        <v>0</v>
      </c>
      <c r="CK8">
        <f>IFERROR(SUMIFS('Actual Results Input'!$E:$E,'Actual Results Input'!$C:$C,CK$1,'Actual Results Input'!$D:$D,$A8),0)</f>
        <v>0</v>
      </c>
      <c r="CL8">
        <f>IFERROR(SUMIFS('Actual Results Input'!$E:$E,'Actual Results Input'!$C:$C,CL$1,'Actual Results Input'!$D:$D,$A8),0)</f>
        <v>0</v>
      </c>
      <c r="CM8">
        <f>IFERROR(SUMIFS('Actual Results Input'!$E:$E,'Actual Results Input'!$C:$C,CM$1,'Actual Results Input'!$D:$D,$A8),0)</f>
        <v>0</v>
      </c>
      <c r="CN8">
        <f>IFERROR(SUMIFS('Actual Results Input'!$E:$E,'Actual Results Input'!$C:$C,CN$1,'Actual Results Input'!$D:$D,$A8),0)</f>
        <v>0</v>
      </c>
      <c r="CO8">
        <f>IFERROR(SUMIFS('Actual Results Input'!$E:$E,'Actual Results Input'!$C:$C,CO$1,'Actual Results Input'!$D:$D,$A8),0)</f>
        <v>0</v>
      </c>
      <c r="CP8">
        <f>IFERROR(SUMIFS('Actual Results Input'!$E:$E,'Actual Results Input'!$C:$C,CP$1,'Actual Results Input'!$D:$D,$A8),0)</f>
        <v>0</v>
      </c>
      <c r="CQ8">
        <f>IFERROR(SUMIFS('Actual Results Input'!$E:$E,'Actual Results Input'!$C:$C,CQ$1,'Actual Results Input'!$D:$D,$A8),0)</f>
        <v>0</v>
      </c>
      <c r="CR8">
        <f>IFERROR(SUMIFS('Actual Results Input'!$E:$E,'Actual Results Input'!$C:$C,CR$1,'Actual Results Input'!$D:$D,$A8),0)</f>
        <v>0</v>
      </c>
      <c r="CS8">
        <f>IFERROR(SUMIFS('Actual Results Input'!$E:$E,'Actual Results Input'!$C:$C,CS$1,'Actual Results Input'!$D:$D,$A8),0)</f>
        <v>0</v>
      </c>
      <c r="CT8">
        <f>IFERROR(SUMIFS('Actual Results Input'!$E:$E,'Actual Results Input'!$C:$C,CT$1,'Actual Results Input'!$D:$D,$A8),0)</f>
        <v>0</v>
      </c>
      <c r="CU8">
        <f>IFERROR(SUMIFS('Actual Results Input'!$E:$E,'Actual Results Input'!$C:$C,CU$1,'Actual Results Input'!$D:$D,$A8),0)</f>
        <v>0</v>
      </c>
      <c r="CV8">
        <f>IFERROR(SUMIFS('Actual Results Input'!$E:$E,'Actual Results Input'!$C:$C,CV$1,'Actual Results Input'!$D:$D,$A8),0)</f>
        <v>0</v>
      </c>
      <c r="CW8">
        <f>IFERROR(SUMIFS('Actual Results Input'!$E:$E,'Actual Results Input'!$C:$C,CW$1,'Actual Results Input'!$D:$D,$A8),0)</f>
        <v>0</v>
      </c>
      <c r="CX8">
        <f>IFERROR(SUMIFS('Actual Results Input'!$E:$E,'Actual Results Input'!$C:$C,CX$1,'Actual Results Input'!$D:$D,$A8),0)</f>
        <v>0</v>
      </c>
      <c r="CY8">
        <f>IFERROR(SUMIFS('Actual Results Input'!$E:$E,'Actual Results Input'!$C:$C,CY$1,'Actual Results Input'!$D:$D,$A8),0)</f>
        <v>0</v>
      </c>
      <c r="CZ8">
        <f>IFERROR(SUMIFS('Actual Results Input'!$E:$E,'Actual Results Input'!$C:$C,CZ$1,'Actual Results Input'!$D:$D,$A8),0)</f>
        <v>0</v>
      </c>
      <c r="DA8">
        <f>IFERROR(SUMIFS('Actual Results Input'!$E:$E,'Actual Results Input'!$C:$C,DA$1,'Actual Results Input'!$D:$D,$A8),0)</f>
        <v>0</v>
      </c>
      <c r="DB8">
        <f>IFERROR(SUMIFS('Actual Results Input'!$E:$E,'Actual Results Input'!$C:$C,DB$1,'Actual Results Input'!$D:$D,$A8),0)</f>
        <v>0</v>
      </c>
      <c r="DC8">
        <f>IFERROR(SUMIFS('Actual Results Input'!$E:$E,'Actual Results Input'!$C:$C,DC$1,'Actual Results Input'!$D:$D,$A8),0)</f>
        <v>0</v>
      </c>
      <c r="DD8">
        <f>IFERROR(SUMIFS('Actual Results Input'!$E:$E,'Actual Results Input'!$C:$C,DD$1,'Actual Results Input'!$D:$D,$A8),0)</f>
        <v>0</v>
      </c>
      <c r="DE8">
        <f>IFERROR(SUMIFS('Actual Results Input'!$E:$E,'Actual Results Input'!$C:$C,DE$1,'Actual Results Input'!$D:$D,$A8),0)</f>
        <v>0</v>
      </c>
      <c r="DF8">
        <f>IFERROR(SUMIFS('Actual Results Input'!$E:$E,'Actual Results Input'!$C:$C,DF$1,'Actual Results Input'!$D:$D,$A8),0)</f>
        <v>0</v>
      </c>
      <c r="DG8">
        <f>IFERROR(SUMIFS('Actual Results Input'!$E:$E,'Actual Results Input'!$C:$C,DG$1,'Actual Results Input'!$D:$D,$A8),0)</f>
        <v>0</v>
      </c>
      <c r="DH8">
        <f>IFERROR(SUMIFS('Actual Results Input'!$E:$E,'Actual Results Input'!$C:$C,DH$1,'Actual Results Input'!$D:$D,$A8),0)</f>
        <v>0</v>
      </c>
      <c r="DI8">
        <f>IFERROR(SUMIFS('Actual Results Input'!$E:$E,'Actual Results Input'!$C:$C,DI$1,'Actual Results Input'!$D:$D,$A8),0)</f>
        <v>0</v>
      </c>
      <c r="DJ8" s="14">
        <f t="array" ref="DJ8">AVERAGE(IF(B8:DI8&gt;0,IF(COLUMN(B8:DI8)&gt;=LARGE(IF(B8:DI8&gt;0,COLUMN(B8:DI8),0),10),B8:DI8)))</f>
        <v>27.3</v>
      </c>
    </row>
    <row r="9" spans="1:115">
      <c r="A9" t="str">
        <f>Lookup!C10</f>
        <v>Chris Whitehead</v>
      </c>
      <c r="B9" s="11">
        <v>32</v>
      </c>
      <c r="C9" s="11">
        <v>32</v>
      </c>
      <c r="D9" s="11">
        <v>32</v>
      </c>
      <c r="E9" s="11">
        <v>32</v>
      </c>
      <c r="F9" s="11">
        <v>32</v>
      </c>
      <c r="G9" s="11">
        <v>32</v>
      </c>
      <c r="H9" s="11">
        <v>32</v>
      </c>
      <c r="I9" s="11">
        <v>32</v>
      </c>
      <c r="J9" s="11">
        <v>32</v>
      </c>
      <c r="K9" s="11">
        <v>32</v>
      </c>
      <c r="L9">
        <f>IFERROR(SUMIFS('Actual Results Input'!$E:$E,'Actual Results Input'!$C:$C,L$1,'Actual Results Input'!$D:$D,$A9),0)</f>
        <v>0</v>
      </c>
      <c r="M9">
        <f>IFERROR(SUMIFS('Actual Results Input'!$E:$E,'Actual Results Input'!$C:$C,M$1,'Actual Results Input'!$D:$D,$A9),0)</f>
        <v>0</v>
      </c>
      <c r="N9">
        <f>IFERROR(SUMIFS('Actual Results Input'!$E:$E,'Actual Results Input'!$C:$C,N$1,'Actual Results Input'!$D:$D,$A9),0)</f>
        <v>0</v>
      </c>
      <c r="O9">
        <f>IFERROR(SUMIFS('Actual Results Input'!$E:$E,'Actual Results Input'!$C:$C,O$1,'Actual Results Input'!$D:$D,$A9),0)</f>
        <v>0</v>
      </c>
      <c r="P9">
        <f>IFERROR(SUMIFS('Actual Results Input'!$E:$E,'Actual Results Input'!$C:$C,P$1,'Actual Results Input'!$D:$D,$A9),0)</f>
        <v>37</v>
      </c>
      <c r="Q9">
        <f>IFERROR(SUMIFS('Actual Results Input'!$E:$E,'Actual Results Input'!$C:$C,Q$1,'Actual Results Input'!$D:$D,$A9),0)</f>
        <v>0</v>
      </c>
      <c r="R9">
        <f>IFERROR(SUMIFS('Actual Results Input'!$E:$E,'Actual Results Input'!$C:$C,R$1,'Actual Results Input'!$D:$D,$A9),0)</f>
        <v>0</v>
      </c>
      <c r="S9">
        <f>IFERROR(SUMIFS('Actual Results Input'!$E:$E,'Actual Results Input'!$C:$C,S$1,'Actual Results Input'!$D:$D,$A9),0)</f>
        <v>0</v>
      </c>
      <c r="T9">
        <f>IFERROR(SUMIFS('Actual Results Input'!$E:$E,'Actual Results Input'!$C:$C,T$1,'Actual Results Input'!$D:$D,$A9),0)</f>
        <v>0</v>
      </c>
      <c r="U9">
        <f>IFERROR(SUMIFS('Actual Results Input'!$E:$E,'Actual Results Input'!$C:$C,U$1,'Actual Results Input'!$D:$D,$A9),0)</f>
        <v>0</v>
      </c>
      <c r="V9">
        <f>IFERROR(SUMIFS('Actual Results Input'!$E:$E,'Actual Results Input'!$C:$C,V$1,'Actual Results Input'!$D:$D,$A9),0)</f>
        <v>0</v>
      </c>
      <c r="W9">
        <f>IFERROR(SUMIFS('Actual Results Input'!$E:$E,'Actual Results Input'!$C:$C,W$1,'Actual Results Input'!$D:$D,$A9),0)</f>
        <v>0</v>
      </c>
      <c r="X9">
        <f>IFERROR(SUMIFS('Actual Results Input'!$E:$E,'Actual Results Input'!$C:$C,X$1,'Actual Results Input'!$D:$D,$A9),0)</f>
        <v>0</v>
      </c>
      <c r="Y9">
        <f>IFERROR(SUMIFS('Actual Results Input'!$E:$E,'Actual Results Input'!$C:$C,Y$1,'Actual Results Input'!$D:$D,$A9),0)</f>
        <v>0</v>
      </c>
      <c r="Z9">
        <f>IFERROR(SUMIFS('Actual Results Input'!$E:$E,'Actual Results Input'!$C:$C,Z$1,'Actual Results Input'!$D:$D,$A9),0)</f>
        <v>0</v>
      </c>
      <c r="AA9">
        <f>IFERROR(SUMIFS('Actual Results Input'!$E:$E,'Actual Results Input'!$C:$C,AA$1,'Actual Results Input'!$D:$D,$A9),0)</f>
        <v>32</v>
      </c>
      <c r="AB9">
        <f>IFERROR(SUMIFS('Actual Results Input'!$E:$E,'Actual Results Input'!$C:$C,AB$1,'Actual Results Input'!$D:$D,$A9),0)</f>
        <v>0</v>
      </c>
      <c r="AC9">
        <f>IFERROR(SUMIFS('Actual Results Input'!$E:$E,'Actual Results Input'!$C:$C,AC$1,'Actual Results Input'!$D:$D,$A9),0)</f>
        <v>36</v>
      </c>
      <c r="AD9">
        <f>IFERROR(SUMIFS('Actual Results Input'!$E:$E,'Actual Results Input'!$C:$C,AD$1,'Actual Results Input'!$D:$D,$A9),0)</f>
        <v>37</v>
      </c>
      <c r="AE9">
        <f>IFERROR(SUMIFS('Actual Results Input'!$E:$E,'Actual Results Input'!$C:$C,AE$1,'Actual Results Input'!$D:$D,$A9),0)</f>
        <v>0</v>
      </c>
      <c r="AF9">
        <f>IFERROR(SUMIFS('Actual Results Input'!$E:$E,'Actual Results Input'!$C:$C,AF$1,'Actual Results Input'!$D:$D,$A9),0)</f>
        <v>0</v>
      </c>
      <c r="AG9">
        <f>IFERROR(SUMIFS('Actual Results Input'!$E:$E,'Actual Results Input'!$C:$C,AG$1,'Actual Results Input'!$D:$D,$A9),0)</f>
        <v>0</v>
      </c>
      <c r="AH9">
        <f>IFERROR(SUMIFS('Actual Results Input'!$E:$E,'Actual Results Input'!$C:$C,AH$1,'Actual Results Input'!$D:$D,$A9),0)</f>
        <v>0</v>
      </c>
      <c r="AI9">
        <f>IFERROR(SUMIFS('Actual Results Input'!$E:$E,'Actual Results Input'!$C:$C,AI$1,'Actual Results Input'!$D:$D,$A9),0)</f>
        <v>0</v>
      </c>
      <c r="AJ9">
        <f>IFERROR(SUMIFS('Actual Results Input'!$E:$E,'Actual Results Input'!$C:$C,AJ$1,'Actual Results Input'!$D:$D,$A9),0)</f>
        <v>0</v>
      </c>
      <c r="AK9">
        <f>IFERROR(SUMIFS('Actual Results Input'!$E:$E,'Actual Results Input'!$C:$C,AK$1,'Actual Results Input'!$D:$D,$A9),0)</f>
        <v>0</v>
      </c>
      <c r="AL9">
        <f>IFERROR(SUMIFS('Actual Results Input'!$E:$E,'Actual Results Input'!$C:$C,AL$1,'Actual Results Input'!$D:$D,$A9),0)</f>
        <v>0</v>
      </c>
      <c r="AM9">
        <f>IFERROR(SUMIFS('Actual Results Input'!$E:$E,'Actual Results Input'!$C:$C,AM$1,'Actual Results Input'!$D:$D,$A9),0)</f>
        <v>0</v>
      </c>
      <c r="AN9">
        <f>IFERROR(SUMIFS('Actual Results Input'!$E:$E,'Actual Results Input'!$C:$C,AN$1,'Actual Results Input'!$D:$D,$A9),0)</f>
        <v>0</v>
      </c>
      <c r="AO9">
        <f>IFERROR(SUMIFS('Actual Results Input'!$E:$E,'Actual Results Input'!$C:$C,AO$1,'Actual Results Input'!$D:$D,$A9),0)</f>
        <v>44</v>
      </c>
      <c r="AP9">
        <f>IFERROR(SUMIFS('Actual Results Input'!$E:$E,'Actual Results Input'!$C:$C,AP$1,'Actual Results Input'!$D:$D,$A9),0)</f>
        <v>36</v>
      </c>
      <c r="AQ9">
        <f>IFERROR(SUMIFS('Actual Results Input'!$E:$E,'Actual Results Input'!$C:$C,AQ$1,'Actual Results Input'!$D:$D,$A9),0)</f>
        <v>0</v>
      </c>
      <c r="AR9">
        <f>IFERROR(SUMIFS('Actual Results Input'!$E:$E,'Actual Results Input'!$C:$C,AR$1,'Actual Results Input'!$D:$D,$A9),0)</f>
        <v>0</v>
      </c>
      <c r="AS9">
        <f>IFERROR(SUMIFS('Actual Results Input'!$E:$E,'Actual Results Input'!$C:$C,AS$1,'Actual Results Input'!$D:$D,$A9),0)</f>
        <v>34</v>
      </c>
      <c r="AT9">
        <f>IFERROR(SUMIFS('Actual Results Input'!$E:$E,'Actual Results Input'!$C:$C,AT$1,'Actual Results Input'!$D:$D,$A9),0)</f>
        <v>0</v>
      </c>
      <c r="AU9">
        <f>IFERROR(SUMIFS('Actual Results Input'!$E:$E,'Actual Results Input'!$C:$C,AU$1,'Actual Results Input'!$D:$D,$A9),0)</f>
        <v>0</v>
      </c>
      <c r="AV9">
        <f>IFERROR(SUMIFS('Actual Results Input'!$E:$E,'Actual Results Input'!$C:$C,AV$1,'Actual Results Input'!$D:$D,$A9),0)</f>
        <v>0</v>
      </c>
      <c r="AW9">
        <f>IFERROR(SUMIFS('Actual Results Input'!$E:$E,'Actual Results Input'!$C:$C,AW$1,'Actual Results Input'!$D:$D,$A9),0)</f>
        <v>0</v>
      </c>
      <c r="AX9">
        <f>IFERROR(SUMIFS('Actual Results Input'!$E:$E,'Actual Results Input'!$C:$C,AX$1,'Actual Results Input'!$D:$D,$A9),0)</f>
        <v>0</v>
      </c>
      <c r="AY9">
        <f>IFERROR(SUMIFS('Actual Results Input'!$E:$E,'Actual Results Input'!$C:$C,AY$1,'Actual Results Input'!$D:$D,$A9),0)</f>
        <v>0</v>
      </c>
      <c r="AZ9">
        <f>IFERROR(SUMIFS('Actual Results Input'!$E:$E,'Actual Results Input'!$C:$C,AZ$1,'Actual Results Input'!$D:$D,$A9),0)</f>
        <v>0</v>
      </c>
      <c r="BA9">
        <f>IFERROR(SUMIFS('Actual Results Input'!$E:$E,'Actual Results Input'!$C:$C,BA$1,'Actual Results Input'!$D:$D,$A9),0)</f>
        <v>0</v>
      </c>
      <c r="BB9">
        <f>IFERROR(SUMIFS('Actual Results Input'!$E:$E,'Actual Results Input'!$C:$C,BB$1,'Actual Results Input'!$D:$D,$A9),0)</f>
        <v>0</v>
      </c>
      <c r="BC9">
        <f>IFERROR(SUMIFS('Actual Results Input'!$E:$E,'Actual Results Input'!$C:$C,BC$1,'Actual Results Input'!$D:$D,$A9),0)</f>
        <v>0</v>
      </c>
      <c r="BD9">
        <f>IFERROR(SUMIFS('Actual Results Input'!$E:$E,'Actual Results Input'!$C:$C,BD$1,'Actual Results Input'!$D:$D,$A9),0)</f>
        <v>0</v>
      </c>
      <c r="BE9">
        <f>IFERROR(SUMIFS('Actual Results Input'!$E:$E,'Actual Results Input'!$C:$C,BE$1,'Actual Results Input'!$D:$D,$A9),0)</f>
        <v>0</v>
      </c>
      <c r="BF9">
        <f>IFERROR(SUMIFS('Actual Results Input'!$E:$E,'Actual Results Input'!$C:$C,BF$1,'Actual Results Input'!$D:$D,$A9),0)</f>
        <v>0</v>
      </c>
      <c r="BG9">
        <f>IFERROR(SUMIFS('Actual Results Input'!$E:$E,'Actual Results Input'!$C:$C,BG$1,'Actual Results Input'!$D:$D,$A9),0)</f>
        <v>0</v>
      </c>
      <c r="BH9">
        <f>IFERROR(SUMIFS('Actual Results Input'!$E:$E,'Actual Results Input'!$C:$C,BH$1,'Actual Results Input'!$D:$D,$A9),0)</f>
        <v>0</v>
      </c>
      <c r="BI9">
        <f>IFERROR(SUMIFS('Actual Results Input'!$E:$E,'Actual Results Input'!$C:$C,BI$1,'Actual Results Input'!$D:$D,$A9),0)</f>
        <v>0</v>
      </c>
      <c r="BJ9">
        <f>IFERROR(SUMIFS('Actual Results Input'!$E:$E,'Actual Results Input'!$C:$C,BJ$1,'Actual Results Input'!$D:$D,$A9),0)</f>
        <v>35</v>
      </c>
      <c r="BK9">
        <f>IFERROR(SUMIFS('Actual Results Input'!$E:$E,'Actual Results Input'!$C:$C,BK$1,'Actual Results Input'!$D:$D,$A9),0)</f>
        <v>0</v>
      </c>
      <c r="BL9">
        <f>IFERROR(SUMIFS('Actual Results Input'!$E:$E,'Actual Results Input'!$C:$C,BL$1,'Actual Results Input'!$D:$D,$A9),0)</f>
        <v>0</v>
      </c>
      <c r="BM9">
        <f>IFERROR(SUMIFS('Actual Results Input'!$E:$E,'Actual Results Input'!$C:$C,BM$1,'Actual Results Input'!$D:$D,$A9),0)</f>
        <v>0</v>
      </c>
      <c r="BN9">
        <f>IFERROR(SUMIFS('Actual Results Input'!$E:$E,'Actual Results Input'!$C:$C,BN$1,'Actual Results Input'!$D:$D,$A9),0)</f>
        <v>0</v>
      </c>
      <c r="BO9">
        <f>IFERROR(SUMIFS('Actual Results Input'!$E:$E,'Actual Results Input'!$C:$C,BO$1,'Actual Results Input'!$D:$D,$A9),0)</f>
        <v>0</v>
      </c>
      <c r="BP9">
        <f>IFERROR(SUMIFS('Actual Results Input'!$E:$E,'Actual Results Input'!$C:$C,BP$1,'Actual Results Input'!$D:$D,$A9),0)</f>
        <v>0</v>
      </c>
      <c r="BQ9">
        <f>IFERROR(SUMIFS('Actual Results Input'!$E:$E,'Actual Results Input'!$C:$C,BQ$1,'Actual Results Input'!$D:$D,$A9),0)</f>
        <v>0</v>
      </c>
      <c r="BR9">
        <f>IFERROR(SUMIFS('Actual Results Input'!$E:$E,'Actual Results Input'!$C:$C,BR$1,'Actual Results Input'!$D:$D,$A9),0)</f>
        <v>0</v>
      </c>
      <c r="BS9">
        <f>IFERROR(SUMIFS('Actual Results Input'!$E:$E,'Actual Results Input'!$C:$C,BS$1,'Actual Results Input'!$D:$D,$A9),0)</f>
        <v>0</v>
      </c>
      <c r="BT9">
        <f>IFERROR(SUMIFS('Actual Results Input'!$E:$E,'Actual Results Input'!$C:$C,BT$1,'Actual Results Input'!$D:$D,$A9),0)</f>
        <v>0</v>
      </c>
      <c r="BU9">
        <f>IFERROR(SUMIFS('Actual Results Input'!$E:$E,'Actual Results Input'!$C:$C,BU$1,'Actual Results Input'!$D:$D,$A9),0)</f>
        <v>0</v>
      </c>
      <c r="BV9">
        <f>IFERROR(SUMIFS('Actual Results Input'!$E:$E,'Actual Results Input'!$C:$C,BV$1,'Actual Results Input'!$D:$D,$A9),0)</f>
        <v>0</v>
      </c>
      <c r="BW9">
        <f>IFERROR(SUMIFS('Actual Results Input'!$E:$E,'Actual Results Input'!$C:$C,BW$1,'Actual Results Input'!$D:$D,$A9),0)</f>
        <v>0</v>
      </c>
      <c r="BX9">
        <f>IFERROR(SUMIFS('Actual Results Input'!$E:$E,'Actual Results Input'!$C:$C,BX$1,'Actual Results Input'!$D:$D,$A9),0)</f>
        <v>0</v>
      </c>
      <c r="BY9">
        <f>IFERROR(SUMIFS('Actual Results Input'!$E:$E,'Actual Results Input'!$C:$C,BY$1,'Actual Results Input'!$D:$D,$A9),0)</f>
        <v>0</v>
      </c>
      <c r="BZ9">
        <f>IFERROR(SUMIFS('Actual Results Input'!$E:$E,'Actual Results Input'!$C:$C,BZ$1,'Actual Results Input'!$D:$D,$A9),0)</f>
        <v>0</v>
      </c>
      <c r="CA9">
        <f>IFERROR(SUMIFS('Actual Results Input'!$E:$E,'Actual Results Input'!$C:$C,CA$1,'Actual Results Input'!$D:$D,$A9),0)</f>
        <v>30</v>
      </c>
      <c r="CB9">
        <f>IFERROR(SUMIFS('Actual Results Input'!$E:$E,'Actual Results Input'!$C:$C,CB$1,'Actual Results Input'!$D:$D,$A9),0)</f>
        <v>28</v>
      </c>
      <c r="CC9">
        <f>IFERROR(SUMIFS('Actual Results Input'!$E:$E,'Actual Results Input'!$C:$C,CC$1,'Actual Results Input'!$D:$D,$A9),0)</f>
        <v>38</v>
      </c>
      <c r="CD9">
        <f>IFERROR(SUMIFS('Actual Results Input'!$E:$E,'Actual Results Input'!$C:$C,CD$1,'Actual Results Input'!$D:$D,$A9),0)</f>
        <v>0</v>
      </c>
      <c r="CE9">
        <f>IFERROR(SUMIFS('Actual Results Input'!$E:$E,'Actual Results Input'!$C:$C,CE$1,'Actual Results Input'!$D:$D,$A9),0)</f>
        <v>0</v>
      </c>
      <c r="CF9">
        <f>IFERROR(SUMIFS('Actual Results Input'!$E:$E,'Actual Results Input'!$C:$C,CF$1,'Actual Results Input'!$D:$D,$A9),0)</f>
        <v>0</v>
      </c>
      <c r="CG9">
        <f>IFERROR(SUMIFS('Actual Results Input'!$E:$E,'Actual Results Input'!$C:$C,CG$1,'Actual Results Input'!$D:$D,$A9),0)</f>
        <v>0</v>
      </c>
      <c r="CH9">
        <f>IFERROR(SUMIFS('Actual Results Input'!$E:$E,'Actual Results Input'!$C:$C,CH$1,'Actual Results Input'!$D:$D,$A9),0)</f>
        <v>0</v>
      </c>
      <c r="CI9">
        <f>IFERROR(SUMIFS('Actual Results Input'!$E:$E,'Actual Results Input'!$C:$C,CI$1,'Actual Results Input'!$D:$D,$A9),0)</f>
        <v>0</v>
      </c>
      <c r="CJ9">
        <f>IFERROR(SUMIFS('Actual Results Input'!$E:$E,'Actual Results Input'!$C:$C,CJ$1,'Actual Results Input'!$D:$D,$A9),0)</f>
        <v>0</v>
      </c>
      <c r="CK9">
        <f>IFERROR(SUMIFS('Actual Results Input'!$E:$E,'Actual Results Input'!$C:$C,CK$1,'Actual Results Input'!$D:$D,$A9),0)</f>
        <v>0</v>
      </c>
      <c r="CL9">
        <f>IFERROR(SUMIFS('Actual Results Input'!$E:$E,'Actual Results Input'!$C:$C,CL$1,'Actual Results Input'!$D:$D,$A9),0)</f>
        <v>0</v>
      </c>
      <c r="CM9">
        <f>IFERROR(SUMIFS('Actual Results Input'!$E:$E,'Actual Results Input'!$C:$C,CM$1,'Actual Results Input'!$D:$D,$A9),0)</f>
        <v>0</v>
      </c>
      <c r="CN9">
        <f>IFERROR(SUMIFS('Actual Results Input'!$E:$E,'Actual Results Input'!$C:$C,CN$1,'Actual Results Input'!$D:$D,$A9),0)</f>
        <v>0</v>
      </c>
      <c r="CO9">
        <f>IFERROR(SUMIFS('Actual Results Input'!$E:$E,'Actual Results Input'!$C:$C,CO$1,'Actual Results Input'!$D:$D,$A9),0)</f>
        <v>0</v>
      </c>
      <c r="CP9">
        <f>IFERROR(SUMIFS('Actual Results Input'!$E:$E,'Actual Results Input'!$C:$C,CP$1,'Actual Results Input'!$D:$D,$A9),0)</f>
        <v>0</v>
      </c>
      <c r="CQ9">
        <f>IFERROR(SUMIFS('Actual Results Input'!$E:$E,'Actual Results Input'!$C:$C,CQ$1,'Actual Results Input'!$D:$D,$A9),0)</f>
        <v>0</v>
      </c>
      <c r="CR9">
        <f>IFERROR(SUMIFS('Actual Results Input'!$E:$E,'Actual Results Input'!$C:$C,CR$1,'Actual Results Input'!$D:$D,$A9),0)</f>
        <v>0</v>
      </c>
      <c r="CS9">
        <f>IFERROR(SUMIFS('Actual Results Input'!$E:$E,'Actual Results Input'!$C:$C,CS$1,'Actual Results Input'!$D:$D,$A9),0)</f>
        <v>0</v>
      </c>
      <c r="CT9">
        <f>IFERROR(SUMIFS('Actual Results Input'!$E:$E,'Actual Results Input'!$C:$C,CT$1,'Actual Results Input'!$D:$D,$A9),0)</f>
        <v>0</v>
      </c>
      <c r="CU9">
        <f>IFERROR(SUMIFS('Actual Results Input'!$E:$E,'Actual Results Input'!$C:$C,CU$1,'Actual Results Input'!$D:$D,$A9),0)</f>
        <v>0</v>
      </c>
      <c r="CV9">
        <f>IFERROR(SUMIFS('Actual Results Input'!$E:$E,'Actual Results Input'!$C:$C,CV$1,'Actual Results Input'!$D:$D,$A9),0)</f>
        <v>0</v>
      </c>
      <c r="CW9">
        <f>IFERROR(SUMIFS('Actual Results Input'!$E:$E,'Actual Results Input'!$C:$C,CW$1,'Actual Results Input'!$D:$D,$A9),0)</f>
        <v>0</v>
      </c>
      <c r="CX9">
        <f>IFERROR(SUMIFS('Actual Results Input'!$E:$E,'Actual Results Input'!$C:$C,CX$1,'Actual Results Input'!$D:$D,$A9),0)</f>
        <v>0</v>
      </c>
      <c r="CY9">
        <f>IFERROR(SUMIFS('Actual Results Input'!$E:$E,'Actual Results Input'!$C:$C,CY$1,'Actual Results Input'!$D:$D,$A9),0)</f>
        <v>0</v>
      </c>
      <c r="CZ9">
        <f>IFERROR(SUMIFS('Actual Results Input'!$E:$E,'Actual Results Input'!$C:$C,CZ$1,'Actual Results Input'!$D:$D,$A9),0)</f>
        <v>0</v>
      </c>
      <c r="DA9">
        <f>IFERROR(SUMIFS('Actual Results Input'!$E:$E,'Actual Results Input'!$C:$C,DA$1,'Actual Results Input'!$D:$D,$A9),0)</f>
        <v>0</v>
      </c>
      <c r="DB9">
        <f>IFERROR(SUMIFS('Actual Results Input'!$E:$E,'Actual Results Input'!$C:$C,DB$1,'Actual Results Input'!$D:$D,$A9),0)</f>
        <v>0</v>
      </c>
      <c r="DC9">
        <f>IFERROR(SUMIFS('Actual Results Input'!$E:$E,'Actual Results Input'!$C:$C,DC$1,'Actual Results Input'!$D:$D,$A9),0)</f>
        <v>0</v>
      </c>
      <c r="DD9">
        <f>IFERROR(SUMIFS('Actual Results Input'!$E:$E,'Actual Results Input'!$C:$C,DD$1,'Actual Results Input'!$D:$D,$A9),0)</f>
        <v>0</v>
      </c>
      <c r="DE9">
        <f>IFERROR(SUMIFS('Actual Results Input'!$E:$E,'Actual Results Input'!$C:$C,DE$1,'Actual Results Input'!$D:$D,$A9),0)</f>
        <v>0</v>
      </c>
      <c r="DF9">
        <f>IFERROR(SUMIFS('Actual Results Input'!$E:$E,'Actual Results Input'!$C:$C,DF$1,'Actual Results Input'!$D:$D,$A9),0)</f>
        <v>0</v>
      </c>
      <c r="DG9">
        <f>IFERROR(SUMIFS('Actual Results Input'!$E:$E,'Actual Results Input'!$C:$C,DG$1,'Actual Results Input'!$D:$D,$A9),0)</f>
        <v>0</v>
      </c>
      <c r="DH9">
        <f>IFERROR(SUMIFS('Actual Results Input'!$E:$E,'Actual Results Input'!$C:$C,DH$1,'Actual Results Input'!$D:$D,$A9),0)</f>
        <v>0</v>
      </c>
      <c r="DI9">
        <f>IFERROR(SUMIFS('Actual Results Input'!$E:$E,'Actual Results Input'!$C:$C,DI$1,'Actual Results Input'!$D:$D,$A9),0)</f>
        <v>0</v>
      </c>
      <c r="DJ9" s="14">
        <f t="array" ref="DJ9">AVERAGE(IF(B9:DI9&gt;0,IF(COLUMN(B9:DI9)&gt;=LARGE(IF(B9:DI9&gt;0,COLUMN(B9:DI9),0),10),B9:DI9)))</f>
        <v>35</v>
      </c>
    </row>
    <row r="10" spans="1:115">
      <c r="A10" t="str">
        <f>Lookup!C11</f>
        <v>Fred Clausell</v>
      </c>
      <c r="B10" s="11">
        <v>30</v>
      </c>
      <c r="C10" s="53">
        <v>30</v>
      </c>
      <c r="D10" s="53">
        <v>30</v>
      </c>
      <c r="E10" s="53">
        <v>30</v>
      </c>
      <c r="F10" s="53">
        <v>30</v>
      </c>
      <c r="G10" s="53">
        <v>30</v>
      </c>
      <c r="H10" s="53">
        <v>30</v>
      </c>
      <c r="I10" s="53">
        <v>30</v>
      </c>
      <c r="J10" s="53">
        <v>30</v>
      </c>
      <c r="K10" s="53">
        <v>30</v>
      </c>
      <c r="L10">
        <f>IFERROR(SUMIFS('Actual Results Input'!$E:$E,'Actual Results Input'!$C:$C,L$1,'Actual Results Input'!$D:$D,$A10),0)</f>
        <v>0</v>
      </c>
      <c r="M10">
        <f>IFERROR(SUMIFS('Actual Results Input'!$E:$E,'Actual Results Input'!$C:$C,M$1,'Actual Results Input'!$D:$D,$A10),0)</f>
        <v>0</v>
      </c>
      <c r="N10">
        <f>IFERROR(SUMIFS('Actual Results Input'!$E:$E,'Actual Results Input'!$C:$C,N$1,'Actual Results Input'!$D:$D,$A10),0)</f>
        <v>0</v>
      </c>
      <c r="O10">
        <f>IFERROR(SUMIFS('Actual Results Input'!$E:$E,'Actual Results Input'!$C:$C,O$1,'Actual Results Input'!$D:$D,$A10),0)</f>
        <v>0</v>
      </c>
      <c r="P10">
        <f>IFERROR(SUMIFS('Actual Results Input'!$E:$E,'Actual Results Input'!$C:$C,P$1,'Actual Results Input'!$D:$D,$A10),0)</f>
        <v>0</v>
      </c>
      <c r="Q10">
        <f>IFERROR(SUMIFS('Actual Results Input'!$E:$E,'Actual Results Input'!$C:$C,Q$1,'Actual Results Input'!$D:$D,$A10),0)</f>
        <v>0</v>
      </c>
      <c r="R10">
        <f>IFERROR(SUMIFS('Actual Results Input'!$E:$E,'Actual Results Input'!$C:$C,R$1,'Actual Results Input'!$D:$D,$A10),0)</f>
        <v>0</v>
      </c>
      <c r="S10">
        <f>IFERROR(SUMIFS('Actual Results Input'!$E:$E,'Actual Results Input'!$C:$C,S$1,'Actual Results Input'!$D:$D,$A10),0)</f>
        <v>0</v>
      </c>
      <c r="T10">
        <f>IFERROR(SUMIFS('Actual Results Input'!$E:$E,'Actual Results Input'!$C:$C,T$1,'Actual Results Input'!$D:$D,$A10),0)</f>
        <v>0</v>
      </c>
      <c r="U10">
        <f>IFERROR(SUMIFS('Actual Results Input'!$E:$E,'Actual Results Input'!$C:$C,U$1,'Actual Results Input'!$D:$D,$A10),0)</f>
        <v>40</v>
      </c>
      <c r="V10">
        <f>IFERROR(SUMIFS('Actual Results Input'!$E:$E,'Actual Results Input'!$C:$C,V$1,'Actual Results Input'!$D:$D,$A10),0)</f>
        <v>0</v>
      </c>
      <c r="W10">
        <f>IFERROR(SUMIFS('Actual Results Input'!$E:$E,'Actual Results Input'!$C:$C,W$1,'Actual Results Input'!$D:$D,$A10),0)</f>
        <v>0</v>
      </c>
      <c r="X10">
        <f>IFERROR(SUMIFS('Actual Results Input'!$E:$E,'Actual Results Input'!$C:$C,X$1,'Actual Results Input'!$D:$D,$A10),0)</f>
        <v>0</v>
      </c>
      <c r="Y10">
        <f>IFERROR(SUMIFS('Actual Results Input'!$E:$E,'Actual Results Input'!$C:$C,Y$1,'Actual Results Input'!$D:$D,$A10),0)</f>
        <v>0</v>
      </c>
      <c r="Z10">
        <f>IFERROR(SUMIFS('Actual Results Input'!$E:$E,'Actual Results Input'!$C:$C,Z$1,'Actual Results Input'!$D:$D,$A10),0)</f>
        <v>0</v>
      </c>
      <c r="AA10">
        <f>IFERROR(SUMIFS('Actual Results Input'!$E:$E,'Actual Results Input'!$C:$C,AA$1,'Actual Results Input'!$D:$D,$A10),0)</f>
        <v>0</v>
      </c>
      <c r="AB10">
        <f>IFERROR(SUMIFS('Actual Results Input'!$E:$E,'Actual Results Input'!$C:$C,AB$1,'Actual Results Input'!$D:$D,$A10),0)</f>
        <v>0</v>
      </c>
      <c r="AC10">
        <f>IFERROR(SUMIFS('Actual Results Input'!$E:$E,'Actual Results Input'!$C:$C,AC$1,'Actual Results Input'!$D:$D,$A10),0)</f>
        <v>0</v>
      </c>
      <c r="AD10">
        <f>IFERROR(SUMIFS('Actual Results Input'!$E:$E,'Actual Results Input'!$C:$C,AD$1,'Actual Results Input'!$D:$D,$A10),0)</f>
        <v>0</v>
      </c>
      <c r="AE10">
        <f>IFERROR(SUMIFS('Actual Results Input'!$E:$E,'Actual Results Input'!$C:$C,AE$1,'Actual Results Input'!$D:$D,$A10),0)</f>
        <v>0</v>
      </c>
      <c r="AF10">
        <f>IFERROR(SUMIFS('Actual Results Input'!$E:$E,'Actual Results Input'!$C:$C,AF$1,'Actual Results Input'!$D:$D,$A10),0)</f>
        <v>0</v>
      </c>
      <c r="AG10">
        <f>IFERROR(SUMIFS('Actual Results Input'!$E:$E,'Actual Results Input'!$C:$C,AG$1,'Actual Results Input'!$D:$D,$A10),0)</f>
        <v>0</v>
      </c>
      <c r="AH10">
        <f>IFERROR(SUMIFS('Actual Results Input'!$E:$E,'Actual Results Input'!$C:$C,AH$1,'Actual Results Input'!$D:$D,$A10),0)</f>
        <v>0</v>
      </c>
      <c r="AI10">
        <f>IFERROR(SUMIFS('Actual Results Input'!$E:$E,'Actual Results Input'!$C:$C,AI$1,'Actual Results Input'!$D:$D,$A10),0)</f>
        <v>0</v>
      </c>
      <c r="AJ10">
        <f>IFERROR(SUMIFS('Actual Results Input'!$E:$E,'Actual Results Input'!$C:$C,AJ$1,'Actual Results Input'!$D:$D,$A10),0)</f>
        <v>0</v>
      </c>
      <c r="AK10">
        <f>IFERROR(SUMIFS('Actual Results Input'!$E:$E,'Actual Results Input'!$C:$C,AK$1,'Actual Results Input'!$D:$D,$A10),0)</f>
        <v>0</v>
      </c>
      <c r="AL10">
        <f>IFERROR(SUMIFS('Actual Results Input'!$E:$E,'Actual Results Input'!$C:$C,AL$1,'Actual Results Input'!$D:$D,$A10),0)</f>
        <v>0</v>
      </c>
      <c r="AM10">
        <f>IFERROR(SUMIFS('Actual Results Input'!$E:$E,'Actual Results Input'!$C:$C,AM$1,'Actual Results Input'!$D:$D,$A10),0)</f>
        <v>0</v>
      </c>
      <c r="AN10">
        <f>IFERROR(SUMIFS('Actual Results Input'!$E:$E,'Actual Results Input'!$C:$C,AN$1,'Actual Results Input'!$D:$D,$A10),0)</f>
        <v>0</v>
      </c>
      <c r="AO10">
        <f>IFERROR(SUMIFS('Actual Results Input'!$E:$E,'Actual Results Input'!$C:$C,AO$1,'Actual Results Input'!$D:$D,$A10),0)</f>
        <v>0</v>
      </c>
      <c r="AP10">
        <f>IFERROR(SUMIFS('Actual Results Input'!$E:$E,'Actual Results Input'!$C:$C,AP$1,'Actual Results Input'!$D:$D,$A10),0)</f>
        <v>0</v>
      </c>
      <c r="AQ10">
        <f>IFERROR(SUMIFS('Actual Results Input'!$E:$E,'Actual Results Input'!$C:$C,AQ$1,'Actual Results Input'!$D:$D,$A10),0)</f>
        <v>0</v>
      </c>
      <c r="AR10">
        <f>IFERROR(SUMIFS('Actual Results Input'!$E:$E,'Actual Results Input'!$C:$C,AR$1,'Actual Results Input'!$D:$D,$A10),0)</f>
        <v>0</v>
      </c>
      <c r="AS10">
        <f>IFERROR(SUMIFS('Actual Results Input'!$E:$E,'Actual Results Input'!$C:$C,AS$1,'Actual Results Input'!$D:$D,$A10),0)</f>
        <v>0</v>
      </c>
      <c r="AT10">
        <f>IFERROR(SUMIFS('Actual Results Input'!$E:$E,'Actual Results Input'!$C:$C,AT$1,'Actual Results Input'!$D:$D,$A10),0)</f>
        <v>0</v>
      </c>
      <c r="AU10">
        <f>IFERROR(SUMIFS('Actual Results Input'!$E:$E,'Actual Results Input'!$C:$C,AU$1,'Actual Results Input'!$D:$D,$A10),0)</f>
        <v>0</v>
      </c>
      <c r="AV10">
        <f>IFERROR(SUMIFS('Actual Results Input'!$E:$E,'Actual Results Input'!$C:$C,AV$1,'Actual Results Input'!$D:$D,$A10),0)</f>
        <v>0</v>
      </c>
      <c r="AW10">
        <f>IFERROR(SUMIFS('Actual Results Input'!$E:$E,'Actual Results Input'!$C:$C,AW$1,'Actual Results Input'!$D:$D,$A10),0)</f>
        <v>0</v>
      </c>
      <c r="AX10">
        <f>IFERROR(SUMIFS('Actual Results Input'!$E:$E,'Actual Results Input'!$C:$C,AX$1,'Actual Results Input'!$D:$D,$A10),0)</f>
        <v>0</v>
      </c>
      <c r="AY10">
        <f>IFERROR(SUMIFS('Actual Results Input'!$E:$E,'Actual Results Input'!$C:$C,AY$1,'Actual Results Input'!$D:$D,$A10),0)</f>
        <v>0</v>
      </c>
      <c r="AZ10">
        <f>IFERROR(SUMIFS('Actual Results Input'!$E:$E,'Actual Results Input'!$C:$C,AZ$1,'Actual Results Input'!$D:$D,$A10),0)</f>
        <v>0</v>
      </c>
      <c r="BA10">
        <f>IFERROR(SUMIFS('Actual Results Input'!$E:$E,'Actual Results Input'!$C:$C,BA$1,'Actual Results Input'!$D:$D,$A10),0)</f>
        <v>0</v>
      </c>
      <c r="BB10">
        <f>IFERROR(SUMIFS('Actual Results Input'!$E:$E,'Actual Results Input'!$C:$C,BB$1,'Actual Results Input'!$D:$D,$A10),0)</f>
        <v>0</v>
      </c>
      <c r="BC10">
        <f>IFERROR(SUMIFS('Actual Results Input'!$E:$E,'Actual Results Input'!$C:$C,BC$1,'Actual Results Input'!$D:$D,$A10),0)</f>
        <v>0</v>
      </c>
      <c r="BD10">
        <f>IFERROR(SUMIFS('Actual Results Input'!$E:$E,'Actual Results Input'!$C:$C,BD$1,'Actual Results Input'!$D:$D,$A10),0)</f>
        <v>0</v>
      </c>
      <c r="BE10">
        <f>IFERROR(SUMIFS('Actual Results Input'!$E:$E,'Actual Results Input'!$C:$C,BE$1,'Actual Results Input'!$D:$D,$A10),0)</f>
        <v>0</v>
      </c>
      <c r="BF10">
        <f>IFERROR(SUMIFS('Actual Results Input'!$E:$E,'Actual Results Input'!$C:$C,BF$1,'Actual Results Input'!$D:$D,$A10),0)</f>
        <v>0</v>
      </c>
      <c r="BG10">
        <f>IFERROR(SUMIFS('Actual Results Input'!$E:$E,'Actual Results Input'!$C:$C,BG$1,'Actual Results Input'!$D:$D,$A10),0)</f>
        <v>0</v>
      </c>
      <c r="BH10">
        <f>IFERROR(SUMIFS('Actual Results Input'!$E:$E,'Actual Results Input'!$C:$C,BH$1,'Actual Results Input'!$D:$D,$A10),0)</f>
        <v>0</v>
      </c>
      <c r="BI10">
        <f>IFERROR(SUMIFS('Actual Results Input'!$E:$E,'Actual Results Input'!$C:$C,BI$1,'Actual Results Input'!$D:$D,$A10),0)</f>
        <v>0</v>
      </c>
      <c r="BJ10">
        <f>IFERROR(SUMIFS('Actual Results Input'!$E:$E,'Actual Results Input'!$C:$C,BJ$1,'Actual Results Input'!$D:$D,$A10),0)</f>
        <v>0</v>
      </c>
      <c r="BK10">
        <f>IFERROR(SUMIFS('Actual Results Input'!$E:$E,'Actual Results Input'!$C:$C,BK$1,'Actual Results Input'!$D:$D,$A10),0)</f>
        <v>0</v>
      </c>
      <c r="BL10">
        <f>IFERROR(SUMIFS('Actual Results Input'!$E:$E,'Actual Results Input'!$C:$C,BL$1,'Actual Results Input'!$D:$D,$A10),0)</f>
        <v>0</v>
      </c>
      <c r="BM10">
        <f>IFERROR(SUMIFS('Actual Results Input'!$E:$E,'Actual Results Input'!$C:$C,BM$1,'Actual Results Input'!$D:$D,$A10),0)</f>
        <v>0</v>
      </c>
      <c r="BN10">
        <f>IFERROR(SUMIFS('Actual Results Input'!$E:$E,'Actual Results Input'!$C:$C,BN$1,'Actual Results Input'!$D:$D,$A10),0)</f>
        <v>0</v>
      </c>
      <c r="BO10">
        <f>IFERROR(SUMIFS('Actual Results Input'!$E:$E,'Actual Results Input'!$C:$C,BO$1,'Actual Results Input'!$D:$D,$A10),0)</f>
        <v>0</v>
      </c>
      <c r="BP10">
        <f>IFERROR(SUMIFS('Actual Results Input'!$E:$E,'Actual Results Input'!$C:$C,BP$1,'Actual Results Input'!$D:$D,$A10),0)</f>
        <v>0</v>
      </c>
      <c r="BQ10">
        <f>IFERROR(SUMIFS('Actual Results Input'!$E:$E,'Actual Results Input'!$C:$C,BQ$1,'Actual Results Input'!$D:$D,$A10),0)</f>
        <v>0</v>
      </c>
      <c r="BR10">
        <f>IFERROR(SUMIFS('Actual Results Input'!$E:$E,'Actual Results Input'!$C:$C,BR$1,'Actual Results Input'!$D:$D,$A10),0)</f>
        <v>0</v>
      </c>
      <c r="BS10">
        <f>IFERROR(SUMIFS('Actual Results Input'!$E:$E,'Actual Results Input'!$C:$C,BS$1,'Actual Results Input'!$D:$D,$A10),0)</f>
        <v>0</v>
      </c>
      <c r="BT10">
        <f>IFERROR(SUMIFS('Actual Results Input'!$E:$E,'Actual Results Input'!$C:$C,BT$1,'Actual Results Input'!$D:$D,$A10),0)</f>
        <v>0</v>
      </c>
      <c r="BU10">
        <f>IFERROR(SUMIFS('Actual Results Input'!$E:$E,'Actual Results Input'!$C:$C,BU$1,'Actual Results Input'!$D:$D,$A10),0)</f>
        <v>0</v>
      </c>
      <c r="BV10">
        <f>IFERROR(SUMIFS('Actual Results Input'!$E:$E,'Actual Results Input'!$C:$C,BV$1,'Actual Results Input'!$D:$D,$A10),0)</f>
        <v>0</v>
      </c>
      <c r="BW10">
        <f>IFERROR(SUMIFS('Actual Results Input'!$E:$E,'Actual Results Input'!$C:$C,BW$1,'Actual Results Input'!$D:$D,$A10),0)</f>
        <v>0</v>
      </c>
      <c r="BX10">
        <f>IFERROR(SUMIFS('Actual Results Input'!$E:$E,'Actual Results Input'!$C:$C,BX$1,'Actual Results Input'!$D:$D,$A10),0)</f>
        <v>0</v>
      </c>
      <c r="BY10">
        <f>IFERROR(SUMIFS('Actual Results Input'!$E:$E,'Actual Results Input'!$C:$C,BY$1,'Actual Results Input'!$D:$D,$A10),0)</f>
        <v>0</v>
      </c>
      <c r="BZ10">
        <f>IFERROR(SUMIFS('Actual Results Input'!$E:$E,'Actual Results Input'!$C:$C,BZ$1,'Actual Results Input'!$D:$D,$A10),0)</f>
        <v>0</v>
      </c>
      <c r="CA10">
        <f>IFERROR(SUMIFS('Actual Results Input'!$E:$E,'Actual Results Input'!$C:$C,CA$1,'Actual Results Input'!$D:$D,$A10),0)</f>
        <v>0</v>
      </c>
      <c r="CB10">
        <f>IFERROR(SUMIFS('Actual Results Input'!$E:$E,'Actual Results Input'!$C:$C,CB$1,'Actual Results Input'!$D:$D,$A10),0)</f>
        <v>0</v>
      </c>
      <c r="CC10">
        <f>IFERROR(SUMIFS('Actual Results Input'!$E:$E,'Actual Results Input'!$C:$C,CC$1,'Actual Results Input'!$D:$D,$A10),0)</f>
        <v>0</v>
      </c>
      <c r="CD10">
        <f>IFERROR(SUMIFS('Actual Results Input'!$E:$E,'Actual Results Input'!$C:$C,CD$1,'Actual Results Input'!$D:$D,$A10),0)</f>
        <v>0</v>
      </c>
      <c r="CE10">
        <f>IFERROR(SUMIFS('Actual Results Input'!$E:$E,'Actual Results Input'!$C:$C,CE$1,'Actual Results Input'!$D:$D,$A10),0)</f>
        <v>0</v>
      </c>
      <c r="CF10">
        <f>IFERROR(SUMIFS('Actual Results Input'!$E:$E,'Actual Results Input'!$C:$C,CF$1,'Actual Results Input'!$D:$D,$A10),0)</f>
        <v>0</v>
      </c>
      <c r="CG10">
        <f>IFERROR(SUMIFS('Actual Results Input'!$E:$E,'Actual Results Input'!$C:$C,CG$1,'Actual Results Input'!$D:$D,$A10),0)</f>
        <v>0</v>
      </c>
      <c r="CH10">
        <f>IFERROR(SUMIFS('Actual Results Input'!$E:$E,'Actual Results Input'!$C:$C,CH$1,'Actual Results Input'!$D:$D,$A10),0)</f>
        <v>0</v>
      </c>
      <c r="CI10">
        <f>IFERROR(SUMIFS('Actual Results Input'!$E:$E,'Actual Results Input'!$C:$C,CI$1,'Actual Results Input'!$D:$D,$A10),0)</f>
        <v>0</v>
      </c>
      <c r="CJ10">
        <f>IFERROR(SUMIFS('Actual Results Input'!$E:$E,'Actual Results Input'!$C:$C,CJ$1,'Actual Results Input'!$D:$D,$A10),0)</f>
        <v>0</v>
      </c>
      <c r="CK10">
        <f>IFERROR(SUMIFS('Actual Results Input'!$E:$E,'Actual Results Input'!$C:$C,CK$1,'Actual Results Input'!$D:$D,$A10),0)</f>
        <v>0</v>
      </c>
      <c r="CL10">
        <f>IFERROR(SUMIFS('Actual Results Input'!$E:$E,'Actual Results Input'!$C:$C,CL$1,'Actual Results Input'!$D:$D,$A10),0)</f>
        <v>0</v>
      </c>
      <c r="CM10">
        <f>IFERROR(SUMIFS('Actual Results Input'!$E:$E,'Actual Results Input'!$C:$C,CM$1,'Actual Results Input'!$D:$D,$A10),0)</f>
        <v>0</v>
      </c>
      <c r="CN10">
        <f>IFERROR(SUMIFS('Actual Results Input'!$E:$E,'Actual Results Input'!$C:$C,CN$1,'Actual Results Input'!$D:$D,$A10),0)</f>
        <v>0</v>
      </c>
      <c r="CO10">
        <f>IFERROR(SUMIFS('Actual Results Input'!$E:$E,'Actual Results Input'!$C:$C,CO$1,'Actual Results Input'!$D:$D,$A10),0)</f>
        <v>0</v>
      </c>
      <c r="CP10">
        <f>IFERROR(SUMIFS('Actual Results Input'!$E:$E,'Actual Results Input'!$C:$C,CP$1,'Actual Results Input'!$D:$D,$A10),0)</f>
        <v>0</v>
      </c>
      <c r="CQ10">
        <f>IFERROR(SUMIFS('Actual Results Input'!$E:$E,'Actual Results Input'!$C:$C,CQ$1,'Actual Results Input'!$D:$D,$A10),0)</f>
        <v>0</v>
      </c>
      <c r="CR10">
        <f>IFERROR(SUMIFS('Actual Results Input'!$E:$E,'Actual Results Input'!$C:$C,CR$1,'Actual Results Input'!$D:$D,$A10),0)</f>
        <v>0</v>
      </c>
      <c r="CS10">
        <f>IFERROR(SUMIFS('Actual Results Input'!$E:$E,'Actual Results Input'!$C:$C,CS$1,'Actual Results Input'!$D:$D,$A10),0)</f>
        <v>0</v>
      </c>
      <c r="CT10">
        <f>IFERROR(SUMIFS('Actual Results Input'!$E:$E,'Actual Results Input'!$C:$C,CT$1,'Actual Results Input'!$D:$D,$A10),0)</f>
        <v>0</v>
      </c>
      <c r="CU10">
        <f>IFERROR(SUMIFS('Actual Results Input'!$E:$E,'Actual Results Input'!$C:$C,CU$1,'Actual Results Input'!$D:$D,$A10),0)</f>
        <v>0</v>
      </c>
      <c r="CV10">
        <f>IFERROR(SUMIFS('Actual Results Input'!$E:$E,'Actual Results Input'!$C:$C,CV$1,'Actual Results Input'!$D:$D,$A10),0)</f>
        <v>0</v>
      </c>
      <c r="CW10">
        <f>IFERROR(SUMIFS('Actual Results Input'!$E:$E,'Actual Results Input'!$C:$C,CW$1,'Actual Results Input'!$D:$D,$A10),0)</f>
        <v>0</v>
      </c>
      <c r="CX10">
        <f>IFERROR(SUMIFS('Actual Results Input'!$E:$E,'Actual Results Input'!$C:$C,CX$1,'Actual Results Input'!$D:$D,$A10),0)</f>
        <v>0</v>
      </c>
      <c r="CY10">
        <f>IFERROR(SUMIFS('Actual Results Input'!$E:$E,'Actual Results Input'!$C:$C,CY$1,'Actual Results Input'!$D:$D,$A10),0)</f>
        <v>0</v>
      </c>
      <c r="CZ10">
        <f>IFERROR(SUMIFS('Actual Results Input'!$E:$E,'Actual Results Input'!$C:$C,CZ$1,'Actual Results Input'!$D:$D,$A10),0)</f>
        <v>0</v>
      </c>
      <c r="DA10">
        <f>IFERROR(SUMIFS('Actual Results Input'!$E:$E,'Actual Results Input'!$C:$C,DA$1,'Actual Results Input'!$D:$D,$A10),0)</f>
        <v>0</v>
      </c>
      <c r="DB10">
        <f>IFERROR(SUMIFS('Actual Results Input'!$E:$E,'Actual Results Input'!$C:$C,DB$1,'Actual Results Input'!$D:$D,$A10),0)</f>
        <v>0</v>
      </c>
      <c r="DC10">
        <f>IFERROR(SUMIFS('Actual Results Input'!$E:$E,'Actual Results Input'!$C:$C,DC$1,'Actual Results Input'!$D:$D,$A10),0)</f>
        <v>0</v>
      </c>
      <c r="DD10">
        <f>IFERROR(SUMIFS('Actual Results Input'!$E:$E,'Actual Results Input'!$C:$C,DD$1,'Actual Results Input'!$D:$D,$A10),0)</f>
        <v>0</v>
      </c>
      <c r="DE10">
        <f>IFERROR(SUMIFS('Actual Results Input'!$E:$E,'Actual Results Input'!$C:$C,DE$1,'Actual Results Input'!$D:$D,$A10),0)</f>
        <v>0</v>
      </c>
      <c r="DF10">
        <f>IFERROR(SUMIFS('Actual Results Input'!$E:$E,'Actual Results Input'!$C:$C,DF$1,'Actual Results Input'!$D:$D,$A10),0)</f>
        <v>0</v>
      </c>
      <c r="DG10">
        <f>IFERROR(SUMIFS('Actual Results Input'!$E:$E,'Actual Results Input'!$C:$C,DG$1,'Actual Results Input'!$D:$D,$A10),0)</f>
        <v>0</v>
      </c>
      <c r="DH10">
        <f>IFERROR(SUMIFS('Actual Results Input'!$E:$E,'Actual Results Input'!$C:$C,DH$1,'Actual Results Input'!$D:$D,$A10),0)</f>
        <v>0</v>
      </c>
      <c r="DI10">
        <f>IFERROR(SUMIFS('Actual Results Input'!$E:$E,'Actual Results Input'!$C:$C,DI$1,'Actual Results Input'!$D:$D,$A10),0)</f>
        <v>0</v>
      </c>
      <c r="DJ10" s="14">
        <f t="array" ref="DJ10">AVERAGE(IF(B10:DI10&gt;0,IF(COLUMN(B10:DI10)&gt;=LARGE(IF(B10:DI10&gt;0,COLUMN(B10:DI10),0),10),B10:DI10)))</f>
        <v>31</v>
      </c>
    </row>
    <row r="11" spans="1:115">
      <c r="A11" t="str">
        <f>Lookup!C12</f>
        <v>Stoney Mitchell</v>
      </c>
      <c r="B11" s="11">
        <v>29</v>
      </c>
      <c r="C11" s="53">
        <v>29</v>
      </c>
      <c r="D11" s="53">
        <v>29</v>
      </c>
      <c r="E11" s="53">
        <v>29</v>
      </c>
      <c r="F11" s="53">
        <v>29</v>
      </c>
      <c r="G11" s="53">
        <v>29</v>
      </c>
      <c r="H11" s="53">
        <v>29</v>
      </c>
      <c r="I11" s="53">
        <v>29</v>
      </c>
      <c r="J11" s="53">
        <v>29</v>
      </c>
      <c r="K11" s="53">
        <v>29</v>
      </c>
      <c r="L11">
        <f>IFERROR(SUMIFS('Actual Results Input'!$E:$E,'Actual Results Input'!$C:$C,L$1,'Actual Results Input'!$D:$D,$A11),0)</f>
        <v>0</v>
      </c>
      <c r="M11">
        <f>IFERROR(SUMIFS('Actual Results Input'!$E:$E,'Actual Results Input'!$C:$C,M$1,'Actual Results Input'!$D:$D,$A11),0)</f>
        <v>0</v>
      </c>
      <c r="N11">
        <f>IFERROR(SUMIFS('Actual Results Input'!$E:$E,'Actual Results Input'!$C:$C,N$1,'Actual Results Input'!$D:$D,$A11),0)</f>
        <v>0</v>
      </c>
      <c r="O11">
        <f>IFERROR(SUMIFS('Actual Results Input'!$E:$E,'Actual Results Input'!$C:$C,O$1,'Actual Results Input'!$D:$D,$A11),0)</f>
        <v>0</v>
      </c>
      <c r="P11">
        <f>IFERROR(SUMIFS('Actual Results Input'!$E:$E,'Actual Results Input'!$C:$C,P$1,'Actual Results Input'!$D:$D,$A11),0)</f>
        <v>0</v>
      </c>
      <c r="Q11">
        <f>IFERROR(SUMIFS('Actual Results Input'!$E:$E,'Actual Results Input'!$C:$C,Q$1,'Actual Results Input'!$D:$D,$A11),0)</f>
        <v>0</v>
      </c>
      <c r="R11">
        <f>IFERROR(SUMIFS('Actual Results Input'!$E:$E,'Actual Results Input'!$C:$C,R$1,'Actual Results Input'!$D:$D,$A11),0)</f>
        <v>0</v>
      </c>
      <c r="S11">
        <f>IFERROR(SUMIFS('Actual Results Input'!$E:$E,'Actual Results Input'!$C:$C,S$1,'Actual Results Input'!$D:$D,$A11),0)</f>
        <v>0</v>
      </c>
      <c r="T11">
        <f>IFERROR(SUMIFS('Actual Results Input'!$E:$E,'Actual Results Input'!$C:$C,T$1,'Actual Results Input'!$D:$D,$A11),0)</f>
        <v>0</v>
      </c>
      <c r="U11">
        <f>IFERROR(SUMIFS('Actual Results Input'!$E:$E,'Actual Results Input'!$C:$C,U$1,'Actual Results Input'!$D:$D,$A11),0)</f>
        <v>32</v>
      </c>
      <c r="V11">
        <f>IFERROR(SUMIFS('Actual Results Input'!$E:$E,'Actual Results Input'!$C:$C,V$1,'Actual Results Input'!$D:$D,$A11),0)</f>
        <v>0</v>
      </c>
      <c r="W11">
        <f>IFERROR(SUMIFS('Actual Results Input'!$E:$E,'Actual Results Input'!$C:$C,W$1,'Actual Results Input'!$D:$D,$A11),0)</f>
        <v>0</v>
      </c>
      <c r="X11">
        <f>IFERROR(SUMIFS('Actual Results Input'!$E:$E,'Actual Results Input'!$C:$C,X$1,'Actual Results Input'!$D:$D,$A11),0)</f>
        <v>0</v>
      </c>
      <c r="Y11">
        <f>IFERROR(SUMIFS('Actual Results Input'!$E:$E,'Actual Results Input'!$C:$C,Y$1,'Actual Results Input'!$D:$D,$A11),0)</f>
        <v>0</v>
      </c>
      <c r="Z11">
        <f>IFERROR(SUMIFS('Actual Results Input'!$E:$E,'Actual Results Input'!$C:$C,Z$1,'Actual Results Input'!$D:$D,$A11),0)</f>
        <v>29</v>
      </c>
      <c r="AA11">
        <f>IFERROR(SUMIFS('Actual Results Input'!$E:$E,'Actual Results Input'!$C:$C,AA$1,'Actual Results Input'!$D:$D,$A11),0)</f>
        <v>14</v>
      </c>
      <c r="AB11">
        <f>IFERROR(SUMIFS('Actual Results Input'!$E:$E,'Actual Results Input'!$C:$C,AB$1,'Actual Results Input'!$D:$D,$A11),0)</f>
        <v>0</v>
      </c>
      <c r="AC11">
        <f>IFERROR(SUMIFS('Actual Results Input'!$E:$E,'Actual Results Input'!$C:$C,AC$1,'Actual Results Input'!$D:$D,$A11),0)</f>
        <v>0</v>
      </c>
      <c r="AD11">
        <f>IFERROR(SUMIFS('Actual Results Input'!$E:$E,'Actual Results Input'!$C:$C,AD$1,'Actual Results Input'!$D:$D,$A11),0)</f>
        <v>22</v>
      </c>
      <c r="AE11">
        <f>IFERROR(SUMIFS('Actual Results Input'!$E:$E,'Actual Results Input'!$C:$C,AE$1,'Actual Results Input'!$D:$D,$A11),0)</f>
        <v>0</v>
      </c>
      <c r="AF11">
        <f>IFERROR(SUMIFS('Actual Results Input'!$E:$E,'Actual Results Input'!$C:$C,AF$1,'Actual Results Input'!$D:$D,$A11),0)</f>
        <v>0</v>
      </c>
      <c r="AG11">
        <f>IFERROR(SUMIFS('Actual Results Input'!$E:$E,'Actual Results Input'!$C:$C,AG$1,'Actual Results Input'!$D:$D,$A11),0)</f>
        <v>0</v>
      </c>
      <c r="AH11">
        <f>IFERROR(SUMIFS('Actual Results Input'!$E:$E,'Actual Results Input'!$C:$C,AH$1,'Actual Results Input'!$D:$D,$A11),0)</f>
        <v>0</v>
      </c>
      <c r="AI11">
        <f>IFERROR(SUMIFS('Actual Results Input'!$E:$E,'Actual Results Input'!$C:$C,AI$1,'Actual Results Input'!$D:$D,$A11),0)</f>
        <v>0</v>
      </c>
      <c r="AJ11">
        <f>IFERROR(SUMIFS('Actual Results Input'!$E:$E,'Actual Results Input'!$C:$C,AJ$1,'Actual Results Input'!$D:$D,$A11),0)</f>
        <v>0</v>
      </c>
      <c r="AK11">
        <f>IFERROR(SUMIFS('Actual Results Input'!$E:$E,'Actual Results Input'!$C:$C,AK$1,'Actual Results Input'!$D:$D,$A11),0)</f>
        <v>0</v>
      </c>
      <c r="AL11">
        <f>IFERROR(SUMIFS('Actual Results Input'!$E:$E,'Actual Results Input'!$C:$C,AL$1,'Actual Results Input'!$D:$D,$A11),0)</f>
        <v>0</v>
      </c>
      <c r="AM11">
        <f>IFERROR(SUMIFS('Actual Results Input'!$E:$E,'Actual Results Input'!$C:$C,AM$1,'Actual Results Input'!$D:$D,$A11),0)</f>
        <v>0</v>
      </c>
      <c r="AN11">
        <f>IFERROR(SUMIFS('Actual Results Input'!$E:$E,'Actual Results Input'!$C:$C,AN$1,'Actual Results Input'!$D:$D,$A11),0)</f>
        <v>0</v>
      </c>
      <c r="AO11">
        <f>IFERROR(SUMIFS('Actual Results Input'!$E:$E,'Actual Results Input'!$C:$C,AO$1,'Actual Results Input'!$D:$D,$A11),0)</f>
        <v>28</v>
      </c>
      <c r="AP11">
        <f>IFERROR(SUMIFS('Actual Results Input'!$E:$E,'Actual Results Input'!$C:$C,AP$1,'Actual Results Input'!$D:$D,$A11),0)</f>
        <v>31</v>
      </c>
      <c r="AQ11">
        <f>IFERROR(SUMIFS('Actual Results Input'!$E:$E,'Actual Results Input'!$C:$C,AQ$1,'Actual Results Input'!$D:$D,$A11),0)</f>
        <v>26</v>
      </c>
      <c r="AR11">
        <f>IFERROR(SUMIFS('Actual Results Input'!$E:$E,'Actual Results Input'!$C:$C,AR$1,'Actual Results Input'!$D:$D,$A11),0)</f>
        <v>25</v>
      </c>
      <c r="AS11">
        <f>IFERROR(SUMIFS('Actual Results Input'!$E:$E,'Actual Results Input'!$C:$C,AS$1,'Actual Results Input'!$D:$D,$A11),0)</f>
        <v>0</v>
      </c>
      <c r="AT11">
        <f>IFERROR(SUMIFS('Actual Results Input'!$E:$E,'Actual Results Input'!$C:$C,AT$1,'Actual Results Input'!$D:$D,$A11),0)</f>
        <v>0</v>
      </c>
      <c r="AU11">
        <f>IFERROR(SUMIFS('Actual Results Input'!$E:$E,'Actual Results Input'!$C:$C,AU$1,'Actual Results Input'!$D:$D,$A11),0)</f>
        <v>0</v>
      </c>
      <c r="AV11">
        <f>IFERROR(SUMIFS('Actual Results Input'!$E:$E,'Actual Results Input'!$C:$C,AV$1,'Actual Results Input'!$D:$D,$A11),0)</f>
        <v>0</v>
      </c>
      <c r="AW11">
        <f>IFERROR(SUMIFS('Actual Results Input'!$E:$E,'Actual Results Input'!$C:$C,AW$1,'Actual Results Input'!$D:$D,$A11),0)</f>
        <v>0</v>
      </c>
      <c r="AX11">
        <f>IFERROR(SUMIFS('Actual Results Input'!$E:$E,'Actual Results Input'!$C:$C,AX$1,'Actual Results Input'!$D:$D,$A11),0)</f>
        <v>0</v>
      </c>
      <c r="AY11">
        <f>IFERROR(SUMIFS('Actual Results Input'!$E:$E,'Actual Results Input'!$C:$C,AY$1,'Actual Results Input'!$D:$D,$A11),0)</f>
        <v>0</v>
      </c>
      <c r="AZ11">
        <f>IFERROR(SUMIFS('Actual Results Input'!$E:$E,'Actual Results Input'!$C:$C,AZ$1,'Actual Results Input'!$D:$D,$A11),0)</f>
        <v>33</v>
      </c>
      <c r="BA11">
        <f>IFERROR(SUMIFS('Actual Results Input'!$E:$E,'Actual Results Input'!$C:$C,BA$1,'Actual Results Input'!$D:$D,$A11),0)</f>
        <v>0</v>
      </c>
      <c r="BB11">
        <f>IFERROR(SUMIFS('Actual Results Input'!$E:$E,'Actual Results Input'!$C:$C,BB$1,'Actual Results Input'!$D:$D,$A11),0)</f>
        <v>0</v>
      </c>
      <c r="BC11">
        <f>IFERROR(SUMIFS('Actual Results Input'!$E:$E,'Actual Results Input'!$C:$C,BC$1,'Actual Results Input'!$D:$D,$A11),0)</f>
        <v>0</v>
      </c>
      <c r="BD11">
        <f>IFERROR(SUMIFS('Actual Results Input'!$E:$E,'Actual Results Input'!$C:$C,BD$1,'Actual Results Input'!$D:$D,$A11),0)</f>
        <v>0</v>
      </c>
      <c r="BE11">
        <f>IFERROR(SUMIFS('Actual Results Input'!$E:$E,'Actual Results Input'!$C:$C,BE$1,'Actual Results Input'!$D:$D,$A11),0)</f>
        <v>0</v>
      </c>
      <c r="BF11">
        <f>IFERROR(SUMIFS('Actual Results Input'!$E:$E,'Actual Results Input'!$C:$C,BF$1,'Actual Results Input'!$D:$D,$A11),0)</f>
        <v>0</v>
      </c>
      <c r="BG11">
        <f>IFERROR(SUMIFS('Actual Results Input'!$E:$E,'Actual Results Input'!$C:$C,BG$1,'Actual Results Input'!$D:$D,$A11),0)</f>
        <v>0</v>
      </c>
      <c r="BH11">
        <f>IFERROR(SUMIFS('Actual Results Input'!$E:$E,'Actual Results Input'!$C:$C,BH$1,'Actual Results Input'!$D:$D,$A11),0)</f>
        <v>0</v>
      </c>
      <c r="BI11">
        <f>IFERROR(SUMIFS('Actual Results Input'!$E:$E,'Actual Results Input'!$C:$C,BI$1,'Actual Results Input'!$D:$D,$A11),0)</f>
        <v>0</v>
      </c>
      <c r="BJ11">
        <f>IFERROR(SUMIFS('Actual Results Input'!$E:$E,'Actual Results Input'!$C:$C,BJ$1,'Actual Results Input'!$D:$D,$A11),0)</f>
        <v>28</v>
      </c>
      <c r="BK11">
        <f>IFERROR(SUMIFS('Actual Results Input'!$E:$E,'Actual Results Input'!$C:$C,BK$1,'Actual Results Input'!$D:$D,$A11),0)</f>
        <v>0</v>
      </c>
      <c r="BL11">
        <f>IFERROR(SUMIFS('Actual Results Input'!$E:$E,'Actual Results Input'!$C:$C,BL$1,'Actual Results Input'!$D:$D,$A11),0)</f>
        <v>0</v>
      </c>
      <c r="BM11">
        <f>IFERROR(SUMIFS('Actual Results Input'!$E:$E,'Actual Results Input'!$C:$C,BM$1,'Actual Results Input'!$D:$D,$A11),0)</f>
        <v>0</v>
      </c>
      <c r="BN11">
        <f>IFERROR(SUMIFS('Actual Results Input'!$E:$E,'Actual Results Input'!$C:$C,BN$1,'Actual Results Input'!$D:$D,$A11),0)</f>
        <v>0</v>
      </c>
      <c r="BO11">
        <f>IFERROR(SUMIFS('Actual Results Input'!$E:$E,'Actual Results Input'!$C:$C,BO$1,'Actual Results Input'!$D:$D,$A11),0)</f>
        <v>0</v>
      </c>
      <c r="BP11">
        <f>IFERROR(SUMIFS('Actual Results Input'!$E:$E,'Actual Results Input'!$C:$C,BP$1,'Actual Results Input'!$D:$D,$A11),0)</f>
        <v>0</v>
      </c>
      <c r="BQ11">
        <f>IFERROR(SUMIFS('Actual Results Input'!$E:$E,'Actual Results Input'!$C:$C,BQ$1,'Actual Results Input'!$D:$D,$A11),0)</f>
        <v>0</v>
      </c>
      <c r="BR11">
        <f>IFERROR(SUMIFS('Actual Results Input'!$E:$E,'Actual Results Input'!$C:$C,BR$1,'Actual Results Input'!$D:$D,$A11),0)</f>
        <v>0</v>
      </c>
      <c r="BS11">
        <f>IFERROR(SUMIFS('Actual Results Input'!$E:$E,'Actual Results Input'!$C:$C,BS$1,'Actual Results Input'!$D:$D,$A11),0)</f>
        <v>0</v>
      </c>
      <c r="BT11">
        <f>IFERROR(SUMIFS('Actual Results Input'!$E:$E,'Actual Results Input'!$C:$C,BT$1,'Actual Results Input'!$D:$D,$A11),0)</f>
        <v>0</v>
      </c>
      <c r="BU11">
        <f>IFERROR(SUMIFS('Actual Results Input'!$E:$E,'Actual Results Input'!$C:$C,BU$1,'Actual Results Input'!$D:$D,$A11),0)</f>
        <v>0</v>
      </c>
      <c r="BV11">
        <f>IFERROR(SUMIFS('Actual Results Input'!$E:$E,'Actual Results Input'!$C:$C,BV$1,'Actual Results Input'!$D:$D,$A11),0)</f>
        <v>27</v>
      </c>
      <c r="BW11">
        <f>IFERROR(SUMIFS('Actual Results Input'!$E:$E,'Actual Results Input'!$C:$C,BW$1,'Actual Results Input'!$D:$D,$A11),0)</f>
        <v>0</v>
      </c>
      <c r="BX11">
        <f>IFERROR(SUMIFS('Actual Results Input'!$E:$E,'Actual Results Input'!$C:$C,BX$1,'Actual Results Input'!$D:$D,$A11),0)</f>
        <v>0</v>
      </c>
      <c r="BY11">
        <f>IFERROR(SUMIFS('Actual Results Input'!$E:$E,'Actual Results Input'!$C:$C,BY$1,'Actual Results Input'!$D:$D,$A11),0)</f>
        <v>0</v>
      </c>
      <c r="BZ11">
        <f>IFERROR(SUMIFS('Actual Results Input'!$E:$E,'Actual Results Input'!$C:$C,BZ$1,'Actual Results Input'!$D:$D,$A11),0)</f>
        <v>0</v>
      </c>
      <c r="CA11">
        <f>IFERROR(SUMIFS('Actual Results Input'!$E:$E,'Actual Results Input'!$C:$C,CA$1,'Actual Results Input'!$D:$D,$A11),0)</f>
        <v>0</v>
      </c>
      <c r="CB11">
        <f>IFERROR(SUMIFS('Actual Results Input'!$E:$E,'Actual Results Input'!$C:$C,CB$1,'Actual Results Input'!$D:$D,$A11),0)</f>
        <v>0</v>
      </c>
      <c r="CC11">
        <f>IFERROR(SUMIFS('Actual Results Input'!$E:$E,'Actual Results Input'!$C:$C,CC$1,'Actual Results Input'!$D:$D,$A11),0)</f>
        <v>0</v>
      </c>
      <c r="CD11">
        <f>IFERROR(SUMIFS('Actual Results Input'!$E:$E,'Actual Results Input'!$C:$C,CD$1,'Actual Results Input'!$D:$D,$A11),0)</f>
        <v>0</v>
      </c>
      <c r="CE11">
        <f>IFERROR(SUMIFS('Actual Results Input'!$E:$E,'Actual Results Input'!$C:$C,CE$1,'Actual Results Input'!$D:$D,$A11),0)</f>
        <v>0</v>
      </c>
      <c r="CF11">
        <f>IFERROR(SUMIFS('Actual Results Input'!$E:$E,'Actual Results Input'!$C:$C,CF$1,'Actual Results Input'!$D:$D,$A11),0)</f>
        <v>0</v>
      </c>
      <c r="CG11">
        <f>IFERROR(SUMIFS('Actual Results Input'!$E:$E,'Actual Results Input'!$C:$C,CG$1,'Actual Results Input'!$D:$D,$A11),0)</f>
        <v>0</v>
      </c>
      <c r="CH11">
        <f>IFERROR(SUMIFS('Actual Results Input'!$E:$E,'Actual Results Input'!$C:$C,CH$1,'Actual Results Input'!$D:$D,$A11),0)</f>
        <v>0</v>
      </c>
      <c r="CI11">
        <f>IFERROR(SUMIFS('Actual Results Input'!$E:$E,'Actual Results Input'!$C:$C,CI$1,'Actual Results Input'!$D:$D,$A11),0)</f>
        <v>0</v>
      </c>
      <c r="CJ11">
        <f>IFERROR(SUMIFS('Actual Results Input'!$E:$E,'Actual Results Input'!$C:$C,CJ$1,'Actual Results Input'!$D:$D,$A11),0)</f>
        <v>0</v>
      </c>
      <c r="CK11">
        <f>IFERROR(SUMIFS('Actual Results Input'!$E:$E,'Actual Results Input'!$C:$C,CK$1,'Actual Results Input'!$D:$D,$A11),0)</f>
        <v>0</v>
      </c>
      <c r="CL11">
        <f>IFERROR(SUMIFS('Actual Results Input'!$E:$E,'Actual Results Input'!$C:$C,CL$1,'Actual Results Input'!$D:$D,$A11),0)</f>
        <v>0</v>
      </c>
      <c r="CM11">
        <f>IFERROR(SUMIFS('Actual Results Input'!$E:$E,'Actual Results Input'!$C:$C,CM$1,'Actual Results Input'!$D:$D,$A11),0)</f>
        <v>0</v>
      </c>
      <c r="CN11">
        <f>IFERROR(SUMIFS('Actual Results Input'!$E:$E,'Actual Results Input'!$C:$C,CN$1,'Actual Results Input'!$D:$D,$A11),0)</f>
        <v>0</v>
      </c>
      <c r="CO11">
        <f>IFERROR(SUMIFS('Actual Results Input'!$E:$E,'Actual Results Input'!$C:$C,CO$1,'Actual Results Input'!$D:$D,$A11),0)</f>
        <v>0</v>
      </c>
      <c r="CP11">
        <f>IFERROR(SUMIFS('Actual Results Input'!$E:$E,'Actual Results Input'!$C:$C,CP$1,'Actual Results Input'!$D:$D,$A11),0)</f>
        <v>0</v>
      </c>
      <c r="CQ11">
        <f>IFERROR(SUMIFS('Actual Results Input'!$E:$E,'Actual Results Input'!$C:$C,CQ$1,'Actual Results Input'!$D:$D,$A11),0)</f>
        <v>0</v>
      </c>
      <c r="CR11">
        <f>IFERROR(SUMIFS('Actual Results Input'!$E:$E,'Actual Results Input'!$C:$C,CR$1,'Actual Results Input'!$D:$D,$A11),0)</f>
        <v>0</v>
      </c>
      <c r="CS11">
        <f>IFERROR(SUMIFS('Actual Results Input'!$E:$E,'Actual Results Input'!$C:$C,CS$1,'Actual Results Input'!$D:$D,$A11),0)</f>
        <v>0</v>
      </c>
      <c r="CT11">
        <f>IFERROR(SUMIFS('Actual Results Input'!$E:$E,'Actual Results Input'!$C:$C,CT$1,'Actual Results Input'!$D:$D,$A11),0)</f>
        <v>0</v>
      </c>
      <c r="CU11">
        <f>IFERROR(SUMIFS('Actual Results Input'!$E:$E,'Actual Results Input'!$C:$C,CU$1,'Actual Results Input'!$D:$D,$A11),0)</f>
        <v>0</v>
      </c>
      <c r="CV11">
        <f>IFERROR(SUMIFS('Actual Results Input'!$E:$E,'Actual Results Input'!$C:$C,CV$1,'Actual Results Input'!$D:$D,$A11),0)</f>
        <v>0</v>
      </c>
      <c r="CW11">
        <f>IFERROR(SUMIFS('Actual Results Input'!$E:$E,'Actual Results Input'!$C:$C,CW$1,'Actual Results Input'!$D:$D,$A11),0)</f>
        <v>0</v>
      </c>
      <c r="CX11">
        <f>IFERROR(SUMIFS('Actual Results Input'!$E:$E,'Actual Results Input'!$C:$C,CX$1,'Actual Results Input'!$D:$D,$A11),0)</f>
        <v>0</v>
      </c>
      <c r="CY11">
        <f>IFERROR(SUMIFS('Actual Results Input'!$E:$E,'Actual Results Input'!$C:$C,CY$1,'Actual Results Input'!$D:$D,$A11),0)</f>
        <v>0</v>
      </c>
      <c r="CZ11">
        <f>IFERROR(SUMIFS('Actual Results Input'!$E:$E,'Actual Results Input'!$C:$C,CZ$1,'Actual Results Input'!$D:$D,$A11),0)</f>
        <v>0</v>
      </c>
      <c r="DA11">
        <f>IFERROR(SUMIFS('Actual Results Input'!$E:$E,'Actual Results Input'!$C:$C,DA$1,'Actual Results Input'!$D:$D,$A11),0)</f>
        <v>0</v>
      </c>
      <c r="DB11">
        <f>IFERROR(SUMIFS('Actual Results Input'!$E:$E,'Actual Results Input'!$C:$C,DB$1,'Actual Results Input'!$D:$D,$A11),0)</f>
        <v>0</v>
      </c>
      <c r="DC11">
        <f>IFERROR(SUMIFS('Actual Results Input'!$E:$E,'Actual Results Input'!$C:$C,DC$1,'Actual Results Input'!$D:$D,$A11),0)</f>
        <v>0</v>
      </c>
      <c r="DD11">
        <f>IFERROR(SUMIFS('Actual Results Input'!$E:$E,'Actual Results Input'!$C:$C,DD$1,'Actual Results Input'!$D:$D,$A11),0)</f>
        <v>0</v>
      </c>
      <c r="DE11">
        <f>IFERROR(SUMIFS('Actual Results Input'!$E:$E,'Actual Results Input'!$C:$C,DE$1,'Actual Results Input'!$D:$D,$A11),0)</f>
        <v>0</v>
      </c>
      <c r="DF11">
        <f>IFERROR(SUMIFS('Actual Results Input'!$E:$E,'Actual Results Input'!$C:$C,DF$1,'Actual Results Input'!$D:$D,$A11),0)</f>
        <v>0</v>
      </c>
      <c r="DG11">
        <f>IFERROR(SUMIFS('Actual Results Input'!$E:$E,'Actual Results Input'!$C:$C,DG$1,'Actual Results Input'!$D:$D,$A11),0)</f>
        <v>0</v>
      </c>
      <c r="DH11">
        <f>IFERROR(SUMIFS('Actual Results Input'!$E:$E,'Actual Results Input'!$C:$C,DH$1,'Actual Results Input'!$D:$D,$A11),0)</f>
        <v>0</v>
      </c>
      <c r="DI11">
        <f>IFERROR(SUMIFS('Actual Results Input'!$E:$E,'Actual Results Input'!$C:$C,DI$1,'Actual Results Input'!$D:$D,$A11),0)</f>
        <v>0</v>
      </c>
      <c r="DJ11" s="14">
        <f t="array" ref="DJ11">AVERAGE(IF(B11:DI11&gt;0,IF(COLUMN(B11:DI11)&gt;=LARGE(IF(B11:DI11&gt;0,COLUMN(B11:DI11),0),10),B11:DI11)))</f>
        <v>26.3</v>
      </c>
    </row>
    <row r="12" spans="1:115">
      <c r="A12" t="str">
        <f>Lookup!C13</f>
        <v>Justin Whitehead</v>
      </c>
      <c r="B12" s="11">
        <v>26</v>
      </c>
      <c r="C12" s="53">
        <v>26</v>
      </c>
      <c r="D12" s="53">
        <v>26</v>
      </c>
      <c r="E12" s="53">
        <v>26</v>
      </c>
      <c r="F12" s="53">
        <v>26</v>
      </c>
      <c r="G12" s="53">
        <v>26</v>
      </c>
      <c r="H12" s="53">
        <v>26</v>
      </c>
      <c r="I12" s="53">
        <v>26</v>
      </c>
      <c r="J12" s="53">
        <v>26</v>
      </c>
      <c r="K12" s="53">
        <v>26</v>
      </c>
      <c r="L12">
        <f>IFERROR(SUMIFS('Actual Results Input'!$E:$E,'Actual Results Input'!$C:$C,L$1,'Actual Results Input'!$D:$D,$A12),0)</f>
        <v>0</v>
      </c>
      <c r="M12">
        <f>IFERROR(SUMIFS('Actual Results Input'!$E:$E,'Actual Results Input'!$C:$C,M$1,'Actual Results Input'!$D:$D,$A12),0)</f>
        <v>0</v>
      </c>
      <c r="N12">
        <f>IFERROR(SUMIFS('Actual Results Input'!$E:$E,'Actual Results Input'!$C:$C,N$1,'Actual Results Input'!$D:$D,$A12),0)</f>
        <v>0</v>
      </c>
      <c r="O12">
        <f>IFERROR(SUMIFS('Actual Results Input'!$E:$E,'Actual Results Input'!$C:$C,O$1,'Actual Results Input'!$D:$D,$A12),0)</f>
        <v>0</v>
      </c>
      <c r="P12">
        <f>IFERROR(SUMIFS('Actual Results Input'!$E:$E,'Actual Results Input'!$C:$C,P$1,'Actual Results Input'!$D:$D,$A12),0)</f>
        <v>0</v>
      </c>
      <c r="Q12">
        <f>IFERROR(SUMIFS('Actual Results Input'!$E:$E,'Actual Results Input'!$C:$C,Q$1,'Actual Results Input'!$D:$D,$A12),0)</f>
        <v>0</v>
      </c>
      <c r="R12">
        <f>IFERROR(SUMIFS('Actual Results Input'!$E:$E,'Actual Results Input'!$C:$C,R$1,'Actual Results Input'!$D:$D,$A12),0)</f>
        <v>0</v>
      </c>
      <c r="S12">
        <f>IFERROR(SUMIFS('Actual Results Input'!$E:$E,'Actual Results Input'!$C:$C,S$1,'Actual Results Input'!$D:$D,$A12),0)</f>
        <v>0</v>
      </c>
      <c r="T12">
        <f>IFERROR(SUMIFS('Actual Results Input'!$E:$E,'Actual Results Input'!$C:$C,T$1,'Actual Results Input'!$D:$D,$A12),0)</f>
        <v>0</v>
      </c>
      <c r="U12">
        <f>IFERROR(SUMIFS('Actual Results Input'!$E:$E,'Actual Results Input'!$C:$C,U$1,'Actual Results Input'!$D:$D,$A12),0)</f>
        <v>0</v>
      </c>
      <c r="V12">
        <f>IFERROR(SUMIFS('Actual Results Input'!$E:$E,'Actual Results Input'!$C:$C,V$1,'Actual Results Input'!$D:$D,$A12),0)</f>
        <v>0</v>
      </c>
      <c r="W12">
        <f>IFERROR(SUMIFS('Actual Results Input'!$E:$E,'Actual Results Input'!$C:$C,W$1,'Actual Results Input'!$D:$D,$A12),0)</f>
        <v>0</v>
      </c>
      <c r="X12">
        <f>IFERROR(SUMIFS('Actual Results Input'!$E:$E,'Actual Results Input'!$C:$C,X$1,'Actual Results Input'!$D:$D,$A12),0)</f>
        <v>0</v>
      </c>
      <c r="Y12">
        <f>IFERROR(SUMIFS('Actual Results Input'!$E:$E,'Actual Results Input'!$C:$C,Y$1,'Actual Results Input'!$D:$D,$A12),0)</f>
        <v>0</v>
      </c>
      <c r="Z12">
        <f>IFERROR(SUMIFS('Actual Results Input'!$E:$E,'Actual Results Input'!$C:$C,Z$1,'Actual Results Input'!$D:$D,$A12),0)</f>
        <v>26</v>
      </c>
      <c r="AA12">
        <f>IFERROR(SUMIFS('Actual Results Input'!$E:$E,'Actual Results Input'!$C:$C,AA$1,'Actual Results Input'!$D:$D,$A12),0)</f>
        <v>31</v>
      </c>
      <c r="AB12">
        <f>IFERROR(SUMIFS('Actual Results Input'!$E:$E,'Actual Results Input'!$C:$C,AB$1,'Actual Results Input'!$D:$D,$A12),0)</f>
        <v>0</v>
      </c>
      <c r="AC12">
        <f>IFERROR(SUMIFS('Actual Results Input'!$E:$E,'Actual Results Input'!$C:$C,AC$1,'Actual Results Input'!$D:$D,$A12),0)</f>
        <v>0</v>
      </c>
      <c r="AD12">
        <f>IFERROR(SUMIFS('Actual Results Input'!$E:$E,'Actual Results Input'!$C:$C,AD$1,'Actual Results Input'!$D:$D,$A12),0)</f>
        <v>35</v>
      </c>
      <c r="AE12">
        <f>IFERROR(SUMIFS('Actual Results Input'!$E:$E,'Actual Results Input'!$C:$C,AE$1,'Actual Results Input'!$D:$D,$A12),0)</f>
        <v>0</v>
      </c>
      <c r="AF12">
        <f>IFERROR(SUMIFS('Actual Results Input'!$E:$E,'Actual Results Input'!$C:$C,AF$1,'Actual Results Input'!$D:$D,$A12),0)</f>
        <v>0</v>
      </c>
      <c r="AG12">
        <f>IFERROR(SUMIFS('Actual Results Input'!$E:$E,'Actual Results Input'!$C:$C,AG$1,'Actual Results Input'!$D:$D,$A12),0)</f>
        <v>30</v>
      </c>
      <c r="AH12">
        <f>IFERROR(SUMIFS('Actual Results Input'!$E:$E,'Actual Results Input'!$C:$C,AH$1,'Actual Results Input'!$D:$D,$A12),0)</f>
        <v>0</v>
      </c>
      <c r="AI12">
        <f>IFERROR(SUMIFS('Actual Results Input'!$E:$E,'Actual Results Input'!$C:$C,AI$1,'Actual Results Input'!$D:$D,$A12),0)</f>
        <v>0</v>
      </c>
      <c r="AJ12">
        <f>IFERROR(SUMIFS('Actual Results Input'!$E:$E,'Actual Results Input'!$C:$C,AJ$1,'Actual Results Input'!$D:$D,$A12),0)</f>
        <v>0</v>
      </c>
      <c r="AK12">
        <f>IFERROR(SUMIFS('Actual Results Input'!$E:$E,'Actual Results Input'!$C:$C,AK$1,'Actual Results Input'!$D:$D,$A12),0)</f>
        <v>0</v>
      </c>
      <c r="AL12">
        <f>IFERROR(SUMIFS('Actual Results Input'!$E:$E,'Actual Results Input'!$C:$C,AL$1,'Actual Results Input'!$D:$D,$A12),0)</f>
        <v>0</v>
      </c>
      <c r="AM12">
        <f>IFERROR(SUMIFS('Actual Results Input'!$E:$E,'Actual Results Input'!$C:$C,AM$1,'Actual Results Input'!$D:$D,$A12),0)</f>
        <v>0</v>
      </c>
      <c r="AN12">
        <f>IFERROR(SUMIFS('Actual Results Input'!$E:$E,'Actual Results Input'!$C:$C,AN$1,'Actual Results Input'!$D:$D,$A12),0)</f>
        <v>29</v>
      </c>
      <c r="AO12">
        <f>IFERROR(SUMIFS('Actual Results Input'!$E:$E,'Actual Results Input'!$C:$C,AO$1,'Actual Results Input'!$D:$D,$A12),0)</f>
        <v>29</v>
      </c>
      <c r="AP12">
        <f>IFERROR(SUMIFS('Actual Results Input'!$E:$E,'Actual Results Input'!$C:$C,AP$1,'Actual Results Input'!$D:$D,$A12),0)</f>
        <v>0</v>
      </c>
      <c r="AQ12">
        <f>IFERROR(SUMIFS('Actual Results Input'!$E:$E,'Actual Results Input'!$C:$C,AQ$1,'Actual Results Input'!$D:$D,$A12),0)</f>
        <v>23</v>
      </c>
      <c r="AR12">
        <f>IFERROR(SUMIFS('Actual Results Input'!$E:$E,'Actual Results Input'!$C:$C,AR$1,'Actual Results Input'!$D:$D,$A12),0)</f>
        <v>0</v>
      </c>
      <c r="AS12">
        <f>IFERROR(SUMIFS('Actual Results Input'!$E:$E,'Actual Results Input'!$C:$C,AS$1,'Actual Results Input'!$D:$D,$A12),0)</f>
        <v>31</v>
      </c>
      <c r="AT12">
        <f>IFERROR(SUMIFS('Actual Results Input'!$E:$E,'Actual Results Input'!$C:$C,AT$1,'Actual Results Input'!$D:$D,$A12),0)</f>
        <v>0</v>
      </c>
      <c r="AU12">
        <f>IFERROR(SUMIFS('Actual Results Input'!$E:$E,'Actual Results Input'!$C:$C,AU$1,'Actual Results Input'!$D:$D,$A12),0)</f>
        <v>0</v>
      </c>
      <c r="AV12">
        <f>IFERROR(SUMIFS('Actual Results Input'!$E:$E,'Actual Results Input'!$C:$C,AV$1,'Actual Results Input'!$D:$D,$A12),0)</f>
        <v>0</v>
      </c>
      <c r="AW12">
        <f>IFERROR(SUMIFS('Actual Results Input'!$E:$E,'Actual Results Input'!$C:$C,AW$1,'Actual Results Input'!$D:$D,$A12),0)</f>
        <v>0</v>
      </c>
      <c r="AX12">
        <f>IFERROR(SUMIFS('Actual Results Input'!$E:$E,'Actual Results Input'!$C:$C,AX$1,'Actual Results Input'!$D:$D,$A12),0)</f>
        <v>0</v>
      </c>
      <c r="AY12">
        <f>IFERROR(SUMIFS('Actual Results Input'!$E:$E,'Actual Results Input'!$C:$C,AY$1,'Actual Results Input'!$D:$D,$A12),0)</f>
        <v>0</v>
      </c>
      <c r="AZ12">
        <f>IFERROR(SUMIFS('Actual Results Input'!$E:$E,'Actual Results Input'!$C:$C,AZ$1,'Actual Results Input'!$D:$D,$A12),0)</f>
        <v>0</v>
      </c>
      <c r="BA12">
        <f>IFERROR(SUMIFS('Actual Results Input'!$E:$E,'Actual Results Input'!$C:$C,BA$1,'Actual Results Input'!$D:$D,$A12),0)</f>
        <v>0</v>
      </c>
      <c r="BB12">
        <f>IFERROR(SUMIFS('Actual Results Input'!$E:$E,'Actual Results Input'!$C:$C,BB$1,'Actual Results Input'!$D:$D,$A12),0)</f>
        <v>0</v>
      </c>
      <c r="BC12">
        <f>IFERROR(SUMIFS('Actual Results Input'!$E:$E,'Actual Results Input'!$C:$C,BC$1,'Actual Results Input'!$D:$D,$A12),0)</f>
        <v>0</v>
      </c>
      <c r="BD12">
        <f>IFERROR(SUMIFS('Actual Results Input'!$E:$E,'Actual Results Input'!$C:$C,BD$1,'Actual Results Input'!$D:$D,$A12),0)</f>
        <v>0</v>
      </c>
      <c r="BE12">
        <f>IFERROR(SUMIFS('Actual Results Input'!$E:$E,'Actual Results Input'!$C:$C,BE$1,'Actual Results Input'!$D:$D,$A12),0)</f>
        <v>0</v>
      </c>
      <c r="BF12">
        <f>IFERROR(SUMIFS('Actual Results Input'!$E:$E,'Actual Results Input'!$C:$C,BF$1,'Actual Results Input'!$D:$D,$A12),0)</f>
        <v>0</v>
      </c>
      <c r="BG12">
        <f>IFERROR(SUMIFS('Actual Results Input'!$E:$E,'Actual Results Input'!$C:$C,BG$1,'Actual Results Input'!$D:$D,$A12),0)</f>
        <v>0</v>
      </c>
      <c r="BH12">
        <f>IFERROR(SUMIFS('Actual Results Input'!$E:$E,'Actual Results Input'!$C:$C,BH$1,'Actual Results Input'!$D:$D,$A12),0)</f>
        <v>0</v>
      </c>
      <c r="BI12">
        <f>IFERROR(SUMIFS('Actual Results Input'!$E:$E,'Actual Results Input'!$C:$C,BI$1,'Actual Results Input'!$D:$D,$A12),0)</f>
        <v>0</v>
      </c>
      <c r="BJ12">
        <f>IFERROR(SUMIFS('Actual Results Input'!$E:$E,'Actual Results Input'!$C:$C,BJ$1,'Actual Results Input'!$D:$D,$A12),0)</f>
        <v>23</v>
      </c>
      <c r="BK12">
        <f>IFERROR(SUMIFS('Actual Results Input'!$E:$E,'Actual Results Input'!$C:$C,BK$1,'Actual Results Input'!$D:$D,$A12),0)</f>
        <v>0</v>
      </c>
      <c r="BL12">
        <f>IFERROR(SUMIFS('Actual Results Input'!$E:$E,'Actual Results Input'!$C:$C,BL$1,'Actual Results Input'!$D:$D,$A12),0)</f>
        <v>0</v>
      </c>
      <c r="BM12">
        <f>IFERROR(SUMIFS('Actual Results Input'!$E:$E,'Actual Results Input'!$C:$C,BM$1,'Actual Results Input'!$D:$D,$A12),0)</f>
        <v>0</v>
      </c>
      <c r="BN12">
        <f>IFERROR(SUMIFS('Actual Results Input'!$E:$E,'Actual Results Input'!$C:$C,BN$1,'Actual Results Input'!$D:$D,$A12),0)</f>
        <v>0</v>
      </c>
      <c r="BO12">
        <f>IFERROR(SUMIFS('Actual Results Input'!$E:$E,'Actual Results Input'!$C:$C,BO$1,'Actual Results Input'!$D:$D,$A12),0)</f>
        <v>0</v>
      </c>
      <c r="BP12">
        <f>IFERROR(SUMIFS('Actual Results Input'!$E:$E,'Actual Results Input'!$C:$C,BP$1,'Actual Results Input'!$D:$D,$A12),0)</f>
        <v>0</v>
      </c>
      <c r="BQ12">
        <f>IFERROR(SUMIFS('Actual Results Input'!$E:$E,'Actual Results Input'!$C:$C,BQ$1,'Actual Results Input'!$D:$D,$A12),0)</f>
        <v>0</v>
      </c>
      <c r="BR12">
        <f>IFERROR(SUMIFS('Actual Results Input'!$E:$E,'Actual Results Input'!$C:$C,BR$1,'Actual Results Input'!$D:$D,$A12),0)</f>
        <v>0</v>
      </c>
      <c r="BS12">
        <f>IFERROR(SUMIFS('Actual Results Input'!$E:$E,'Actual Results Input'!$C:$C,BS$1,'Actual Results Input'!$D:$D,$A12),0)</f>
        <v>0</v>
      </c>
      <c r="BT12">
        <f>IFERROR(SUMIFS('Actual Results Input'!$E:$E,'Actual Results Input'!$C:$C,BT$1,'Actual Results Input'!$D:$D,$A12),0)</f>
        <v>0</v>
      </c>
      <c r="BU12">
        <f>IFERROR(SUMIFS('Actual Results Input'!$E:$E,'Actual Results Input'!$C:$C,BU$1,'Actual Results Input'!$D:$D,$A12),0)</f>
        <v>0</v>
      </c>
      <c r="BV12">
        <f>IFERROR(SUMIFS('Actual Results Input'!$E:$E,'Actual Results Input'!$C:$C,BV$1,'Actual Results Input'!$D:$D,$A12),0)</f>
        <v>0</v>
      </c>
      <c r="BW12">
        <f>IFERROR(SUMIFS('Actual Results Input'!$E:$E,'Actual Results Input'!$C:$C,BW$1,'Actual Results Input'!$D:$D,$A12),0)</f>
        <v>0</v>
      </c>
      <c r="BX12">
        <f>IFERROR(SUMIFS('Actual Results Input'!$E:$E,'Actual Results Input'!$C:$C,BX$1,'Actual Results Input'!$D:$D,$A12),0)</f>
        <v>0</v>
      </c>
      <c r="BY12">
        <f>IFERROR(SUMIFS('Actual Results Input'!$E:$E,'Actual Results Input'!$C:$C,BY$1,'Actual Results Input'!$D:$D,$A12),0)</f>
        <v>0</v>
      </c>
      <c r="BZ12">
        <f>IFERROR(SUMIFS('Actual Results Input'!$E:$E,'Actual Results Input'!$C:$C,BZ$1,'Actual Results Input'!$D:$D,$A12),0)</f>
        <v>0</v>
      </c>
      <c r="CA12">
        <f>IFERROR(SUMIFS('Actual Results Input'!$E:$E,'Actual Results Input'!$C:$C,CA$1,'Actual Results Input'!$D:$D,$A12),0)</f>
        <v>0</v>
      </c>
      <c r="CB12">
        <f>IFERROR(SUMIFS('Actual Results Input'!$E:$E,'Actual Results Input'!$C:$C,CB$1,'Actual Results Input'!$D:$D,$A12),0)</f>
        <v>30</v>
      </c>
      <c r="CC12">
        <f>IFERROR(SUMIFS('Actual Results Input'!$E:$E,'Actual Results Input'!$C:$C,CC$1,'Actual Results Input'!$D:$D,$A12),0)</f>
        <v>28</v>
      </c>
      <c r="CD12">
        <f>IFERROR(SUMIFS('Actual Results Input'!$E:$E,'Actual Results Input'!$C:$C,CD$1,'Actual Results Input'!$D:$D,$A12),0)</f>
        <v>29</v>
      </c>
      <c r="CE12">
        <f>IFERROR(SUMIFS('Actual Results Input'!$E:$E,'Actual Results Input'!$C:$C,CE$1,'Actual Results Input'!$D:$D,$A12),0)</f>
        <v>23</v>
      </c>
      <c r="CF12">
        <f>IFERROR(SUMIFS('Actual Results Input'!$E:$E,'Actual Results Input'!$C:$C,CF$1,'Actual Results Input'!$D:$D,$A12),0)</f>
        <v>24</v>
      </c>
      <c r="CG12">
        <f>IFERROR(SUMIFS('Actual Results Input'!$E:$E,'Actual Results Input'!$C:$C,CG$1,'Actual Results Input'!$D:$D,$A12),0)</f>
        <v>0</v>
      </c>
      <c r="CH12">
        <f>IFERROR(SUMIFS('Actual Results Input'!$E:$E,'Actual Results Input'!$C:$C,CH$1,'Actual Results Input'!$D:$D,$A12),0)</f>
        <v>0</v>
      </c>
      <c r="CI12">
        <f>IFERROR(SUMIFS('Actual Results Input'!$E:$E,'Actual Results Input'!$C:$C,CI$1,'Actual Results Input'!$D:$D,$A12),0)</f>
        <v>0</v>
      </c>
      <c r="CJ12">
        <f>IFERROR(SUMIFS('Actual Results Input'!$E:$E,'Actual Results Input'!$C:$C,CJ$1,'Actual Results Input'!$D:$D,$A12),0)</f>
        <v>0</v>
      </c>
      <c r="CK12">
        <f>IFERROR(SUMIFS('Actual Results Input'!$E:$E,'Actual Results Input'!$C:$C,CK$1,'Actual Results Input'!$D:$D,$A12),0)</f>
        <v>0</v>
      </c>
      <c r="CL12">
        <f>IFERROR(SUMIFS('Actual Results Input'!$E:$E,'Actual Results Input'!$C:$C,CL$1,'Actual Results Input'!$D:$D,$A12),0)</f>
        <v>0</v>
      </c>
      <c r="CM12">
        <f>IFERROR(SUMIFS('Actual Results Input'!$E:$E,'Actual Results Input'!$C:$C,CM$1,'Actual Results Input'!$D:$D,$A12),0)</f>
        <v>0</v>
      </c>
      <c r="CN12">
        <f>IFERROR(SUMIFS('Actual Results Input'!$E:$E,'Actual Results Input'!$C:$C,CN$1,'Actual Results Input'!$D:$D,$A12),0)</f>
        <v>0</v>
      </c>
      <c r="CO12">
        <f>IFERROR(SUMIFS('Actual Results Input'!$E:$E,'Actual Results Input'!$C:$C,CO$1,'Actual Results Input'!$D:$D,$A12),0)</f>
        <v>0</v>
      </c>
      <c r="CP12">
        <f>IFERROR(SUMIFS('Actual Results Input'!$E:$E,'Actual Results Input'!$C:$C,CP$1,'Actual Results Input'!$D:$D,$A12),0)</f>
        <v>0</v>
      </c>
      <c r="CQ12">
        <f>IFERROR(SUMIFS('Actual Results Input'!$E:$E,'Actual Results Input'!$C:$C,CQ$1,'Actual Results Input'!$D:$D,$A12),0)</f>
        <v>0</v>
      </c>
      <c r="CR12">
        <f>IFERROR(SUMIFS('Actual Results Input'!$E:$E,'Actual Results Input'!$C:$C,CR$1,'Actual Results Input'!$D:$D,$A12),0)</f>
        <v>0</v>
      </c>
      <c r="CS12">
        <f>IFERROR(SUMIFS('Actual Results Input'!$E:$E,'Actual Results Input'!$C:$C,CS$1,'Actual Results Input'!$D:$D,$A12),0)</f>
        <v>0</v>
      </c>
      <c r="CT12">
        <f>IFERROR(SUMIFS('Actual Results Input'!$E:$E,'Actual Results Input'!$C:$C,CT$1,'Actual Results Input'!$D:$D,$A12),0)</f>
        <v>0</v>
      </c>
      <c r="CU12">
        <f>IFERROR(SUMIFS('Actual Results Input'!$E:$E,'Actual Results Input'!$C:$C,CU$1,'Actual Results Input'!$D:$D,$A12),0)</f>
        <v>0</v>
      </c>
      <c r="CV12">
        <f>IFERROR(SUMIFS('Actual Results Input'!$E:$E,'Actual Results Input'!$C:$C,CV$1,'Actual Results Input'!$D:$D,$A12),0)</f>
        <v>0</v>
      </c>
      <c r="CW12">
        <f>IFERROR(SUMIFS('Actual Results Input'!$E:$E,'Actual Results Input'!$C:$C,CW$1,'Actual Results Input'!$D:$D,$A12),0)</f>
        <v>0</v>
      </c>
      <c r="CX12">
        <f>IFERROR(SUMIFS('Actual Results Input'!$E:$E,'Actual Results Input'!$C:$C,CX$1,'Actual Results Input'!$D:$D,$A12),0)</f>
        <v>0</v>
      </c>
      <c r="CY12">
        <f>IFERROR(SUMIFS('Actual Results Input'!$E:$E,'Actual Results Input'!$C:$C,CY$1,'Actual Results Input'!$D:$D,$A12),0)</f>
        <v>0</v>
      </c>
      <c r="CZ12">
        <f>IFERROR(SUMIFS('Actual Results Input'!$E:$E,'Actual Results Input'!$C:$C,CZ$1,'Actual Results Input'!$D:$D,$A12),0)</f>
        <v>0</v>
      </c>
      <c r="DA12">
        <f>IFERROR(SUMIFS('Actual Results Input'!$E:$E,'Actual Results Input'!$C:$C,DA$1,'Actual Results Input'!$D:$D,$A12),0)</f>
        <v>0</v>
      </c>
      <c r="DB12">
        <f>IFERROR(SUMIFS('Actual Results Input'!$E:$E,'Actual Results Input'!$C:$C,DB$1,'Actual Results Input'!$D:$D,$A12),0)</f>
        <v>0</v>
      </c>
      <c r="DC12">
        <f>IFERROR(SUMIFS('Actual Results Input'!$E:$E,'Actual Results Input'!$C:$C,DC$1,'Actual Results Input'!$D:$D,$A12),0)</f>
        <v>0</v>
      </c>
      <c r="DD12">
        <f>IFERROR(SUMIFS('Actual Results Input'!$E:$E,'Actual Results Input'!$C:$C,DD$1,'Actual Results Input'!$D:$D,$A12),0)</f>
        <v>0</v>
      </c>
      <c r="DE12">
        <f>IFERROR(SUMIFS('Actual Results Input'!$E:$E,'Actual Results Input'!$C:$C,DE$1,'Actual Results Input'!$D:$D,$A12),0)</f>
        <v>0</v>
      </c>
      <c r="DF12">
        <f>IFERROR(SUMIFS('Actual Results Input'!$E:$E,'Actual Results Input'!$C:$C,DF$1,'Actual Results Input'!$D:$D,$A12),0)</f>
        <v>0</v>
      </c>
      <c r="DG12">
        <f>IFERROR(SUMIFS('Actual Results Input'!$E:$E,'Actual Results Input'!$C:$C,DG$1,'Actual Results Input'!$D:$D,$A12),0)</f>
        <v>0</v>
      </c>
      <c r="DH12">
        <f>IFERROR(SUMIFS('Actual Results Input'!$E:$E,'Actual Results Input'!$C:$C,DH$1,'Actual Results Input'!$D:$D,$A12),0)</f>
        <v>0</v>
      </c>
      <c r="DI12">
        <f>IFERROR(SUMIFS('Actual Results Input'!$E:$E,'Actual Results Input'!$C:$C,DI$1,'Actual Results Input'!$D:$D,$A12),0)</f>
        <v>0</v>
      </c>
      <c r="DJ12" s="14">
        <f t="array" ref="DJ12">AVERAGE(IF(B12:DI12&gt;0,IF(COLUMN(B12:DI12)&gt;=LARGE(IF(B12:DI12&gt;0,COLUMN(B12:DI12),0),10),B12:DI12)))</f>
        <v>26.9</v>
      </c>
    </row>
    <row r="13" spans="1:115">
      <c r="A13" t="str">
        <f>Lookup!C14</f>
        <v>John Sewall</v>
      </c>
      <c r="B13" s="11">
        <v>32</v>
      </c>
      <c r="C13" s="53">
        <v>32</v>
      </c>
      <c r="D13" s="53">
        <v>32</v>
      </c>
      <c r="E13" s="53">
        <v>32</v>
      </c>
      <c r="F13" s="53">
        <v>32</v>
      </c>
      <c r="G13" s="53">
        <v>32</v>
      </c>
      <c r="H13" s="53">
        <v>32</v>
      </c>
      <c r="I13" s="53">
        <v>32</v>
      </c>
      <c r="J13" s="53">
        <v>32</v>
      </c>
      <c r="K13" s="53">
        <v>32</v>
      </c>
      <c r="L13">
        <f>IFERROR(SUMIFS('Actual Results Input'!$E:$E,'Actual Results Input'!$C:$C,L$1,'Actual Results Input'!$D:$D,$A13),0)</f>
        <v>0</v>
      </c>
      <c r="M13">
        <f>IFERROR(SUMIFS('Actual Results Input'!$E:$E,'Actual Results Input'!$C:$C,M$1,'Actual Results Input'!$D:$D,$A13),0)</f>
        <v>0</v>
      </c>
      <c r="N13">
        <f>IFERROR(SUMIFS('Actual Results Input'!$E:$E,'Actual Results Input'!$C:$C,N$1,'Actual Results Input'!$D:$D,$A13),0)</f>
        <v>0</v>
      </c>
      <c r="O13">
        <f>IFERROR(SUMIFS('Actual Results Input'!$E:$E,'Actual Results Input'!$C:$C,O$1,'Actual Results Input'!$D:$D,$A13),0)</f>
        <v>0</v>
      </c>
      <c r="P13">
        <f>IFERROR(SUMIFS('Actual Results Input'!$E:$E,'Actual Results Input'!$C:$C,P$1,'Actual Results Input'!$D:$D,$A13),0)</f>
        <v>0</v>
      </c>
      <c r="Q13">
        <f>IFERROR(SUMIFS('Actual Results Input'!$E:$E,'Actual Results Input'!$C:$C,Q$1,'Actual Results Input'!$D:$D,$A13),0)</f>
        <v>0</v>
      </c>
      <c r="R13">
        <f>IFERROR(SUMIFS('Actual Results Input'!$E:$E,'Actual Results Input'!$C:$C,R$1,'Actual Results Input'!$D:$D,$A13),0)</f>
        <v>0</v>
      </c>
      <c r="S13">
        <f>IFERROR(SUMIFS('Actual Results Input'!$E:$E,'Actual Results Input'!$C:$C,S$1,'Actual Results Input'!$D:$D,$A13),0)</f>
        <v>0</v>
      </c>
      <c r="T13">
        <f>IFERROR(SUMIFS('Actual Results Input'!$E:$E,'Actual Results Input'!$C:$C,T$1,'Actual Results Input'!$D:$D,$A13),0)</f>
        <v>0</v>
      </c>
      <c r="U13">
        <f>IFERROR(SUMIFS('Actual Results Input'!$E:$E,'Actual Results Input'!$C:$C,U$1,'Actual Results Input'!$D:$D,$A13),0)</f>
        <v>0</v>
      </c>
      <c r="V13">
        <f>IFERROR(SUMIFS('Actual Results Input'!$E:$E,'Actual Results Input'!$C:$C,V$1,'Actual Results Input'!$D:$D,$A13),0)</f>
        <v>0</v>
      </c>
      <c r="W13">
        <f>IFERROR(SUMIFS('Actual Results Input'!$E:$E,'Actual Results Input'!$C:$C,W$1,'Actual Results Input'!$D:$D,$A13),0)</f>
        <v>0</v>
      </c>
      <c r="X13">
        <f>IFERROR(SUMIFS('Actual Results Input'!$E:$E,'Actual Results Input'!$C:$C,X$1,'Actual Results Input'!$D:$D,$A13),0)</f>
        <v>0</v>
      </c>
      <c r="Y13">
        <f>IFERROR(SUMIFS('Actual Results Input'!$E:$E,'Actual Results Input'!$C:$C,Y$1,'Actual Results Input'!$D:$D,$A13),0)</f>
        <v>29</v>
      </c>
      <c r="Z13">
        <f>IFERROR(SUMIFS('Actual Results Input'!$E:$E,'Actual Results Input'!$C:$C,Z$1,'Actual Results Input'!$D:$D,$A13),0)</f>
        <v>0</v>
      </c>
      <c r="AA13">
        <f>IFERROR(SUMIFS('Actual Results Input'!$E:$E,'Actual Results Input'!$C:$C,AA$1,'Actual Results Input'!$D:$D,$A13),0)</f>
        <v>0</v>
      </c>
      <c r="AB13">
        <f>IFERROR(SUMIFS('Actual Results Input'!$E:$E,'Actual Results Input'!$C:$C,AB$1,'Actual Results Input'!$D:$D,$A13),0)</f>
        <v>0</v>
      </c>
      <c r="AC13">
        <f>IFERROR(SUMIFS('Actual Results Input'!$E:$E,'Actual Results Input'!$C:$C,AC$1,'Actual Results Input'!$D:$D,$A13),0)</f>
        <v>0</v>
      </c>
      <c r="AD13">
        <f>IFERROR(SUMIFS('Actual Results Input'!$E:$E,'Actual Results Input'!$C:$C,AD$1,'Actual Results Input'!$D:$D,$A13),0)</f>
        <v>0</v>
      </c>
      <c r="AE13">
        <f>IFERROR(SUMIFS('Actual Results Input'!$E:$E,'Actual Results Input'!$C:$C,AE$1,'Actual Results Input'!$D:$D,$A13),0)</f>
        <v>0</v>
      </c>
      <c r="AF13">
        <f>IFERROR(SUMIFS('Actual Results Input'!$E:$E,'Actual Results Input'!$C:$C,AF$1,'Actual Results Input'!$D:$D,$A13),0)</f>
        <v>0</v>
      </c>
      <c r="AG13">
        <f>IFERROR(SUMIFS('Actual Results Input'!$E:$E,'Actual Results Input'!$C:$C,AG$1,'Actual Results Input'!$D:$D,$A13),0)</f>
        <v>0</v>
      </c>
      <c r="AH13">
        <f>IFERROR(SUMIFS('Actual Results Input'!$E:$E,'Actual Results Input'!$C:$C,AH$1,'Actual Results Input'!$D:$D,$A13),0)</f>
        <v>0</v>
      </c>
      <c r="AI13">
        <f>IFERROR(SUMIFS('Actual Results Input'!$E:$E,'Actual Results Input'!$C:$C,AI$1,'Actual Results Input'!$D:$D,$A13),0)</f>
        <v>0</v>
      </c>
      <c r="AJ13">
        <f>IFERROR(SUMIFS('Actual Results Input'!$E:$E,'Actual Results Input'!$C:$C,AJ$1,'Actual Results Input'!$D:$D,$A13),0)</f>
        <v>0</v>
      </c>
      <c r="AK13">
        <f>IFERROR(SUMIFS('Actual Results Input'!$E:$E,'Actual Results Input'!$C:$C,AK$1,'Actual Results Input'!$D:$D,$A13),0)</f>
        <v>0</v>
      </c>
      <c r="AL13">
        <f>IFERROR(SUMIFS('Actual Results Input'!$E:$E,'Actual Results Input'!$C:$C,AL$1,'Actual Results Input'!$D:$D,$A13),0)</f>
        <v>0</v>
      </c>
      <c r="AM13">
        <f>IFERROR(SUMIFS('Actual Results Input'!$E:$E,'Actual Results Input'!$C:$C,AM$1,'Actual Results Input'!$D:$D,$A13),0)</f>
        <v>0</v>
      </c>
      <c r="AN13">
        <f>IFERROR(SUMIFS('Actual Results Input'!$E:$E,'Actual Results Input'!$C:$C,AN$1,'Actual Results Input'!$D:$D,$A13),0)</f>
        <v>0</v>
      </c>
      <c r="AO13">
        <f>IFERROR(SUMIFS('Actual Results Input'!$E:$E,'Actual Results Input'!$C:$C,AO$1,'Actual Results Input'!$D:$D,$A13),0)</f>
        <v>0</v>
      </c>
      <c r="AP13">
        <f>IFERROR(SUMIFS('Actual Results Input'!$E:$E,'Actual Results Input'!$C:$C,AP$1,'Actual Results Input'!$D:$D,$A13),0)</f>
        <v>0</v>
      </c>
      <c r="AQ13">
        <f>IFERROR(SUMIFS('Actual Results Input'!$E:$E,'Actual Results Input'!$C:$C,AQ$1,'Actual Results Input'!$D:$D,$A13),0)</f>
        <v>0</v>
      </c>
      <c r="AR13">
        <f>IFERROR(SUMIFS('Actual Results Input'!$E:$E,'Actual Results Input'!$C:$C,AR$1,'Actual Results Input'!$D:$D,$A13),0)</f>
        <v>0</v>
      </c>
      <c r="AS13">
        <f>IFERROR(SUMIFS('Actual Results Input'!$E:$E,'Actual Results Input'!$C:$C,AS$1,'Actual Results Input'!$D:$D,$A13),0)</f>
        <v>0</v>
      </c>
      <c r="AT13">
        <f>IFERROR(SUMIFS('Actual Results Input'!$E:$E,'Actual Results Input'!$C:$C,AT$1,'Actual Results Input'!$D:$D,$A13),0)</f>
        <v>0</v>
      </c>
      <c r="AU13">
        <f>IFERROR(SUMIFS('Actual Results Input'!$E:$E,'Actual Results Input'!$C:$C,AU$1,'Actual Results Input'!$D:$D,$A13),0)</f>
        <v>0</v>
      </c>
      <c r="AV13">
        <f>IFERROR(SUMIFS('Actual Results Input'!$E:$E,'Actual Results Input'!$C:$C,AV$1,'Actual Results Input'!$D:$D,$A13),0)</f>
        <v>0</v>
      </c>
      <c r="AW13">
        <f>IFERROR(SUMIFS('Actual Results Input'!$E:$E,'Actual Results Input'!$C:$C,AW$1,'Actual Results Input'!$D:$D,$A13),0)</f>
        <v>0</v>
      </c>
      <c r="AX13">
        <f>IFERROR(SUMIFS('Actual Results Input'!$E:$E,'Actual Results Input'!$C:$C,AX$1,'Actual Results Input'!$D:$D,$A13),0)</f>
        <v>0</v>
      </c>
      <c r="AY13">
        <f>IFERROR(SUMIFS('Actual Results Input'!$E:$E,'Actual Results Input'!$C:$C,AY$1,'Actual Results Input'!$D:$D,$A13),0)</f>
        <v>0</v>
      </c>
      <c r="AZ13">
        <f>IFERROR(SUMIFS('Actual Results Input'!$E:$E,'Actual Results Input'!$C:$C,AZ$1,'Actual Results Input'!$D:$D,$A13),0)</f>
        <v>0</v>
      </c>
      <c r="BA13">
        <f>IFERROR(SUMIFS('Actual Results Input'!$E:$E,'Actual Results Input'!$C:$C,BA$1,'Actual Results Input'!$D:$D,$A13),0)</f>
        <v>0</v>
      </c>
      <c r="BB13">
        <f>IFERROR(SUMIFS('Actual Results Input'!$E:$E,'Actual Results Input'!$C:$C,BB$1,'Actual Results Input'!$D:$D,$A13),0)</f>
        <v>0</v>
      </c>
      <c r="BC13">
        <f>IFERROR(SUMIFS('Actual Results Input'!$E:$E,'Actual Results Input'!$C:$C,BC$1,'Actual Results Input'!$D:$D,$A13),0)</f>
        <v>0</v>
      </c>
      <c r="BD13">
        <f>IFERROR(SUMIFS('Actual Results Input'!$E:$E,'Actual Results Input'!$C:$C,BD$1,'Actual Results Input'!$D:$D,$A13),0)</f>
        <v>0</v>
      </c>
      <c r="BE13">
        <f>IFERROR(SUMIFS('Actual Results Input'!$E:$E,'Actual Results Input'!$C:$C,BE$1,'Actual Results Input'!$D:$D,$A13),0)</f>
        <v>0</v>
      </c>
      <c r="BF13">
        <f>IFERROR(SUMIFS('Actual Results Input'!$E:$E,'Actual Results Input'!$C:$C,BF$1,'Actual Results Input'!$D:$D,$A13),0)</f>
        <v>0</v>
      </c>
      <c r="BG13">
        <f>IFERROR(SUMIFS('Actual Results Input'!$E:$E,'Actual Results Input'!$C:$C,BG$1,'Actual Results Input'!$D:$D,$A13),0)</f>
        <v>0</v>
      </c>
      <c r="BH13">
        <f>IFERROR(SUMIFS('Actual Results Input'!$E:$E,'Actual Results Input'!$C:$C,BH$1,'Actual Results Input'!$D:$D,$A13),0)</f>
        <v>0</v>
      </c>
      <c r="BI13">
        <f>IFERROR(SUMIFS('Actual Results Input'!$E:$E,'Actual Results Input'!$C:$C,BI$1,'Actual Results Input'!$D:$D,$A13),0)</f>
        <v>0</v>
      </c>
      <c r="BJ13">
        <f>IFERROR(SUMIFS('Actual Results Input'!$E:$E,'Actual Results Input'!$C:$C,BJ$1,'Actual Results Input'!$D:$D,$A13),0)</f>
        <v>0</v>
      </c>
      <c r="BK13">
        <f>IFERROR(SUMIFS('Actual Results Input'!$E:$E,'Actual Results Input'!$C:$C,BK$1,'Actual Results Input'!$D:$D,$A13),0)</f>
        <v>0</v>
      </c>
      <c r="BL13">
        <f>IFERROR(SUMIFS('Actual Results Input'!$E:$E,'Actual Results Input'!$C:$C,BL$1,'Actual Results Input'!$D:$D,$A13),0)</f>
        <v>0</v>
      </c>
      <c r="BM13">
        <f>IFERROR(SUMIFS('Actual Results Input'!$E:$E,'Actual Results Input'!$C:$C,BM$1,'Actual Results Input'!$D:$D,$A13),0)</f>
        <v>0</v>
      </c>
      <c r="BN13">
        <f>IFERROR(SUMIFS('Actual Results Input'!$E:$E,'Actual Results Input'!$C:$C,BN$1,'Actual Results Input'!$D:$D,$A13),0)</f>
        <v>0</v>
      </c>
      <c r="BO13">
        <f>IFERROR(SUMIFS('Actual Results Input'!$E:$E,'Actual Results Input'!$C:$C,BO$1,'Actual Results Input'!$D:$D,$A13),0)</f>
        <v>0</v>
      </c>
      <c r="BP13">
        <f>IFERROR(SUMIFS('Actual Results Input'!$E:$E,'Actual Results Input'!$C:$C,BP$1,'Actual Results Input'!$D:$D,$A13),0)</f>
        <v>0</v>
      </c>
      <c r="BQ13">
        <f>IFERROR(SUMIFS('Actual Results Input'!$E:$E,'Actual Results Input'!$C:$C,BQ$1,'Actual Results Input'!$D:$D,$A13),0)</f>
        <v>0</v>
      </c>
      <c r="BR13">
        <f>IFERROR(SUMIFS('Actual Results Input'!$E:$E,'Actual Results Input'!$C:$C,BR$1,'Actual Results Input'!$D:$D,$A13),0)</f>
        <v>0</v>
      </c>
      <c r="BS13">
        <f>IFERROR(SUMIFS('Actual Results Input'!$E:$E,'Actual Results Input'!$C:$C,BS$1,'Actual Results Input'!$D:$D,$A13),0)</f>
        <v>0</v>
      </c>
      <c r="BT13">
        <f>IFERROR(SUMIFS('Actual Results Input'!$E:$E,'Actual Results Input'!$C:$C,BT$1,'Actual Results Input'!$D:$D,$A13),0)</f>
        <v>0</v>
      </c>
      <c r="BU13">
        <f>IFERROR(SUMIFS('Actual Results Input'!$E:$E,'Actual Results Input'!$C:$C,BU$1,'Actual Results Input'!$D:$D,$A13),0)</f>
        <v>0</v>
      </c>
      <c r="BV13">
        <f>IFERROR(SUMIFS('Actual Results Input'!$E:$E,'Actual Results Input'!$C:$C,BV$1,'Actual Results Input'!$D:$D,$A13),0)</f>
        <v>0</v>
      </c>
      <c r="BW13">
        <f>IFERROR(SUMIFS('Actual Results Input'!$E:$E,'Actual Results Input'!$C:$C,BW$1,'Actual Results Input'!$D:$D,$A13),0)</f>
        <v>0</v>
      </c>
      <c r="BX13">
        <f>IFERROR(SUMIFS('Actual Results Input'!$E:$E,'Actual Results Input'!$C:$C,BX$1,'Actual Results Input'!$D:$D,$A13),0)</f>
        <v>0</v>
      </c>
      <c r="BY13">
        <f>IFERROR(SUMIFS('Actual Results Input'!$E:$E,'Actual Results Input'!$C:$C,BY$1,'Actual Results Input'!$D:$D,$A13),0)</f>
        <v>0</v>
      </c>
      <c r="BZ13">
        <f>IFERROR(SUMIFS('Actual Results Input'!$E:$E,'Actual Results Input'!$C:$C,BZ$1,'Actual Results Input'!$D:$D,$A13),0)</f>
        <v>0</v>
      </c>
      <c r="CA13">
        <f>IFERROR(SUMIFS('Actual Results Input'!$E:$E,'Actual Results Input'!$C:$C,CA$1,'Actual Results Input'!$D:$D,$A13),0)</f>
        <v>0</v>
      </c>
      <c r="CB13">
        <f>IFERROR(SUMIFS('Actual Results Input'!$E:$E,'Actual Results Input'!$C:$C,CB$1,'Actual Results Input'!$D:$D,$A13),0)</f>
        <v>0</v>
      </c>
      <c r="CC13">
        <f>IFERROR(SUMIFS('Actual Results Input'!$E:$E,'Actual Results Input'!$C:$C,CC$1,'Actual Results Input'!$D:$D,$A13),0)</f>
        <v>0</v>
      </c>
      <c r="CD13">
        <f>IFERROR(SUMIFS('Actual Results Input'!$E:$E,'Actual Results Input'!$C:$C,CD$1,'Actual Results Input'!$D:$D,$A13),0)</f>
        <v>0</v>
      </c>
      <c r="CE13">
        <f>IFERROR(SUMIFS('Actual Results Input'!$E:$E,'Actual Results Input'!$C:$C,CE$1,'Actual Results Input'!$D:$D,$A13),0)</f>
        <v>0</v>
      </c>
      <c r="CF13">
        <f>IFERROR(SUMIFS('Actual Results Input'!$E:$E,'Actual Results Input'!$C:$C,CF$1,'Actual Results Input'!$D:$D,$A13),0)</f>
        <v>0</v>
      </c>
      <c r="CG13">
        <f>IFERROR(SUMIFS('Actual Results Input'!$E:$E,'Actual Results Input'!$C:$C,CG$1,'Actual Results Input'!$D:$D,$A13),0)</f>
        <v>0</v>
      </c>
      <c r="CH13">
        <f>IFERROR(SUMIFS('Actual Results Input'!$E:$E,'Actual Results Input'!$C:$C,CH$1,'Actual Results Input'!$D:$D,$A13),0)</f>
        <v>0</v>
      </c>
      <c r="CI13">
        <f>IFERROR(SUMIFS('Actual Results Input'!$E:$E,'Actual Results Input'!$C:$C,CI$1,'Actual Results Input'!$D:$D,$A13),0)</f>
        <v>0</v>
      </c>
      <c r="CJ13">
        <f>IFERROR(SUMIFS('Actual Results Input'!$E:$E,'Actual Results Input'!$C:$C,CJ$1,'Actual Results Input'!$D:$D,$A13),0)</f>
        <v>0</v>
      </c>
      <c r="CK13">
        <f>IFERROR(SUMIFS('Actual Results Input'!$E:$E,'Actual Results Input'!$C:$C,CK$1,'Actual Results Input'!$D:$D,$A13),0)</f>
        <v>0</v>
      </c>
      <c r="CL13">
        <f>IFERROR(SUMIFS('Actual Results Input'!$E:$E,'Actual Results Input'!$C:$C,CL$1,'Actual Results Input'!$D:$D,$A13),0)</f>
        <v>0</v>
      </c>
      <c r="CM13">
        <f>IFERROR(SUMIFS('Actual Results Input'!$E:$E,'Actual Results Input'!$C:$C,CM$1,'Actual Results Input'!$D:$D,$A13),0)</f>
        <v>0</v>
      </c>
      <c r="CN13">
        <f>IFERROR(SUMIFS('Actual Results Input'!$E:$E,'Actual Results Input'!$C:$C,CN$1,'Actual Results Input'!$D:$D,$A13),0)</f>
        <v>0</v>
      </c>
      <c r="CO13">
        <f>IFERROR(SUMIFS('Actual Results Input'!$E:$E,'Actual Results Input'!$C:$C,CO$1,'Actual Results Input'!$D:$D,$A13),0)</f>
        <v>0</v>
      </c>
      <c r="CP13">
        <f>IFERROR(SUMIFS('Actual Results Input'!$E:$E,'Actual Results Input'!$C:$C,CP$1,'Actual Results Input'!$D:$D,$A13),0)</f>
        <v>0</v>
      </c>
      <c r="CQ13">
        <f>IFERROR(SUMIFS('Actual Results Input'!$E:$E,'Actual Results Input'!$C:$C,CQ$1,'Actual Results Input'!$D:$D,$A13),0)</f>
        <v>0</v>
      </c>
      <c r="CR13">
        <f>IFERROR(SUMIFS('Actual Results Input'!$E:$E,'Actual Results Input'!$C:$C,CR$1,'Actual Results Input'!$D:$D,$A13),0)</f>
        <v>0</v>
      </c>
      <c r="CS13">
        <f>IFERROR(SUMIFS('Actual Results Input'!$E:$E,'Actual Results Input'!$C:$C,CS$1,'Actual Results Input'!$D:$D,$A13),0)</f>
        <v>0</v>
      </c>
      <c r="CT13">
        <f>IFERROR(SUMIFS('Actual Results Input'!$E:$E,'Actual Results Input'!$C:$C,CT$1,'Actual Results Input'!$D:$D,$A13),0)</f>
        <v>0</v>
      </c>
      <c r="CU13">
        <f>IFERROR(SUMIFS('Actual Results Input'!$E:$E,'Actual Results Input'!$C:$C,CU$1,'Actual Results Input'!$D:$D,$A13),0)</f>
        <v>0</v>
      </c>
      <c r="CV13">
        <f>IFERROR(SUMIFS('Actual Results Input'!$E:$E,'Actual Results Input'!$C:$C,CV$1,'Actual Results Input'!$D:$D,$A13),0)</f>
        <v>0</v>
      </c>
      <c r="CW13">
        <f>IFERROR(SUMIFS('Actual Results Input'!$E:$E,'Actual Results Input'!$C:$C,CW$1,'Actual Results Input'!$D:$D,$A13),0)</f>
        <v>0</v>
      </c>
      <c r="CX13">
        <f>IFERROR(SUMIFS('Actual Results Input'!$E:$E,'Actual Results Input'!$C:$C,CX$1,'Actual Results Input'!$D:$D,$A13),0)</f>
        <v>0</v>
      </c>
      <c r="CY13">
        <f>IFERROR(SUMIFS('Actual Results Input'!$E:$E,'Actual Results Input'!$C:$C,CY$1,'Actual Results Input'!$D:$D,$A13),0)</f>
        <v>0</v>
      </c>
      <c r="CZ13">
        <f>IFERROR(SUMIFS('Actual Results Input'!$E:$E,'Actual Results Input'!$C:$C,CZ$1,'Actual Results Input'!$D:$D,$A13),0)</f>
        <v>0</v>
      </c>
      <c r="DA13">
        <f>IFERROR(SUMIFS('Actual Results Input'!$E:$E,'Actual Results Input'!$C:$C,DA$1,'Actual Results Input'!$D:$D,$A13),0)</f>
        <v>0</v>
      </c>
      <c r="DB13">
        <f>IFERROR(SUMIFS('Actual Results Input'!$E:$E,'Actual Results Input'!$C:$C,DB$1,'Actual Results Input'!$D:$D,$A13),0)</f>
        <v>0</v>
      </c>
      <c r="DC13">
        <f>IFERROR(SUMIFS('Actual Results Input'!$E:$E,'Actual Results Input'!$C:$C,DC$1,'Actual Results Input'!$D:$D,$A13),0)</f>
        <v>0</v>
      </c>
      <c r="DD13">
        <f>IFERROR(SUMIFS('Actual Results Input'!$E:$E,'Actual Results Input'!$C:$C,DD$1,'Actual Results Input'!$D:$D,$A13),0)</f>
        <v>0</v>
      </c>
      <c r="DE13">
        <f>IFERROR(SUMIFS('Actual Results Input'!$E:$E,'Actual Results Input'!$C:$C,DE$1,'Actual Results Input'!$D:$D,$A13),0)</f>
        <v>0</v>
      </c>
      <c r="DF13">
        <f>IFERROR(SUMIFS('Actual Results Input'!$E:$E,'Actual Results Input'!$C:$C,DF$1,'Actual Results Input'!$D:$D,$A13),0)</f>
        <v>0</v>
      </c>
      <c r="DG13">
        <f>IFERROR(SUMIFS('Actual Results Input'!$E:$E,'Actual Results Input'!$C:$C,DG$1,'Actual Results Input'!$D:$D,$A13),0)</f>
        <v>0</v>
      </c>
      <c r="DH13">
        <f>IFERROR(SUMIFS('Actual Results Input'!$E:$E,'Actual Results Input'!$C:$C,DH$1,'Actual Results Input'!$D:$D,$A13),0)</f>
        <v>0</v>
      </c>
      <c r="DI13">
        <f>IFERROR(SUMIFS('Actual Results Input'!$E:$E,'Actual Results Input'!$C:$C,DI$1,'Actual Results Input'!$D:$D,$A13),0)</f>
        <v>0</v>
      </c>
      <c r="DJ13" s="14">
        <f t="array" ref="DJ13">AVERAGE(IF(B13:DI13&gt;0,IF(COLUMN(B13:DI13)&gt;=LARGE(IF(B13:DI13&gt;0,COLUMN(B13:DI13),0),10),B13:DI13)))</f>
        <v>31.7</v>
      </c>
    </row>
    <row r="14" spans="1:115">
      <c r="A14" t="str">
        <f>Lookup!C15</f>
        <v>Steve Carney</v>
      </c>
      <c r="B14" s="11">
        <v>24</v>
      </c>
      <c r="C14" s="53">
        <v>24</v>
      </c>
      <c r="D14" s="53">
        <v>24</v>
      </c>
      <c r="E14" s="53">
        <v>24</v>
      </c>
      <c r="F14" s="53">
        <v>24</v>
      </c>
      <c r="G14" s="53">
        <v>24</v>
      </c>
      <c r="H14" s="53">
        <v>24</v>
      </c>
      <c r="I14" s="53">
        <v>24</v>
      </c>
      <c r="J14" s="53">
        <v>24</v>
      </c>
      <c r="K14" s="53">
        <v>24</v>
      </c>
      <c r="L14">
        <f>IFERROR(SUMIFS('Actual Results Input'!$E:$E,'Actual Results Input'!$C:$C,L$1,'Actual Results Input'!$D:$D,$A14),0)</f>
        <v>0</v>
      </c>
      <c r="M14">
        <f>IFERROR(SUMIFS('Actual Results Input'!$E:$E,'Actual Results Input'!$C:$C,M$1,'Actual Results Input'!$D:$D,$A14),0)</f>
        <v>0</v>
      </c>
      <c r="N14">
        <f>IFERROR(SUMIFS('Actual Results Input'!$E:$E,'Actual Results Input'!$C:$C,N$1,'Actual Results Input'!$D:$D,$A14),0)</f>
        <v>0</v>
      </c>
      <c r="O14">
        <f>IFERROR(SUMIFS('Actual Results Input'!$E:$E,'Actual Results Input'!$C:$C,O$1,'Actual Results Input'!$D:$D,$A14),0)</f>
        <v>0</v>
      </c>
      <c r="P14">
        <f>IFERROR(SUMIFS('Actual Results Input'!$E:$E,'Actual Results Input'!$C:$C,P$1,'Actual Results Input'!$D:$D,$A14),0)</f>
        <v>0</v>
      </c>
      <c r="Q14">
        <f>IFERROR(SUMIFS('Actual Results Input'!$E:$E,'Actual Results Input'!$C:$C,Q$1,'Actual Results Input'!$D:$D,$A14),0)</f>
        <v>0</v>
      </c>
      <c r="R14">
        <f>IFERROR(SUMIFS('Actual Results Input'!$E:$E,'Actual Results Input'!$C:$C,R$1,'Actual Results Input'!$D:$D,$A14),0)</f>
        <v>0</v>
      </c>
      <c r="S14">
        <f>IFERROR(SUMIFS('Actual Results Input'!$E:$E,'Actual Results Input'!$C:$C,S$1,'Actual Results Input'!$D:$D,$A14),0)</f>
        <v>0</v>
      </c>
      <c r="T14">
        <f>IFERROR(SUMIFS('Actual Results Input'!$E:$E,'Actual Results Input'!$C:$C,T$1,'Actual Results Input'!$D:$D,$A14),0)</f>
        <v>0</v>
      </c>
      <c r="U14">
        <f>IFERROR(SUMIFS('Actual Results Input'!$E:$E,'Actual Results Input'!$C:$C,U$1,'Actual Results Input'!$D:$D,$A14),0)</f>
        <v>0</v>
      </c>
      <c r="V14">
        <f>IFERROR(SUMIFS('Actual Results Input'!$E:$E,'Actual Results Input'!$C:$C,V$1,'Actual Results Input'!$D:$D,$A14),0)</f>
        <v>0</v>
      </c>
      <c r="W14">
        <f>IFERROR(SUMIFS('Actual Results Input'!$E:$E,'Actual Results Input'!$C:$C,W$1,'Actual Results Input'!$D:$D,$A14),0)</f>
        <v>0</v>
      </c>
      <c r="X14">
        <f>IFERROR(SUMIFS('Actual Results Input'!$E:$E,'Actual Results Input'!$C:$C,X$1,'Actual Results Input'!$D:$D,$A14),0)</f>
        <v>0</v>
      </c>
      <c r="Y14">
        <f>IFERROR(SUMIFS('Actual Results Input'!$E:$E,'Actual Results Input'!$C:$C,Y$1,'Actual Results Input'!$D:$D,$A14),0)</f>
        <v>22</v>
      </c>
      <c r="Z14">
        <f>IFERROR(SUMIFS('Actual Results Input'!$E:$E,'Actual Results Input'!$C:$C,Z$1,'Actual Results Input'!$D:$D,$A14),0)</f>
        <v>0</v>
      </c>
      <c r="AA14">
        <f>IFERROR(SUMIFS('Actual Results Input'!$E:$E,'Actual Results Input'!$C:$C,AA$1,'Actual Results Input'!$D:$D,$A14),0)</f>
        <v>0</v>
      </c>
      <c r="AB14">
        <f>IFERROR(SUMIFS('Actual Results Input'!$E:$E,'Actual Results Input'!$C:$C,AB$1,'Actual Results Input'!$D:$D,$A14),0)</f>
        <v>0</v>
      </c>
      <c r="AC14">
        <f>IFERROR(SUMIFS('Actual Results Input'!$E:$E,'Actual Results Input'!$C:$C,AC$1,'Actual Results Input'!$D:$D,$A14),0)</f>
        <v>19</v>
      </c>
      <c r="AD14">
        <f>IFERROR(SUMIFS('Actual Results Input'!$E:$E,'Actual Results Input'!$C:$C,AD$1,'Actual Results Input'!$D:$D,$A14),0)</f>
        <v>0</v>
      </c>
      <c r="AE14">
        <f>IFERROR(SUMIFS('Actual Results Input'!$E:$E,'Actual Results Input'!$C:$C,AE$1,'Actual Results Input'!$D:$D,$A14),0)</f>
        <v>0</v>
      </c>
      <c r="AF14">
        <f>IFERROR(SUMIFS('Actual Results Input'!$E:$E,'Actual Results Input'!$C:$C,AF$1,'Actual Results Input'!$D:$D,$A14),0)</f>
        <v>0</v>
      </c>
      <c r="AG14">
        <f>IFERROR(SUMIFS('Actual Results Input'!$E:$E,'Actual Results Input'!$C:$C,AG$1,'Actual Results Input'!$D:$D,$A14),0)</f>
        <v>0</v>
      </c>
      <c r="AH14">
        <f>IFERROR(SUMIFS('Actual Results Input'!$E:$E,'Actual Results Input'!$C:$C,AH$1,'Actual Results Input'!$D:$D,$A14),0)</f>
        <v>0</v>
      </c>
      <c r="AI14">
        <f>IFERROR(SUMIFS('Actual Results Input'!$E:$E,'Actual Results Input'!$C:$C,AI$1,'Actual Results Input'!$D:$D,$A14),0)</f>
        <v>0</v>
      </c>
      <c r="AJ14">
        <f>IFERROR(SUMIFS('Actual Results Input'!$E:$E,'Actual Results Input'!$C:$C,AJ$1,'Actual Results Input'!$D:$D,$A14),0)</f>
        <v>0</v>
      </c>
      <c r="AK14">
        <f>IFERROR(SUMIFS('Actual Results Input'!$E:$E,'Actual Results Input'!$C:$C,AK$1,'Actual Results Input'!$D:$D,$A14),0)</f>
        <v>0</v>
      </c>
      <c r="AL14">
        <f>IFERROR(SUMIFS('Actual Results Input'!$E:$E,'Actual Results Input'!$C:$C,AL$1,'Actual Results Input'!$D:$D,$A14),0)</f>
        <v>0</v>
      </c>
      <c r="AM14">
        <f>IFERROR(SUMIFS('Actual Results Input'!$E:$E,'Actual Results Input'!$C:$C,AM$1,'Actual Results Input'!$D:$D,$A14),0)</f>
        <v>0</v>
      </c>
      <c r="AN14">
        <f>IFERROR(SUMIFS('Actual Results Input'!$E:$E,'Actual Results Input'!$C:$C,AN$1,'Actual Results Input'!$D:$D,$A14),0)</f>
        <v>0</v>
      </c>
      <c r="AO14">
        <f>IFERROR(SUMIFS('Actual Results Input'!$E:$E,'Actual Results Input'!$C:$C,AO$1,'Actual Results Input'!$D:$D,$A14),0)</f>
        <v>0</v>
      </c>
      <c r="AP14">
        <f>IFERROR(SUMIFS('Actual Results Input'!$E:$E,'Actual Results Input'!$C:$C,AP$1,'Actual Results Input'!$D:$D,$A14),0)</f>
        <v>0</v>
      </c>
      <c r="AQ14">
        <f>IFERROR(SUMIFS('Actual Results Input'!$E:$E,'Actual Results Input'!$C:$C,AQ$1,'Actual Results Input'!$D:$D,$A14),0)</f>
        <v>0</v>
      </c>
      <c r="AR14">
        <f>IFERROR(SUMIFS('Actual Results Input'!$E:$E,'Actual Results Input'!$C:$C,AR$1,'Actual Results Input'!$D:$D,$A14),0)</f>
        <v>0</v>
      </c>
      <c r="AS14">
        <f>IFERROR(SUMIFS('Actual Results Input'!$E:$E,'Actual Results Input'!$C:$C,AS$1,'Actual Results Input'!$D:$D,$A14),0)</f>
        <v>0</v>
      </c>
      <c r="AT14">
        <f>IFERROR(SUMIFS('Actual Results Input'!$E:$E,'Actual Results Input'!$C:$C,AT$1,'Actual Results Input'!$D:$D,$A14),0)</f>
        <v>0</v>
      </c>
      <c r="AU14">
        <f>IFERROR(SUMIFS('Actual Results Input'!$E:$E,'Actual Results Input'!$C:$C,AU$1,'Actual Results Input'!$D:$D,$A14),0)</f>
        <v>0</v>
      </c>
      <c r="AV14">
        <f>IFERROR(SUMIFS('Actual Results Input'!$E:$E,'Actual Results Input'!$C:$C,AV$1,'Actual Results Input'!$D:$D,$A14),0)</f>
        <v>0</v>
      </c>
      <c r="AW14">
        <f>IFERROR(SUMIFS('Actual Results Input'!$E:$E,'Actual Results Input'!$C:$C,AW$1,'Actual Results Input'!$D:$D,$A14),0)</f>
        <v>0</v>
      </c>
      <c r="AX14">
        <f>IFERROR(SUMIFS('Actual Results Input'!$E:$E,'Actual Results Input'!$C:$C,AX$1,'Actual Results Input'!$D:$D,$A14),0)</f>
        <v>0</v>
      </c>
      <c r="AY14">
        <f>IFERROR(SUMIFS('Actual Results Input'!$E:$E,'Actual Results Input'!$C:$C,AY$1,'Actual Results Input'!$D:$D,$A14),0)</f>
        <v>0</v>
      </c>
      <c r="AZ14">
        <f>IFERROR(SUMIFS('Actual Results Input'!$E:$E,'Actual Results Input'!$C:$C,AZ$1,'Actual Results Input'!$D:$D,$A14),0)</f>
        <v>0</v>
      </c>
      <c r="BA14">
        <f>IFERROR(SUMIFS('Actual Results Input'!$E:$E,'Actual Results Input'!$C:$C,BA$1,'Actual Results Input'!$D:$D,$A14),0)</f>
        <v>0</v>
      </c>
      <c r="BB14">
        <f>IFERROR(SUMIFS('Actual Results Input'!$E:$E,'Actual Results Input'!$C:$C,BB$1,'Actual Results Input'!$D:$D,$A14),0)</f>
        <v>0</v>
      </c>
      <c r="BC14">
        <f>IFERROR(SUMIFS('Actual Results Input'!$E:$E,'Actual Results Input'!$C:$C,BC$1,'Actual Results Input'!$D:$D,$A14),0)</f>
        <v>0</v>
      </c>
      <c r="BD14">
        <f>IFERROR(SUMIFS('Actual Results Input'!$E:$E,'Actual Results Input'!$C:$C,BD$1,'Actual Results Input'!$D:$D,$A14),0)</f>
        <v>0</v>
      </c>
      <c r="BE14">
        <f>IFERROR(SUMIFS('Actual Results Input'!$E:$E,'Actual Results Input'!$C:$C,BE$1,'Actual Results Input'!$D:$D,$A14),0)</f>
        <v>0</v>
      </c>
      <c r="BF14">
        <f>IFERROR(SUMIFS('Actual Results Input'!$E:$E,'Actual Results Input'!$C:$C,BF$1,'Actual Results Input'!$D:$D,$A14),0)</f>
        <v>0</v>
      </c>
      <c r="BG14">
        <f>IFERROR(SUMIFS('Actual Results Input'!$E:$E,'Actual Results Input'!$C:$C,BG$1,'Actual Results Input'!$D:$D,$A14),0)</f>
        <v>0</v>
      </c>
      <c r="BH14">
        <f>IFERROR(SUMIFS('Actual Results Input'!$E:$E,'Actual Results Input'!$C:$C,BH$1,'Actual Results Input'!$D:$D,$A14),0)</f>
        <v>0</v>
      </c>
      <c r="BI14">
        <f>IFERROR(SUMIFS('Actual Results Input'!$E:$E,'Actual Results Input'!$C:$C,BI$1,'Actual Results Input'!$D:$D,$A14),0)</f>
        <v>0</v>
      </c>
      <c r="BJ14">
        <f>IFERROR(SUMIFS('Actual Results Input'!$E:$E,'Actual Results Input'!$C:$C,BJ$1,'Actual Results Input'!$D:$D,$A14),0)</f>
        <v>0</v>
      </c>
      <c r="BK14">
        <f>IFERROR(SUMIFS('Actual Results Input'!$E:$E,'Actual Results Input'!$C:$C,BK$1,'Actual Results Input'!$D:$D,$A14),0)</f>
        <v>0</v>
      </c>
      <c r="BL14">
        <f>IFERROR(SUMIFS('Actual Results Input'!$E:$E,'Actual Results Input'!$C:$C,BL$1,'Actual Results Input'!$D:$D,$A14),0)</f>
        <v>0</v>
      </c>
      <c r="BM14">
        <f>IFERROR(SUMIFS('Actual Results Input'!$E:$E,'Actual Results Input'!$C:$C,BM$1,'Actual Results Input'!$D:$D,$A14),0)</f>
        <v>0</v>
      </c>
      <c r="BN14">
        <f>IFERROR(SUMIFS('Actual Results Input'!$E:$E,'Actual Results Input'!$C:$C,BN$1,'Actual Results Input'!$D:$D,$A14),0)</f>
        <v>0</v>
      </c>
      <c r="BO14">
        <f>IFERROR(SUMIFS('Actual Results Input'!$E:$E,'Actual Results Input'!$C:$C,BO$1,'Actual Results Input'!$D:$D,$A14),0)</f>
        <v>0</v>
      </c>
      <c r="BP14">
        <f>IFERROR(SUMIFS('Actual Results Input'!$E:$E,'Actual Results Input'!$C:$C,BP$1,'Actual Results Input'!$D:$D,$A14),0)</f>
        <v>0</v>
      </c>
      <c r="BQ14">
        <f>IFERROR(SUMIFS('Actual Results Input'!$E:$E,'Actual Results Input'!$C:$C,BQ$1,'Actual Results Input'!$D:$D,$A14),0)</f>
        <v>0</v>
      </c>
      <c r="BR14">
        <f>IFERROR(SUMIFS('Actual Results Input'!$E:$E,'Actual Results Input'!$C:$C,BR$1,'Actual Results Input'!$D:$D,$A14),0)</f>
        <v>0</v>
      </c>
      <c r="BS14">
        <f>IFERROR(SUMIFS('Actual Results Input'!$E:$E,'Actual Results Input'!$C:$C,BS$1,'Actual Results Input'!$D:$D,$A14),0)</f>
        <v>0</v>
      </c>
      <c r="BT14">
        <f>IFERROR(SUMIFS('Actual Results Input'!$E:$E,'Actual Results Input'!$C:$C,BT$1,'Actual Results Input'!$D:$D,$A14),0)</f>
        <v>0</v>
      </c>
      <c r="BU14">
        <f>IFERROR(SUMIFS('Actual Results Input'!$E:$E,'Actual Results Input'!$C:$C,BU$1,'Actual Results Input'!$D:$D,$A14),0)</f>
        <v>0</v>
      </c>
      <c r="BV14">
        <f>IFERROR(SUMIFS('Actual Results Input'!$E:$E,'Actual Results Input'!$C:$C,BV$1,'Actual Results Input'!$D:$D,$A14),0)</f>
        <v>0</v>
      </c>
      <c r="BW14">
        <f>IFERROR(SUMIFS('Actual Results Input'!$E:$E,'Actual Results Input'!$C:$C,BW$1,'Actual Results Input'!$D:$D,$A14),0)</f>
        <v>0</v>
      </c>
      <c r="BX14">
        <f>IFERROR(SUMIFS('Actual Results Input'!$E:$E,'Actual Results Input'!$C:$C,BX$1,'Actual Results Input'!$D:$D,$A14),0)</f>
        <v>0</v>
      </c>
      <c r="BY14">
        <f>IFERROR(SUMIFS('Actual Results Input'!$E:$E,'Actual Results Input'!$C:$C,BY$1,'Actual Results Input'!$D:$D,$A14),0)</f>
        <v>0</v>
      </c>
      <c r="BZ14">
        <f>IFERROR(SUMIFS('Actual Results Input'!$E:$E,'Actual Results Input'!$C:$C,BZ$1,'Actual Results Input'!$D:$D,$A14),0)</f>
        <v>0</v>
      </c>
      <c r="CA14">
        <f>IFERROR(SUMIFS('Actual Results Input'!$E:$E,'Actual Results Input'!$C:$C,CA$1,'Actual Results Input'!$D:$D,$A14),0)</f>
        <v>0</v>
      </c>
      <c r="CB14">
        <f>IFERROR(SUMIFS('Actual Results Input'!$E:$E,'Actual Results Input'!$C:$C,CB$1,'Actual Results Input'!$D:$D,$A14),0)</f>
        <v>0</v>
      </c>
      <c r="CC14">
        <f>IFERROR(SUMIFS('Actual Results Input'!$E:$E,'Actual Results Input'!$C:$C,CC$1,'Actual Results Input'!$D:$D,$A14),0)</f>
        <v>0</v>
      </c>
      <c r="CD14">
        <f>IFERROR(SUMIFS('Actual Results Input'!$E:$E,'Actual Results Input'!$C:$C,CD$1,'Actual Results Input'!$D:$D,$A14),0)</f>
        <v>0</v>
      </c>
      <c r="CE14">
        <f>IFERROR(SUMIFS('Actual Results Input'!$E:$E,'Actual Results Input'!$C:$C,CE$1,'Actual Results Input'!$D:$D,$A14),0)</f>
        <v>0</v>
      </c>
      <c r="CF14">
        <f>IFERROR(SUMIFS('Actual Results Input'!$E:$E,'Actual Results Input'!$C:$C,CF$1,'Actual Results Input'!$D:$D,$A14),0)</f>
        <v>0</v>
      </c>
      <c r="CG14">
        <f>IFERROR(SUMIFS('Actual Results Input'!$E:$E,'Actual Results Input'!$C:$C,CG$1,'Actual Results Input'!$D:$D,$A14),0)</f>
        <v>0</v>
      </c>
      <c r="CH14">
        <f>IFERROR(SUMIFS('Actual Results Input'!$E:$E,'Actual Results Input'!$C:$C,CH$1,'Actual Results Input'!$D:$D,$A14),0)</f>
        <v>0</v>
      </c>
      <c r="CI14">
        <f>IFERROR(SUMIFS('Actual Results Input'!$E:$E,'Actual Results Input'!$C:$C,CI$1,'Actual Results Input'!$D:$D,$A14),0)</f>
        <v>0</v>
      </c>
      <c r="CJ14">
        <f>IFERROR(SUMIFS('Actual Results Input'!$E:$E,'Actual Results Input'!$C:$C,CJ$1,'Actual Results Input'!$D:$D,$A14),0)</f>
        <v>0</v>
      </c>
      <c r="CK14">
        <f>IFERROR(SUMIFS('Actual Results Input'!$E:$E,'Actual Results Input'!$C:$C,CK$1,'Actual Results Input'!$D:$D,$A14),0)</f>
        <v>0</v>
      </c>
      <c r="CL14">
        <f>IFERROR(SUMIFS('Actual Results Input'!$E:$E,'Actual Results Input'!$C:$C,CL$1,'Actual Results Input'!$D:$D,$A14),0)</f>
        <v>0</v>
      </c>
      <c r="CM14">
        <f>IFERROR(SUMIFS('Actual Results Input'!$E:$E,'Actual Results Input'!$C:$C,CM$1,'Actual Results Input'!$D:$D,$A14),0)</f>
        <v>0</v>
      </c>
      <c r="CN14">
        <f>IFERROR(SUMIFS('Actual Results Input'!$E:$E,'Actual Results Input'!$C:$C,CN$1,'Actual Results Input'!$D:$D,$A14),0)</f>
        <v>0</v>
      </c>
      <c r="CO14">
        <f>IFERROR(SUMIFS('Actual Results Input'!$E:$E,'Actual Results Input'!$C:$C,CO$1,'Actual Results Input'!$D:$D,$A14),0)</f>
        <v>0</v>
      </c>
      <c r="CP14">
        <f>IFERROR(SUMIFS('Actual Results Input'!$E:$E,'Actual Results Input'!$C:$C,CP$1,'Actual Results Input'!$D:$D,$A14),0)</f>
        <v>0</v>
      </c>
      <c r="CQ14">
        <f>IFERROR(SUMIFS('Actual Results Input'!$E:$E,'Actual Results Input'!$C:$C,CQ$1,'Actual Results Input'!$D:$D,$A14),0)</f>
        <v>0</v>
      </c>
      <c r="CR14">
        <f>IFERROR(SUMIFS('Actual Results Input'!$E:$E,'Actual Results Input'!$C:$C,CR$1,'Actual Results Input'!$D:$D,$A14),0)</f>
        <v>0</v>
      </c>
      <c r="CS14">
        <f>IFERROR(SUMIFS('Actual Results Input'!$E:$E,'Actual Results Input'!$C:$C,CS$1,'Actual Results Input'!$D:$D,$A14),0)</f>
        <v>0</v>
      </c>
      <c r="CT14">
        <f>IFERROR(SUMIFS('Actual Results Input'!$E:$E,'Actual Results Input'!$C:$C,CT$1,'Actual Results Input'!$D:$D,$A14),0)</f>
        <v>0</v>
      </c>
      <c r="CU14">
        <f>IFERROR(SUMIFS('Actual Results Input'!$E:$E,'Actual Results Input'!$C:$C,CU$1,'Actual Results Input'!$D:$D,$A14),0)</f>
        <v>0</v>
      </c>
      <c r="CV14">
        <f>IFERROR(SUMIFS('Actual Results Input'!$E:$E,'Actual Results Input'!$C:$C,CV$1,'Actual Results Input'!$D:$D,$A14),0)</f>
        <v>0</v>
      </c>
      <c r="CW14">
        <f>IFERROR(SUMIFS('Actual Results Input'!$E:$E,'Actual Results Input'!$C:$C,CW$1,'Actual Results Input'!$D:$D,$A14),0)</f>
        <v>0</v>
      </c>
      <c r="CX14">
        <f>IFERROR(SUMIFS('Actual Results Input'!$E:$E,'Actual Results Input'!$C:$C,CX$1,'Actual Results Input'!$D:$D,$A14),0)</f>
        <v>0</v>
      </c>
      <c r="CY14">
        <f>IFERROR(SUMIFS('Actual Results Input'!$E:$E,'Actual Results Input'!$C:$C,CY$1,'Actual Results Input'!$D:$D,$A14),0)</f>
        <v>0</v>
      </c>
      <c r="CZ14">
        <f>IFERROR(SUMIFS('Actual Results Input'!$E:$E,'Actual Results Input'!$C:$C,CZ$1,'Actual Results Input'!$D:$D,$A14),0)</f>
        <v>0</v>
      </c>
      <c r="DA14">
        <f>IFERROR(SUMIFS('Actual Results Input'!$E:$E,'Actual Results Input'!$C:$C,DA$1,'Actual Results Input'!$D:$D,$A14),0)</f>
        <v>0</v>
      </c>
      <c r="DB14">
        <f>IFERROR(SUMIFS('Actual Results Input'!$E:$E,'Actual Results Input'!$C:$C,DB$1,'Actual Results Input'!$D:$D,$A14),0)</f>
        <v>0</v>
      </c>
      <c r="DC14">
        <f>IFERROR(SUMIFS('Actual Results Input'!$E:$E,'Actual Results Input'!$C:$C,DC$1,'Actual Results Input'!$D:$D,$A14),0)</f>
        <v>0</v>
      </c>
      <c r="DD14">
        <f>IFERROR(SUMIFS('Actual Results Input'!$E:$E,'Actual Results Input'!$C:$C,DD$1,'Actual Results Input'!$D:$D,$A14),0)</f>
        <v>0</v>
      </c>
      <c r="DE14">
        <f>IFERROR(SUMIFS('Actual Results Input'!$E:$E,'Actual Results Input'!$C:$C,DE$1,'Actual Results Input'!$D:$D,$A14),0)</f>
        <v>0</v>
      </c>
      <c r="DF14">
        <f>IFERROR(SUMIFS('Actual Results Input'!$E:$E,'Actual Results Input'!$C:$C,DF$1,'Actual Results Input'!$D:$D,$A14),0)</f>
        <v>0</v>
      </c>
      <c r="DG14">
        <f>IFERROR(SUMIFS('Actual Results Input'!$E:$E,'Actual Results Input'!$C:$C,DG$1,'Actual Results Input'!$D:$D,$A14),0)</f>
        <v>0</v>
      </c>
      <c r="DH14">
        <f>IFERROR(SUMIFS('Actual Results Input'!$E:$E,'Actual Results Input'!$C:$C,DH$1,'Actual Results Input'!$D:$D,$A14),0)</f>
        <v>0</v>
      </c>
      <c r="DI14">
        <f>IFERROR(SUMIFS('Actual Results Input'!$E:$E,'Actual Results Input'!$C:$C,DI$1,'Actual Results Input'!$D:$D,$A14),0)</f>
        <v>0</v>
      </c>
      <c r="DJ14" s="14">
        <f t="array" ref="DJ14">AVERAGE(IF(B14:DI14&gt;0,IF(COLUMN(B14:DI14)&gt;=LARGE(IF(B14:DI14&gt;0,COLUMN(B14:DI14),0),10),B14:DI14)))</f>
        <v>23.3</v>
      </c>
    </row>
    <row r="15" spans="1:115">
      <c r="A15" t="str">
        <f>Lookup!C16</f>
        <v>Nelson Anderson</v>
      </c>
      <c r="B15" s="11">
        <v>26</v>
      </c>
      <c r="C15" s="53">
        <v>26</v>
      </c>
      <c r="D15" s="53">
        <v>26</v>
      </c>
      <c r="E15" s="53">
        <v>26</v>
      </c>
      <c r="F15" s="53">
        <v>26</v>
      </c>
      <c r="G15" s="53">
        <v>26</v>
      </c>
      <c r="H15" s="53">
        <v>26</v>
      </c>
      <c r="I15" s="53">
        <v>26</v>
      </c>
      <c r="J15" s="53">
        <v>26</v>
      </c>
      <c r="K15" s="53">
        <v>26</v>
      </c>
      <c r="L15">
        <f>IFERROR(SUMIFS('Actual Results Input'!$E:$E,'Actual Results Input'!$C:$C,L$1,'Actual Results Input'!$D:$D,$A15),0)</f>
        <v>0</v>
      </c>
      <c r="M15">
        <f>IFERROR(SUMIFS('Actual Results Input'!$E:$E,'Actual Results Input'!$C:$C,M$1,'Actual Results Input'!$D:$D,$A15),0)</f>
        <v>0</v>
      </c>
      <c r="N15">
        <f>IFERROR(SUMIFS('Actual Results Input'!$E:$E,'Actual Results Input'!$C:$C,N$1,'Actual Results Input'!$D:$D,$A15),0)</f>
        <v>0</v>
      </c>
      <c r="O15">
        <f>IFERROR(SUMIFS('Actual Results Input'!$E:$E,'Actual Results Input'!$C:$C,O$1,'Actual Results Input'!$D:$D,$A15),0)</f>
        <v>0</v>
      </c>
      <c r="P15">
        <f>IFERROR(SUMIFS('Actual Results Input'!$E:$E,'Actual Results Input'!$C:$C,P$1,'Actual Results Input'!$D:$D,$A15),0)</f>
        <v>0</v>
      </c>
      <c r="Q15">
        <f>IFERROR(SUMIFS('Actual Results Input'!$E:$E,'Actual Results Input'!$C:$C,Q$1,'Actual Results Input'!$D:$D,$A15),0)</f>
        <v>0</v>
      </c>
      <c r="R15">
        <f>IFERROR(SUMIFS('Actual Results Input'!$E:$E,'Actual Results Input'!$C:$C,R$1,'Actual Results Input'!$D:$D,$A15),0)</f>
        <v>0</v>
      </c>
      <c r="S15">
        <f>IFERROR(SUMIFS('Actual Results Input'!$E:$E,'Actual Results Input'!$C:$C,S$1,'Actual Results Input'!$D:$D,$A15),0)</f>
        <v>0</v>
      </c>
      <c r="T15">
        <f>IFERROR(SUMIFS('Actual Results Input'!$E:$E,'Actual Results Input'!$C:$C,T$1,'Actual Results Input'!$D:$D,$A15),0)</f>
        <v>0</v>
      </c>
      <c r="U15">
        <f>IFERROR(SUMIFS('Actual Results Input'!$E:$E,'Actual Results Input'!$C:$C,U$1,'Actual Results Input'!$D:$D,$A15),0)</f>
        <v>0</v>
      </c>
      <c r="V15">
        <f>IFERROR(SUMIFS('Actual Results Input'!$E:$E,'Actual Results Input'!$C:$C,V$1,'Actual Results Input'!$D:$D,$A15),0)</f>
        <v>0</v>
      </c>
      <c r="W15">
        <f>IFERROR(SUMIFS('Actual Results Input'!$E:$E,'Actual Results Input'!$C:$C,W$1,'Actual Results Input'!$D:$D,$A15),0)</f>
        <v>0</v>
      </c>
      <c r="X15">
        <f>IFERROR(SUMIFS('Actual Results Input'!$E:$E,'Actual Results Input'!$C:$C,X$1,'Actual Results Input'!$D:$D,$A15),0)</f>
        <v>0</v>
      </c>
      <c r="Y15">
        <f>IFERROR(SUMIFS('Actual Results Input'!$E:$E,'Actual Results Input'!$C:$C,Y$1,'Actual Results Input'!$D:$D,$A15),0)</f>
        <v>0</v>
      </c>
      <c r="Z15">
        <f>IFERROR(SUMIFS('Actual Results Input'!$E:$E,'Actual Results Input'!$C:$C,Z$1,'Actual Results Input'!$D:$D,$A15),0)</f>
        <v>0</v>
      </c>
      <c r="AA15">
        <f>IFERROR(SUMIFS('Actual Results Input'!$E:$E,'Actual Results Input'!$C:$C,AA$1,'Actual Results Input'!$D:$D,$A15),0)</f>
        <v>0</v>
      </c>
      <c r="AB15">
        <f>IFERROR(SUMIFS('Actual Results Input'!$E:$E,'Actual Results Input'!$C:$C,AB$1,'Actual Results Input'!$D:$D,$A15),0)</f>
        <v>0</v>
      </c>
      <c r="AC15">
        <f>IFERROR(SUMIFS('Actual Results Input'!$E:$E,'Actual Results Input'!$C:$C,AC$1,'Actual Results Input'!$D:$D,$A15),0)</f>
        <v>0</v>
      </c>
      <c r="AD15">
        <f>IFERROR(SUMIFS('Actual Results Input'!$E:$E,'Actual Results Input'!$C:$C,AD$1,'Actual Results Input'!$D:$D,$A15),0)</f>
        <v>19</v>
      </c>
      <c r="AE15">
        <f>IFERROR(SUMIFS('Actual Results Input'!$E:$E,'Actual Results Input'!$C:$C,AE$1,'Actual Results Input'!$D:$D,$A15),0)</f>
        <v>0</v>
      </c>
      <c r="AF15">
        <f>IFERROR(SUMIFS('Actual Results Input'!$E:$E,'Actual Results Input'!$C:$C,AF$1,'Actual Results Input'!$D:$D,$A15),0)</f>
        <v>0</v>
      </c>
      <c r="AG15">
        <f>IFERROR(SUMIFS('Actual Results Input'!$E:$E,'Actual Results Input'!$C:$C,AG$1,'Actual Results Input'!$D:$D,$A15),0)</f>
        <v>0</v>
      </c>
      <c r="AH15">
        <f>IFERROR(SUMIFS('Actual Results Input'!$E:$E,'Actual Results Input'!$C:$C,AH$1,'Actual Results Input'!$D:$D,$A15),0)</f>
        <v>0</v>
      </c>
      <c r="AI15">
        <f>IFERROR(SUMIFS('Actual Results Input'!$E:$E,'Actual Results Input'!$C:$C,AI$1,'Actual Results Input'!$D:$D,$A15),0)</f>
        <v>0</v>
      </c>
      <c r="AJ15">
        <f>IFERROR(SUMIFS('Actual Results Input'!$E:$E,'Actual Results Input'!$C:$C,AJ$1,'Actual Results Input'!$D:$D,$A15),0)</f>
        <v>0</v>
      </c>
      <c r="AK15">
        <f>IFERROR(SUMIFS('Actual Results Input'!$E:$E,'Actual Results Input'!$C:$C,AK$1,'Actual Results Input'!$D:$D,$A15),0)</f>
        <v>0</v>
      </c>
      <c r="AL15">
        <f>IFERROR(SUMIFS('Actual Results Input'!$E:$E,'Actual Results Input'!$C:$C,AL$1,'Actual Results Input'!$D:$D,$A15),0)</f>
        <v>0</v>
      </c>
      <c r="AM15">
        <f>IFERROR(SUMIFS('Actual Results Input'!$E:$E,'Actual Results Input'!$C:$C,AM$1,'Actual Results Input'!$D:$D,$A15),0)</f>
        <v>0</v>
      </c>
      <c r="AN15">
        <f>IFERROR(SUMIFS('Actual Results Input'!$E:$E,'Actual Results Input'!$C:$C,AN$1,'Actual Results Input'!$D:$D,$A15),0)</f>
        <v>0</v>
      </c>
      <c r="AO15">
        <f>IFERROR(SUMIFS('Actual Results Input'!$E:$E,'Actual Results Input'!$C:$C,AO$1,'Actual Results Input'!$D:$D,$A15),0)</f>
        <v>0</v>
      </c>
      <c r="AP15">
        <f>IFERROR(SUMIFS('Actual Results Input'!$E:$E,'Actual Results Input'!$C:$C,AP$1,'Actual Results Input'!$D:$D,$A15),0)</f>
        <v>0</v>
      </c>
      <c r="AQ15">
        <f>IFERROR(SUMIFS('Actual Results Input'!$E:$E,'Actual Results Input'!$C:$C,AQ$1,'Actual Results Input'!$D:$D,$A15),0)</f>
        <v>0</v>
      </c>
      <c r="AR15">
        <f>IFERROR(SUMIFS('Actual Results Input'!$E:$E,'Actual Results Input'!$C:$C,AR$1,'Actual Results Input'!$D:$D,$A15),0)</f>
        <v>0</v>
      </c>
      <c r="AS15">
        <f>IFERROR(SUMIFS('Actual Results Input'!$E:$E,'Actual Results Input'!$C:$C,AS$1,'Actual Results Input'!$D:$D,$A15),0)</f>
        <v>0</v>
      </c>
      <c r="AT15">
        <f>IFERROR(SUMIFS('Actual Results Input'!$E:$E,'Actual Results Input'!$C:$C,AT$1,'Actual Results Input'!$D:$D,$A15),0)</f>
        <v>0</v>
      </c>
      <c r="AU15">
        <f>IFERROR(SUMIFS('Actual Results Input'!$E:$E,'Actual Results Input'!$C:$C,AU$1,'Actual Results Input'!$D:$D,$A15),0)</f>
        <v>0</v>
      </c>
      <c r="AV15">
        <f>IFERROR(SUMIFS('Actual Results Input'!$E:$E,'Actual Results Input'!$C:$C,AV$1,'Actual Results Input'!$D:$D,$A15),0)</f>
        <v>0</v>
      </c>
      <c r="AW15">
        <f>IFERROR(SUMIFS('Actual Results Input'!$E:$E,'Actual Results Input'!$C:$C,AW$1,'Actual Results Input'!$D:$D,$A15),0)</f>
        <v>0</v>
      </c>
      <c r="AX15">
        <f>IFERROR(SUMIFS('Actual Results Input'!$E:$E,'Actual Results Input'!$C:$C,AX$1,'Actual Results Input'!$D:$D,$A15),0)</f>
        <v>0</v>
      </c>
      <c r="AY15">
        <f>IFERROR(SUMIFS('Actual Results Input'!$E:$E,'Actual Results Input'!$C:$C,AY$1,'Actual Results Input'!$D:$D,$A15),0)</f>
        <v>0</v>
      </c>
      <c r="AZ15">
        <f>IFERROR(SUMIFS('Actual Results Input'!$E:$E,'Actual Results Input'!$C:$C,AZ$1,'Actual Results Input'!$D:$D,$A15),0)</f>
        <v>0</v>
      </c>
      <c r="BA15">
        <f>IFERROR(SUMIFS('Actual Results Input'!$E:$E,'Actual Results Input'!$C:$C,BA$1,'Actual Results Input'!$D:$D,$A15),0)</f>
        <v>0</v>
      </c>
      <c r="BB15">
        <f>IFERROR(SUMIFS('Actual Results Input'!$E:$E,'Actual Results Input'!$C:$C,BB$1,'Actual Results Input'!$D:$D,$A15),0)</f>
        <v>0</v>
      </c>
      <c r="BC15">
        <f>IFERROR(SUMIFS('Actual Results Input'!$E:$E,'Actual Results Input'!$C:$C,BC$1,'Actual Results Input'!$D:$D,$A15),0)</f>
        <v>0</v>
      </c>
      <c r="BD15">
        <f>IFERROR(SUMIFS('Actual Results Input'!$E:$E,'Actual Results Input'!$C:$C,BD$1,'Actual Results Input'!$D:$D,$A15),0)</f>
        <v>0</v>
      </c>
      <c r="BE15">
        <f>IFERROR(SUMIFS('Actual Results Input'!$E:$E,'Actual Results Input'!$C:$C,BE$1,'Actual Results Input'!$D:$D,$A15),0)</f>
        <v>0</v>
      </c>
      <c r="BF15">
        <f>IFERROR(SUMIFS('Actual Results Input'!$E:$E,'Actual Results Input'!$C:$C,BF$1,'Actual Results Input'!$D:$D,$A15),0)</f>
        <v>0</v>
      </c>
      <c r="BG15">
        <f>IFERROR(SUMIFS('Actual Results Input'!$E:$E,'Actual Results Input'!$C:$C,BG$1,'Actual Results Input'!$D:$D,$A15),0)</f>
        <v>0</v>
      </c>
      <c r="BH15">
        <f>IFERROR(SUMIFS('Actual Results Input'!$E:$E,'Actual Results Input'!$C:$C,BH$1,'Actual Results Input'!$D:$D,$A15),0)</f>
        <v>0</v>
      </c>
      <c r="BI15">
        <f>IFERROR(SUMIFS('Actual Results Input'!$E:$E,'Actual Results Input'!$C:$C,BI$1,'Actual Results Input'!$D:$D,$A15),0)</f>
        <v>0</v>
      </c>
      <c r="BJ15">
        <f>IFERROR(SUMIFS('Actual Results Input'!$E:$E,'Actual Results Input'!$C:$C,BJ$1,'Actual Results Input'!$D:$D,$A15),0)</f>
        <v>20</v>
      </c>
      <c r="BK15">
        <f>IFERROR(SUMIFS('Actual Results Input'!$E:$E,'Actual Results Input'!$C:$C,BK$1,'Actual Results Input'!$D:$D,$A15),0)</f>
        <v>0</v>
      </c>
      <c r="BL15">
        <f>IFERROR(SUMIFS('Actual Results Input'!$E:$E,'Actual Results Input'!$C:$C,BL$1,'Actual Results Input'!$D:$D,$A15),0)</f>
        <v>0</v>
      </c>
      <c r="BM15">
        <f>IFERROR(SUMIFS('Actual Results Input'!$E:$E,'Actual Results Input'!$C:$C,BM$1,'Actual Results Input'!$D:$D,$A15),0)</f>
        <v>0</v>
      </c>
      <c r="BN15">
        <f>IFERROR(SUMIFS('Actual Results Input'!$E:$E,'Actual Results Input'!$C:$C,BN$1,'Actual Results Input'!$D:$D,$A15),0)</f>
        <v>0</v>
      </c>
      <c r="BO15">
        <f>IFERROR(SUMIFS('Actual Results Input'!$E:$E,'Actual Results Input'!$C:$C,BO$1,'Actual Results Input'!$D:$D,$A15),0)</f>
        <v>0</v>
      </c>
      <c r="BP15">
        <f>IFERROR(SUMIFS('Actual Results Input'!$E:$E,'Actual Results Input'!$C:$C,BP$1,'Actual Results Input'!$D:$D,$A15),0)</f>
        <v>0</v>
      </c>
      <c r="BQ15">
        <f>IFERROR(SUMIFS('Actual Results Input'!$E:$E,'Actual Results Input'!$C:$C,BQ$1,'Actual Results Input'!$D:$D,$A15),0)</f>
        <v>0</v>
      </c>
      <c r="BR15">
        <f>IFERROR(SUMIFS('Actual Results Input'!$E:$E,'Actual Results Input'!$C:$C,BR$1,'Actual Results Input'!$D:$D,$A15),0)</f>
        <v>0</v>
      </c>
      <c r="BS15">
        <f>IFERROR(SUMIFS('Actual Results Input'!$E:$E,'Actual Results Input'!$C:$C,BS$1,'Actual Results Input'!$D:$D,$A15),0)</f>
        <v>0</v>
      </c>
      <c r="BT15">
        <f>IFERROR(SUMIFS('Actual Results Input'!$E:$E,'Actual Results Input'!$C:$C,BT$1,'Actual Results Input'!$D:$D,$A15),0)</f>
        <v>0</v>
      </c>
      <c r="BU15">
        <f>IFERROR(SUMIFS('Actual Results Input'!$E:$E,'Actual Results Input'!$C:$C,BU$1,'Actual Results Input'!$D:$D,$A15),0)</f>
        <v>0</v>
      </c>
      <c r="BV15">
        <f>IFERROR(SUMIFS('Actual Results Input'!$E:$E,'Actual Results Input'!$C:$C,BV$1,'Actual Results Input'!$D:$D,$A15),0)</f>
        <v>0</v>
      </c>
      <c r="BW15">
        <f>IFERROR(SUMIFS('Actual Results Input'!$E:$E,'Actual Results Input'!$C:$C,BW$1,'Actual Results Input'!$D:$D,$A15),0)</f>
        <v>0</v>
      </c>
      <c r="BX15">
        <f>IFERROR(SUMIFS('Actual Results Input'!$E:$E,'Actual Results Input'!$C:$C,BX$1,'Actual Results Input'!$D:$D,$A15),0)</f>
        <v>0</v>
      </c>
      <c r="BY15">
        <f>IFERROR(SUMIFS('Actual Results Input'!$E:$E,'Actual Results Input'!$C:$C,BY$1,'Actual Results Input'!$D:$D,$A15),0)</f>
        <v>0</v>
      </c>
      <c r="BZ15">
        <f>IFERROR(SUMIFS('Actual Results Input'!$E:$E,'Actual Results Input'!$C:$C,BZ$1,'Actual Results Input'!$D:$D,$A15),0)</f>
        <v>0</v>
      </c>
      <c r="CA15">
        <f>IFERROR(SUMIFS('Actual Results Input'!$E:$E,'Actual Results Input'!$C:$C,CA$1,'Actual Results Input'!$D:$D,$A15),0)</f>
        <v>0</v>
      </c>
      <c r="CB15">
        <f>IFERROR(SUMIFS('Actual Results Input'!$E:$E,'Actual Results Input'!$C:$C,CB$1,'Actual Results Input'!$D:$D,$A15),0)</f>
        <v>0</v>
      </c>
      <c r="CC15">
        <f>IFERROR(SUMIFS('Actual Results Input'!$E:$E,'Actual Results Input'!$C:$C,CC$1,'Actual Results Input'!$D:$D,$A15),0)</f>
        <v>0</v>
      </c>
      <c r="CD15">
        <f>IFERROR(SUMIFS('Actual Results Input'!$E:$E,'Actual Results Input'!$C:$C,CD$1,'Actual Results Input'!$D:$D,$A15),0)</f>
        <v>0</v>
      </c>
      <c r="CE15">
        <f>IFERROR(SUMIFS('Actual Results Input'!$E:$E,'Actual Results Input'!$C:$C,CE$1,'Actual Results Input'!$D:$D,$A15),0)</f>
        <v>0</v>
      </c>
      <c r="CF15">
        <f>IFERROR(SUMIFS('Actual Results Input'!$E:$E,'Actual Results Input'!$C:$C,CF$1,'Actual Results Input'!$D:$D,$A15),0)</f>
        <v>0</v>
      </c>
      <c r="CG15">
        <f>IFERROR(SUMIFS('Actual Results Input'!$E:$E,'Actual Results Input'!$C:$C,CG$1,'Actual Results Input'!$D:$D,$A15),0)</f>
        <v>0</v>
      </c>
      <c r="CH15">
        <f>IFERROR(SUMIFS('Actual Results Input'!$E:$E,'Actual Results Input'!$C:$C,CH$1,'Actual Results Input'!$D:$D,$A15),0)</f>
        <v>0</v>
      </c>
      <c r="CI15">
        <f>IFERROR(SUMIFS('Actual Results Input'!$E:$E,'Actual Results Input'!$C:$C,CI$1,'Actual Results Input'!$D:$D,$A15),0)</f>
        <v>0</v>
      </c>
      <c r="CJ15">
        <f>IFERROR(SUMIFS('Actual Results Input'!$E:$E,'Actual Results Input'!$C:$C,CJ$1,'Actual Results Input'!$D:$D,$A15),0)</f>
        <v>0</v>
      </c>
      <c r="CK15">
        <f>IFERROR(SUMIFS('Actual Results Input'!$E:$E,'Actual Results Input'!$C:$C,CK$1,'Actual Results Input'!$D:$D,$A15),0)</f>
        <v>0</v>
      </c>
      <c r="CL15">
        <f>IFERROR(SUMIFS('Actual Results Input'!$E:$E,'Actual Results Input'!$C:$C,CL$1,'Actual Results Input'!$D:$D,$A15),0)</f>
        <v>0</v>
      </c>
      <c r="CM15">
        <f>IFERROR(SUMIFS('Actual Results Input'!$E:$E,'Actual Results Input'!$C:$C,CM$1,'Actual Results Input'!$D:$D,$A15),0)</f>
        <v>0</v>
      </c>
      <c r="CN15">
        <f>IFERROR(SUMIFS('Actual Results Input'!$E:$E,'Actual Results Input'!$C:$C,CN$1,'Actual Results Input'!$D:$D,$A15),0)</f>
        <v>0</v>
      </c>
      <c r="CO15">
        <f>IFERROR(SUMIFS('Actual Results Input'!$E:$E,'Actual Results Input'!$C:$C,CO$1,'Actual Results Input'!$D:$D,$A15),0)</f>
        <v>0</v>
      </c>
      <c r="CP15">
        <f>IFERROR(SUMIFS('Actual Results Input'!$E:$E,'Actual Results Input'!$C:$C,CP$1,'Actual Results Input'!$D:$D,$A15),0)</f>
        <v>0</v>
      </c>
      <c r="CQ15">
        <f>IFERROR(SUMIFS('Actual Results Input'!$E:$E,'Actual Results Input'!$C:$C,CQ$1,'Actual Results Input'!$D:$D,$A15),0)</f>
        <v>0</v>
      </c>
      <c r="CR15">
        <f>IFERROR(SUMIFS('Actual Results Input'!$E:$E,'Actual Results Input'!$C:$C,CR$1,'Actual Results Input'!$D:$D,$A15),0)</f>
        <v>0</v>
      </c>
      <c r="CS15">
        <f>IFERROR(SUMIFS('Actual Results Input'!$E:$E,'Actual Results Input'!$C:$C,CS$1,'Actual Results Input'!$D:$D,$A15),0)</f>
        <v>0</v>
      </c>
      <c r="CT15">
        <f>IFERROR(SUMIFS('Actual Results Input'!$E:$E,'Actual Results Input'!$C:$C,CT$1,'Actual Results Input'!$D:$D,$A15),0)</f>
        <v>0</v>
      </c>
      <c r="CU15">
        <f>IFERROR(SUMIFS('Actual Results Input'!$E:$E,'Actual Results Input'!$C:$C,CU$1,'Actual Results Input'!$D:$D,$A15),0)</f>
        <v>0</v>
      </c>
      <c r="CV15">
        <f>IFERROR(SUMIFS('Actual Results Input'!$E:$E,'Actual Results Input'!$C:$C,CV$1,'Actual Results Input'!$D:$D,$A15),0)</f>
        <v>0</v>
      </c>
      <c r="CW15">
        <f>IFERROR(SUMIFS('Actual Results Input'!$E:$E,'Actual Results Input'!$C:$C,CW$1,'Actual Results Input'!$D:$D,$A15),0)</f>
        <v>0</v>
      </c>
      <c r="CX15">
        <f>IFERROR(SUMIFS('Actual Results Input'!$E:$E,'Actual Results Input'!$C:$C,CX$1,'Actual Results Input'!$D:$D,$A15),0)</f>
        <v>0</v>
      </c>
      <c r="CY15">
        <f>IFERROR(SUMIFS('Actual Results Input'!$E:$E,'Actual Results Input'!$C:$C,CY$1,'Actual Results Input'!$D:$D,$A15),0)</f>
        <v>0</v>
      </c>
      <c r="CZ15">
        <f>IFERROR(SUMIFS('Actual Results Input'!$E:$E,'Actual Results Input'!$C:$C,CZ$1,'Actual Results Input'!$D:$D,$A15),0)</f>
        <v>0</v>
      </c>
      <c r="DA15">
        <f>IFERROR(SUMIFS('Actual Results Input'!$E:$E,'Actual Results Input'!$C:$C,DA$1,'Actual Results Input'!$D:$D,$A15),0)</f>
        <v>0</v>
      </c>
      <c r="DB15">
        <f>IFERROR(SUMIFS('Actual Results Input'!$E:$E,'Actual Results Input'!$C:$C,DB$1,'Actual Results Input'!$D:$D,$A15),0)</f>
        <v>0</v>
      </c>
      <c r="DC15">
        <f>IFERROR(SUMIFS('Actual Results Input'!$E:$E,'Actual Results Input'!$C:$C,DC$1,'Actual Results Input'!$D:$D,$A15),0)</f>
        <v>0</v>
      </c>
      <c r="DD15">
        <f>IFERROR(SUMIFS('Actual Results Input'!$E:$E,'Actual Results Input'!$C:$C,DD$1,'Actual Results Input'!$D:$D,$A15),0)</f>
        <v>0</v>
      </c>
      <c r="DE15">
        <f>IFERROR(SUMIFS('Actual Results Input'!$E:$E,'Actual Results Input'!$C:$C,DE$1,'Actual Results Input'!$D:$D,$A15),0)</f>
        <v>0</v>
      </c>
      <c r="DF15">
        <f>IFERROR(SUMIFS('Actual Results Input'!$E:$E,'Actual Results Input'!$C:$C,DF$1,'Actual Results Input'!$D:$D,$A15),0)</f>
        <v>0</v>
      </c>
      <c r="DG15">
        <f>IFERROR(SUMIFS('Actual Results Input'!$E:$E,'Actual Results Input'!$C:$C,DG$1,'Actual Results Input'!$D:$D,$A15),0)</f>
        <v>0</v>
      </c>
      <c r="DH15">
        <f>IFERROR(SUMIFS('Actual Results Input'!$E:$E,'Actual Results Input'!$C:$C,DH$1,'Actual Results Input'!$D:$D,$A15),0)</f>
        <v>0</v>
      </c>
      <c r="DI15">
        <f>IFERROR(SUMIFS('Actual Results Input'!$E:$E,'Actual Results Input'!$C:$C,DI$1,'Actual Results Input'!$D:$D,$A15),0)</f>
        <v>0</v>
      </c>
      <c r="DJ15" s="14">
        <f t="array" ref="DJ15">AVERAGE(IF(B15:DI15&gt;0,IF(COLUMN(B15:DI15)&gt;=LARGE(IF(B15:DI15&gt;0,COLUMN(B15:DI15),0),10),B15:DI15)))</f>
        <v>24.7</v>
      </c>
    </row>
    <row r="16" spans="1:115">
      <c r="A16" t="str">
        <f>Lookup!C17</f>
        <v>Gary Ladd</v>
      </c>
      <c r="B16" s="11">
        <v>26</v>
      </c>
      <c r="C16" s="53">
        <v>26</v>
      </c>
      <c r="D16" s="53">
        <v>26</v>
      </c>
      <c r="E16" s="53">
        <v>26</v>
      </c>
      <c r="F16" s="53">
        <v>26</v>
      </c>
      <c r="G16" s="53">
        <v>26</v>
      </c>
      <c r="H16" s="53">
        <v>26</v>
      </c>
      <c r="I16" s="53">
        <v>26</v>
      </c>
      <c r="J16" s="53">
        <v>26</v>
      </c>
      <c r="K16" s="53">
        <v>26</v>
      </c>
      <c r="L16">
        <f>IFERROR(SUMIFS('Actual Results Input'!$E:$E,'Actual Results Input'!$C:$C,L$1,'Actual Results Input'!$D:$D,$A16),0)</f>
        <v>0</v>
      </c>
      <c r="M16">
        <f>IFERROR(SUMIFS('Actual Results Input'!$E:$E,'Actual Results Input'!$C:$C,M$1,'Actual Results Input'!$D:$D,$A16),0)</f>
        <v>0</v>
      </c>
      <c r="N16">
        <f>IFERROR(SUMIFS('Actual Results Input'!$E:$E,'Actual Results Input'!$C:$C,N$1,'Actual Results Input'!$D:$D,$A16),0)</f>
        <v>0</v>
      </c>
      <c r="O16">
        <f>IFERROR(SUMIFS('Actual Results Input'!$E:$E,'Actual Results Input'!$C:$C,O$1,'Actual Results Input'!$D:$D,$A16),0)</f>
        <v>0</v>
      </c>
      <c r="P16">
        <f>IFERROR(SUMIFS('Actual Results Input'!$E:$E,'Actual Results Input'!$C:$C,P$1,'Actual Results Input'!$D:$D,$A16),0)</f>
        <v>0</v>
      </c>
      <c r="Q16">
        <f>IFERROR(SUMIFS('Actual Results Input'!$E:$E,'Actual Results Input'!$C:$C,Q$1,'Actual Results Input'!$D:$D,$A16),0)</f>
        <v>0</v>
      </c>
      <c r="R16">
        <f>IFERROR(SUMIFS('Actual Results Input'!$E:$E,'Actual Results Input'!$C:$C,R$1,'Actual Results Input'!$D:$D,$A16),0)</f>
        <v>0</v>
      </c>
      <c r="S16">
        <f>IFERROR(SUMIFS('Actual Results Input'!$E:$E,'Actual Results Input'!$C:$C,S$1,'Actual Results Input'!$D:$D,$A16),0)</f>
        <v>0</v>
      </c>
      <c r="T16">
        <f>IFERROR(SUMIFS('Actual Results Input'!$E:$E,'Actual Results Input'!$C:$C,T$1,'Actual Results Input'!$D:$D,$A16),0)</f>
        <v>0</v>
      </c>
      <c r="U16">
        <f>IFERROR(SUMIFS('Actual Results Input'!$E:$E,'Actual Results Input'!$C:$C,U$1,'Actual Results Input'!$D:$D,$A16),0)</f>
        <v>0</v>
      </c>
      <c r="V16">
        <f>IFERROR(SUMIFS('Actual Results Input'!$E:$E,'Actual Results Input'!$C:$C,V$1,'Actual Results Input'!$D:$D,$A16),0)</f>
        <v>0</v>
      </c>
      <c r="W16">
        <f>IFERROR(SUMIFS('Actual Results Input'!$E:$E,'Actual Results Input'!$C:$C,W$1,'Actual Results Input'!$D:$D,$A16),0)</f>
        <v>0</v>
      </c>
      <c r="X16">
        <f>IFERROR(SUMIFS('Actual Results Input'!$E:$E,'Actual Results Input'!$C:$C,X$1,'Actual Results Input'!$D:$D,$A16),0)</f>
        <v>0</v>
      </c>
      <c r="Y16">
        <f>IFERROR(SUMIFS('Actual Results Input'!$E:$E,'Actual Results Input'!$C:$C,Y$1,'Actual Results Input'!$D:$D,$A16),0)</f>
        <v>0</v>
      </c>
      <c r="Z16">
        <f>IFERROR(SUMIFS('Actual Results Input'!$E:$E,'Actual Results Input'!$C:$C,Z$1,'Actual Results Input'!$D:$D,$A16),0)</f>
        <v>0</v>
      </c>
      <c r="AA16">
        <f>IFERROR(SUMIFS('Actual Results Input'!$E:$E,'Actual Results Input'!$C:$C,AA$1,'Actual Results Input'!$D:$D,$A16),0)</f>
        <v>0</v>
      </c>
      <c r="AB16">
        <f>IFERROR(SUMIFS('Actual Results Input'!$E:$E,'Actual Results Input'!$C:$C,AB$1,'Actual Results Input'!$D:$D,$A16),0)</f>
        <v>0</v>
      </c>
      <c r="AC16">
        <f>IFERROR(SUMIFS('Actual Results Input'!$E:$E,'Actual Results Input'!$C:$C,AC$1,'Actual Results Input'!$D:$D,$A16),0)</f>
        <v>33</v>
      </c>
      <c r="AD16">
        <f>IFERROR(SUMIFS('Actual Results Input'!$E:$E,'Actual Results Input'!$C:$C,AD$1,'Actual Results Input'!$D:$D,$A16),0)</f>
        <v>0</v>
      </c>
      <c r="AE16">
        <f>IFERROR(SUMIFS('Actual Results Input'!$E:$E,'Actual Results Input'!$C:$C,AE$1,'Actual Results Input'!$D:$D,$A16),0)</f>
        <v>0</v>
      </c>
      <c r="AF16">
        <f>IFERROR(SUMIFS('Actual Results Input'!$E:$E,'Actual Results Input'!$C:$C,AF$1,'Actual Results Input'!$D:$D,$A16),0)</f>
        <v>0</v>
      </c>
      <c r="AG16">
        <f>IFERROR(SUMIFS('Actual Results Input'!$E:$E,'Actual Results Input'!$C:$C,AG$1,'Actual Results Input'!$D:$D,$A16),0)</f>
        <v>0</v>
      </c>
      <c r="AH16">
        <f>IFERROR(SUMIFS('Actual Results Input'!$E:$E,'Actual Results Input'!$C:$C,AH$1,'Actual Results Input'!$D:$D,$A16),0)</f>
        <v>0</v>
      </c>
      <c r="AI16">
        <f>IFERROR(SUMIFS('Actual Results Input'!$E:$E,'Actual Results Input'!$C:$C,AI$1,'Actual Results Input'!$D:$D,$A16),0)</f>
        <v>0</v>
      </c>
      <c r="AJ16">
        <f>IFERROR(SUMIFS('Actual Results Input'!$E:$E,'Actual Results Input'!$C:$C,AJ$1,'Actual Results Input'!$D:$D,$A16),0)</f>
        <v>0</v>
      </c>
      <c r="AK16">
        <f>IFERROR(SUMIFS('Actual Results Input'!$E:$E,'Actual Results Input'!$C:$C,AK$1,'Actual Results Input'!$D:$D,$A16),0)</f>
        <v>0</v>
      </c>
      <c r="AL16">
        <f>IFERROR(SUMIFS('Actual Results Input'!$E:$E,'Actual Results Input'!$C:$C,AL$1,'Actual Results Input'!$D:$D,$A16),0)</f>
        <v>0</v>
      </c>
      <c r="AM16">
        <f>IFERROR(SUMIFS('Actual Results Input'!$E:$E,'Actual Results Input'!$C:$C,AM$1,'Actual Results Input'!$D:$D,$A16),0)</f>
        <v>0</v>
      </c>
      <c r="AN16">
        <f>IFERROR(SUMIFS('Actual Results Input'!$E:$E,'Actual Results Input'!$C:$C,AN$1,'Actual Results Input'!$D:$D,$A16),0)</f>
        <v>0</v>
      </c>
      <c r="AO16">
        <f>IFERROR(SUMIFS('Actual Results Input'!$E:$E,'Actual Results Input'!$C:$C,AO$1,'Actual Results Input'!$D:$D,$A16),0)</f>
        <v>0</v>
      </c>
      <c r="AP16">
        <f>IFERROR(SUMIFS('Actual Results Input'!$E:$E,'Actual Results Input'!$C:$C,AP$1,'Actual Results Input'!$D:$D,$A16),0)</f>
        <v>0</v>
      </c>
      <c r="AQ16">
        <f>IFERROR(SUMIFS('Actual Results Input'!$E:$E,'Actual Results Input'!$C:$C,AQ$1,'Actual Results Input'!$D:$D,$A16),0)</f>
        <v>0</v>
      </c>
      <c r="AR16">
        <f>IFERROR(SUMIFS('Actual Results Input'!$E:$E,'Actual Results Input'!$C:$C,AR$1,'Actual Results Input'!$D:$D,$A16),0)</f>
        <v>0</v>
      </c>
      <c r="AS16">
        <f>IFERROR(SUMIFS('Actual Results Input'!$E:$E,'Actual Results Input'!$C:$C,AS$1,'Actual Results Input'!$D:$D,$A16),0)</f>
        <v>0</v>
      </c>
      <c r="AT16">
        <f>IFERROR(SUMIFS('Actual Results Input'!$E:$E,'Actual Results Input'!$C:$C,AT$1,'Actual Results Input'!$D:$D,$A16),0)</f>
        <v>0</v>
      </c>
      <c r="AU16">
        <f>IFERROR(SUMIFS('Actual Results Input'!$E:$E,'Actual Results Input'!$C:$C,AU$1,'Actual Results Input'!$D:$D,$A16),0)</f>
        <v>0</v>
      </c>
      <c r="AV16">
        <f>IFERROR(SUMIFS('Actual Results Input'!$E:$E,'Actual Results Input'!$C:$C,AV$1,'Actual Results Input'!$D:$D,$A16),0)</f>
        <v>0</v>
      </c>
      <c r="AW16">
        <f>IFERROR(SUMIFS('Actual Results Input'!$E:$E,'Actual Results Input'!$C:$C,AW$1,'Actual Results Input'!$D:$D,$A16),0)</f>
        <v>0</v>
      </c>
      <c r="AX16">
        <f>IFERROR(SUMIFS('Actual Results Input'!$E:$E,'Actual Results Input'!$C:$C,AX$1,'Actual Results Input'!$D:$D,$A16),0)</f>
        <v>29</v>
      </c>
      <c r="AY16">
        <f>IFERROR(SUMIFS('Actual Results Input'!$E:$E,'Actual Results Input'!$C:$C,AY$1,'Actual Results Input'!$D:$D,$A16),0)</f>
        <v>0</v>
      </c>
      <c r="AZ16">
        <f>IFERROR(SUMIFS('Actual Results Input'!$E:$E,'Actual Results Input'!$C:$C,AZ$1,'Actual Results Input'!$D:$D,$A16),0)</f>
        <v>28</v>
      </c>
      <c r="BA16">
        <f>IFERROR(SUMIFS('Actual Results Input'!$E:$E,'Actual Results Input'!$C:$C,BA$1,'Actual Results Input'!$D:$D,$A16),0)</f>
        <v>0</v>
      </c>
      <c r="BB16">
        <f>IFERROR(SUMIFS('Actual Results Input'!$E:$E,'Actual Results Input'!$C:$C,BB$1,'Actual Results Input'!$D:$D,$A16),0)</f>
        <v>18</v>
      </c>
      <c r="BC16">
        <f>IFERROR(SUMIFS('Actual Results Input'!$E:$E,'Actual Results Input'!$C:$C,BC$1,'Actual Results Input'!$D:$D,$A16),0)</f>
        <v>0</v>
      </c>
      <c r="BD16">
        <f>IFERROR(SUMIFS('Actual Results Input'!$E:$E,'Actual Results Input'!$C:$C,BD$1,'Actual Results Input'!$D:$D,$A16),0)</f>
        <v>0</v>
      </c>
      <c r="BE16">
        <f>IFERROR(SUMIFS('Actual Results Input'!$E:$E,'Actual Results Input'!$C:$C,BE$1,'Actual Results Input'!$D:$D,$A16),0)</f>
        <v>0</v>
      </c>
      <c r="BF16">
        <f>IFERROR(SUMIFS('Actual Results Input'!$E:$E,'Actual Results Input'!$C:$C,BF$1,'Actual Results Input'!$D:$D,$A16),0)</f>
        <v>0</v>
      </c>
      <c r="BG16">
        <f>IFERROR(SUMIFS('Actual Results Input'!$E:$E,'Actual Results Input'!$C:$C,BG$1,'Actual Results Input'!$D:$D,$A16),0)</f>
        <v>0</v>
      </c>
      <c r="BH16">
        <f>IFERROR(SUMIFS('Actual Results Input'!$E:$E,'Actual Results Input'!$C:$C,BH$1,'Actual Results Input'!$D:$D,$A16),0)</f>
        <v>0</v>
      </c>
      <c r="BI16">
        <f>IFERROR(SUMIFS('Actual Results Input'!$E:$E,'Actual Results Input'!$C:$C,BI$1,'Actual Results Input'!$D:$D,$A16),0)</f>
        <v>0</v>
      </c>
      <c r="BJ16">
        <f>IFERROR(SUMIFS('Actual Results Input'!$E:$E,'Actual Results Input'!$C:$C,BJ$1,'Actual Results Input'!$D:$D,$A16),0)</f>
        <v>0</v>
      </c>
      <c r="BK16">
        <f>IFERROR(SUMIFS('Actual Results Input'!$E:$E,'Actual Results Input'!$C:$C,BK$1,'Actual Results Input'!$D:$D,$A16),0)</f>
        <v>0</v>
      </c>
      <c r="BL16">
        <f>IFERROR(SUMIFS('Actual Results Input'!$E:$E,'Actual Results Input'!$C:$C,BL$1,'Actual Results Input'!$D:$D,$A16),0)</f>
        <v>0</v>
      </c>
      <c r="BM16">
        <f>IFERROR(SUMIFS('Actual Results Input'!$E:$E,'Actual Results Input'!$C:$C,BM$1,'Actual Results Input'!$D:$D,$A16),0)</f>
        <v>0</v>
      </c>
      <c r="BN16">
        <f>IFERROR(SUMIFS('Actual Results Input'!$E:$E,'Actual Results Input'!$C:$C,BN$1,'Actual Results Input'!$D:$D,$A16),0)</f>
        <v>0</v>
      </c>
      <c r="BO16">
        <f>IFERROR(SUMIFS('Actual Results Input'!$E:$E,'Actual Results Input'!$C:$C,BO$1,'Actual Results Input'!$D:$D,$A16),0)</f>
        <v>0</v>
      </c>
      <c r="BP16">
        <f>IFERROR(SUMIFS('Actual Results Input'!$E:$E,'Actual Results Input'!$C:$C,BP$1,'Actual Results Input'!$D:$D,$A16),0)</f>
        <v>0</v>
      </c>
      <c r="BQ16">
        <f>IFERROR(SUMIFS('Actual Results Input'!$E:$E,'Actual Results Input'!$C:$C,BQ$1,'Actual Results Input'!$D:$D,$A16),0)</f>
        <v>0</v>
      </c>
      <c r="BR16">
        <f>IFERROR(SUMIFS('Actual Results Input'!$E:$E,'Actual Results Input'!$C:$C,BR$1,'Actual Results Input'!$D:$D,$A16),0)</f>
        <v>0</v>
      </c>
      <c r="BS16">
        <f>IFERROR(SUMIFS('Actual Results Input'!$E:$E,'Actual Results Input'!$C:$C,BS$1,'Actual Results Input'!$D:$D,$A16),0)</f>
        <v>0</v>
      </c>
      <c r="BT16">
        <f>IFERROR(SUMIFS('Actual Results Input'!$E:$E,'Actual Results Input'!$C:$C,BT$1,'Actual Results Input'!$D:$D,$A16),0)</f>
        <v>0</v>
      </c>
      <c r="BU16">
        <f>IFERROR(SUMIFS('Actual Results Input'!$E:$E,'Actual Results Input'!$C:$C,BU$1,'Actual Results Input'!$D:$D,$A16),0)</f>
        <v>30</v>
      </c>
      <c r="BV16">
        <f>IFERROR(SUMIFS('Actual Results Input'!$E:$E,'Actual Results Input'!$C:$C,BV$1,'Actual Results Input'!$D:$D,$A16),0)</f>
        <v>0</v>
      </c>
      <c r="BW16">
        <f>IFERROR(SUMIFS('Actual Results Input'!$E:$E,'Actual Results Input'!$C:$C,BW$1,'Actual Results Input'!$D:$D,$A16),0)</f>
        <v>0</v>
      </c>
      <c r="BX16">
        <f>IFERROR(SUMIFS('Actual Results Input'!$E:$E,'Actual Results Input'!$C:$C,BX$1,'Actual Results Input'!$D:$D,$A16),0)</f>
        <v>0</v>
      </c>
      <c r="BY16">
        <f>IFERROR(SUMIFS('Actual Results Input'!$E:$E,'Actual Results Input'!$C:$C,BY$1,'Actual Results Input'!$D:$D,$A16),0)</f>
        <v>0</v>
      </c>
      <c r="BZ16">
        <f>IFERROR(SUMIFS('Actual Results Input'!$E:$E,'Actual Results Input'!$C:$C,BZ$1,'Actual Results Input'!$D:$D,$A16),0)</f>
        <v>0</v>
      </c>
      <c r="CA16">
        <f>IFERROR(SUMIFS('Actual Results Input'!$E:$E,'Actual Results Input'!$C:$C,CA$1,'Actual Results Input'!$D:$D,$A16),0)</f>
        <v>0</v>
      </c>
      <c r="CB16">
        <f>IFERROR(SUMIFS('Actual Results Input'!$E:$E,'Actual Results Input'!$C:$C,CB$1,'Actual Results Input'!$D:$D,$A16),0)</f>
        <v>0</v>
      </c>
      <c r="CC16">
        <f>IFERROR(SUMIFS('Actual Results Input'!$E:$E,'Actual Results Input'!$C:$C,CC$1,'Actual Results Input'!$D:$D,$A16),0)</f>
        <v>0</v>
      </c>
      <c r="CD16">
        <f>IFERROR(SUMIFS('Actual Results Input'!$E:$E,'Actual Results Input'!$C:$C,CD$1,'Actual Results Input'!$D:$D,$A16),0)</f>
        <v>0</v>
      </c>
      <c r="CE16">
        <f>IFERROR(SUMIFS('Actual Results Input'!$E:$E,'Actual Results Input'!$C:$C,CE$1,'Actual Results Input'!$D:$D,$A16),0)</f>
        <v>0</v>
      </c>
      <c r="CF16">
        <f>IFERROR(SUMIFS('Actual Results Input'!$E:$E,'Actual Results Input'!$C:$C,CF$1,'Actual Results Input'!$D:$D,$A16),0)</f>
        <v>0</v>
      </c>
      <c r="CG16">
        <f>IFERROR(SUMIFS('Actual Results Input'!$E:$E,'Actual Results Input'!$C:$C,CG$1,'Actual Results Input'!$D:$D,$A16),0)</f>
        <v>0</v>
      </c>
      <c r="CH16">
        <f>IFERROR(SUMIFS('Actual Results Input'!$E:$E,'Actual Results Input'!$C:$C,CH$1,'Actual Results Input'!$D:$D,$A16),0)</f>
        <v>0</v>
      </c>
      <c r="CI16">
        <f>IFERROR(SUMIFS('Actual Results Input'!$E:$E,'Actual Results Input'!$C:$C,CI$1,'Actual Results Input'!$D:$D,$A16),0)</f>
        <v>0</v>
      </c>
      <c r="CJ16">
        <f>IFERROR(SUMIFS('Actual Results Input'!$E:$E,'Actual Results Input'!$C:$C,CJ$1,'Actual Results Input'!$D:$D,$A16),0)</f>
        <v>0</v>
      </c>
      <c r="CK16">
        <f>IFERROR(SUMIFS('Actual Results Input'!$E:$E,'Actual Results Input'!$C:$C,CK$1,'Actual Results Input'!$D:$D,$A16),0)</f>
        <v>0</v>
      </c>
      <c r="CL16">
        <f>IFERROR(SUMIFS('Actual Results Input'!$E:$E,'Actual Results Input'!$C:$C,CL$1,'Actual Results Input'!$D:$D,$A16),0)</f>
        <v>0</v>
      </c>
      <c r="CM16">
        <f>IFERROR(SUMIFS('Actual Results Input'!$E:$E,'Actual Results Input'!$C:$C,CM$1,'Actual Results Input'!$D:$D,$A16),0)</f>
        <v>0</v>
      </c>
      <c r="CN16">
        <f>IFERROR(SUMIFS('Actual Results Input'!$E:$E,'Actual Results Input'!$C:$C,CN$1,'Actual Results Input'!$D:$D,$A16),0)</f>
        <v>0</v>
      </c>
      <c r="CO16">
        <f>IFERROR(SUMIFS('Actual Results Input'!$E:$E,'Actual Results Input'!$C:$C,CO$1,'Actual Results Input'!$D:$D,$A16),0)</f>
        <v>0</v>
      </c>
      <c r="CP16">
        <f>IFERROR(SUMIFS('Actual Results Input'!$E:$E,'Actual Results Input'!$C:$C,CP$1,'Actual Results Input'!$D:$D,$A16),0)</f>
        <v>0</v>
      </c>
      <c r="CQ16">
        <f>IFERROR(SUMIFS('Actual Results Input'!$E:$E,'Actual Results Input'!$C:$C,CQ$1,'Actual Results Input'!$D:$D,$A16),0)</f>
        <v>0</v>
      </c>
      <c r="CR16">
        <f>IFERROR(SUMIFS('Actual Results Input'!$E:$E,'Actual Results Input'!$C:$C,CR$1,'Actual Results Input'!$D:$D,$A16),0)</f>
        <v>0</v>
      </c>
      <c r="CS16">
        <f>IFERROR(SUMIFS('Actual Results Input'!$E:$E,'Actual Results Input'!$C:$C,CS$1,'Actual Results Input'!$D:$D,$A16),0)</f>
        <v>0</v>
      </c>
      <c r="CT16">
        <f>IFERROR(SUMIFS('Actual Results Input'!$E:$E,'Actual Results Input'!$C:$C,CT$1,'Actual Results Input'!$D:$D,$A16),0)</f>
        <v>0</v>
      </c>
      <c r="CU16">
        <f>IFERROR(SUMIFS('Actual Results Input'!$E:$E,'Actual Results Input'!$C:$C,CU$1,'Actual Results Input'!$D:$D,$A16),0)</f>
        <v>0</v>
      </c>
      <c r="CV16">
        <f>IFERROR(SUMIFS('Actual Results Input'!$E:$E,'Actual Results Input'!$C:$C,CV$1,'Actual Results Input'!$D:$D,$A16),0)</f>
        <v>0</v>
      </c>
      <c r="CW16">
        <f>IFERROR(SUMIFS('Actual Results Input'!$E:$E,'Actual Results Input'!$C:$C,CW$1,'Actual Results Input'!$D:$D,$A16),0)</f>
        <v>0</v>
      </c>
      <c r="CX16">
        <f>IFERROR(SUMIFS('Actual Results Input'!$E:$E,'Actual Results Input'!$C:$C,CX$1,'Actual Results Input'!$D:$D,$A16),0)</f>
        <v>0</v>
      </c>
      <c r="CY16">
        <f>IFERROR(SUMIFS('Actual Results Input'!$E:$E,'Actual Results Input'!$C:$C,CY$1,'Actual Results Input'!$D:$D,$A16),0)</f>
        <v>0</v>
      </c>
      <c r="CZ16">
        <f>IFERROR(SUMIFS('Actual Results Input'!$E:$E,'Actual Results Input'!$C:$C,CZ$1,'Actual Results Input'!$D:$D,$A16),0)</f>
        <v>0</v>
      </c>
      <c r="DA16">
        <f>IFERROR(SUMIFS('Actual Results Input'!$E:$E,'Actual Results Input'!$C:$C,DA$1,'Actual Results Input'!$D:$D,$A16),0)</f>
        <v>0</v>
      </c>
      <c r="DB16">
        <f>IFERROR(SUMIFS('Actual Results Input'!$E:$E,'Actual Results Input'!$C:$C,DB$1,'Actual Results Input'!$D:$D,$A16),0)</f>
        <v>0</v>
      </c>
      <c r="DC16">
        <f>IFERROR(SUMIFS('Actual Results Input'!$E:$E,'Actual Results Input'!$C:$C,DC$1,'Actual Results Input'!$D:$D,$A16),0)</f>
        <v>0</v>
      </c>
      <c r="DD16">
        <f>IFERROR(SUMIFS('Actual Results Input'!$E:$E,'Actual Results Input'!$C:$C,DD$1,'Actual Results Input'!$D:$D,$A16),0)</f>
        <v>0</v>
      </c>
      <c r="DE16">
        <f>IFERROR(SUMIFS('Actual Results Input'!$E:$E,'Actual Results Input'!$C:$C,DE$1,'Actual Results Input'!$D:$D,$A16),0)</f>
        <v>0</v>
      </c>
      <c r="DF16">
        <f>IFERROR(SUMIFS('Actual Results Input'!$E:$E,'Actual Results Input'!$C:$C,DF$1,'Actual Results Input'!$D:$D,$A16),0)</f>
        <v>0</v>
      </c>
      <c r="DG16">
        <f>IFERROR(SUMIFS('Actual Results Input'!$E:$E,'Actual Results Input'!$C:$C,DG$1,'Actual Results Input'!$D:$D,$A16),0)</f>
        <v>0</v>
      </c>
      <c r="DH16">
        <f>IFERROR(SUMIFS('Actual Results Input'!$E:$E,'Actual Results Input'!$C:$C,DH$1,'Actual Results Input'!$D:$D,$A16),0)</f>
        <v>0</v>
      </c>
      <c r="DI16">
        <f>IFERROR(SUMIFS('Actual Results Input'!$E:$E,'Actual Results Input'!$C:$C,DI$1,'Actual Results Input'!$D:$D,$A16),0)</f>
        <v>0</v>
      </c>
      <c r="DJ16" s="14">
        <f t="array" ref="DJ16">AVERAGE(IF(B16:DI16&gt;0,IF(COLUMN(B16:DI16)&gt;=LARGE(IF(B16:DI16&gt;0,COLUMN(B16:DI16),0),10),B16:DI16)))</f>
        <v>26.8</v>
      </c>
    </row>
    <row r="17" spans="1:114">
      <c r="A17" t="str">
        <f>Lookup!C18</f>
        <v>Tristan Hawkins</v>
      </c>
      <c r="B17" s="53">
        <v>37</v>
      </c>
      <c r="C17" s="53">
        <v>37</v>
      </c>
      <c r="D17" s="53">
        <v>37</v>
      </c>
      <c r="E17" s="53">
        <v>37</v>
      </c>
      <c r="F17" s="53">
        <v>37</v>
      </c>
      <c r="G17" s="53">
        <v>37</v>
      </c>
      <c r="H17" s="53">
        <v>37</v>
      </c>
      <c r="I17" s="53">
        <v>37</v>
      </c>
      <c r="J17" s="53">
        <v>37</v>
      </c>
      <c r="K17" s="53">
        <v>37</v>
      </c>
      <c r="L17">
        <f>IFERROR(SUMIFS('Actual Results Input'!$E:$E,'Actual Results Input'!$C:$C,L$1,'Actual Results Input'!$D:$D,$A17),0)</f>
        <v>0</v>
      </c>
      <c r="M17">
        <f>IFERROR(SUMIFS('Actual Results Input'!$E:$E,'Actual Results Input'!$C:$C,M$1,'Actual Results Input'!$D:$D,$A17),0)</f>
        <v>0</v>
      </c>
      <c r="N17">
        <f>IFERROR(SUMIFS('Actual Results Input'!$E:$E,'Actual Results Input'!$C:$C,N$1,'Actual Results Input'!$D:$D,$A17),0)</f>
        <v>0</v>
      </c>
      <c r="O17">
        <f>IFERROR(SUMIFS('Actual Results Input'!$E:$E,'Actual Results Input'!$C:$C,O$1,'Actual Results Input'!$D:$D,$A17),0)</f>
        <v>0</v>
      </c>
      <c r="P17">
        <f>IFERROR(SUMIFS('Actual Results Input'!$E:$E,'Actual Results Input'!$C:$C,P$1,'Actual Results Input'!$D:$D,$A17),0)</f>
        <v>0</v>
      </c>
      <c r="Q17">
        <f>IFERROR(SUMIFS('Actual Results Input'!$E:$E,'Actual Results Input'!$C:$C,Q$1,'Actual Results Input'!$D:$D,$A17),0)</f>
        <v>0</v>
      </c>
      <c r="R17">
        <f>IFERROR(SUMIFS('Actual Results Input'!$E:$E,'Actual Results Input'!$C:$C,R$1,'Actual Results Input'!$D:$D,$A17),0)</f>
        <v>0</v>
      </c>
      <c r="S17">
        <f>IFERROR(SUMIFS('Actual Results Input'!$E:$E,'Actual Results Input'!$C:$C,S$1,'Actual Results Input'!$D:$D,$A17),0)</f>
        <v>0</v>
      </c>
      <c r="T17">
        <f>IFERROR(SUMIFS('Actual Results Input'!$E:$E,'Actual Results Input'!$C:$C,T$1,'Actual Results Input'!$D:$D,$A17),0)</f>
        <v>0</v>
      </c>
      <c r="U17">
        <f>IFERROR(SUMIFS('Actual Results Input'!$E:$E,'Actual Results Input'!$C:$C,U$1,'Actual Results Input'!$D:$D,$A17),0)</f>
        <v>0</v>
      </c>
      <c r="V17">
        <f>IFERROR(SUMIFS('Actual Results Input'!$E:$E,'Actual Results Input'!$C:$C,V$1,'Actual Results Input'!$D:$D,$A17),0)</f>
        <v>0</v>
      </c>
      <c r="W17">
        <f>IFERROR(SUMIFS('Actual Results Input'!$E:$E,'Actual Results Input'!$C:$C,W$1,'Actual Results Input'!$D:$D,$A17),0)</f>
        <v>0</v>
      </c>
      <c r="X17">
        <f>IFERROR(SUMIFS('Actual Results Input'!$E:$E,'Actual Results Input'!$C:$C,X$1,'Actual Results Input'!$D:$D,$A17),0)</f>
        <v>0</v>
      </c>
      <c r="Y17">
        <f>IFERROR(SUMIFS('Actual Results Input'!$E:$E,'Actual Results Input'!$C:$C,Y$1,'Actual Results Input'!$D:$D,$A17),0)</f>
        <v>0</v>
      </c>
      <c r="Z17">
        <f>IFERROR(SUMIFS('Actual Results Input'!$E:$E,'Actual Results Input'!$C:$C,Z$1,'Actual Results Input'!$D:$D,$A17),0)</f>
        <v>0</v>
      </c>
      <c r="AA17">
        <f>IFERROR(SUMIFS('Actual Results Input'!$E:$E,'Actual Results Input'!$C:$C,AA$1,'Actual Results Input'!$D:$D,$A17),0)</f>
        <v>0</v>
      </c>
      <c r="AB17">
        <f>IFERROR(SUMIFS('Actual Results Input'!$E:$E,'Actual Results Input'!$C:$C,AB$1,'Actual Results Input'!$D:$D,$A17),0)</f>
        <v>0</v>
      </c>
      <c r="AC17">
        <f>IFERROR(SUMIFS('Actual Results Input'!$E:$E,'Actual Results Input'!$C:$C,AC$1,'Actual Results Input'!$D:$D,$A17),0)</f>
        <v>0</v>
      </c>
      <c r="AD17">
        <f>IFERROR(SUMIFS('Actual Results Input'!$E:$E,'Actual Results Input'!$C:$C,AD$1,'Actual Results Input'!$D:$D,$A17),0)</f>
        <v>0</v>
      </c>
      <c r="AE17">
        <f>IFERROR(SUMIFS('Actual Results Input'!$E:$E,'Actual Results Input'!$C:$C,AE$1,'Actual Results Input'!$D:$D,$A17),0)</f>
        <v>0</v>
      </c>
      <c r="AF17">
        <f>IFERROR(SUMIFS('Actual Results Input'!$E:$E,'Actual Results Input'!$C:$C,AF$1,'Actual Results Input'!$D:$D,$A17),0)</f>
        <v>37</v>
      </c>
      <c r="AG17">
        <f>IFERROR(SUMIFS('Actual Results Input'!$E:$E,'Actual Results Input'!$C:$C,AG$1,'Actual Results Input'!$D:$D,$A17),0)</f>
        <v>0</v>
      </c>
      <c r="AH17">
        <f>IFERROR(SUMIFS('Actual Results Input'!$E:$E,'Actual Results Input'!$C:$C,AH$1,'Actual Results Input'!$D:$D,$A17),0)</f>
        <v>0</v>
      </c>
      <c r="AI17">
        <f>IFERROR(SUMIFS('Actual Results Input'!$E:$E,'Actual Results Input'!$C:$C,AI$1,'Actual Results Input'!$D:$D,$A17),0)</f>
        <v>0</v>
      </c>
      <c r="AJ17">
        <f>IFERROR(SUMIFS('Actual Results Input'!$E:$E,'Actual Results Input'!$C:$C,AJ$1,'Actual Results Input'!$D:$D,$A17),0)</f>
        <v>0</v>
      </c>
      <c r="AK17">
        <f>IFERROR(SUMIFS('Actual Results Input'!$E:$E,'Actual Results Input'!$C:$C,AK$1,'Actual Results Input'!$D:$D,$A17),0)</f>
        <v>0</v>
      </c>
      <c r="AL17">
        <f>IFERROR(SUMIFS('Actual Results Input'!$E:$E,'Actual Results Input'!$C:$C,AL$1,'Actual Results Input'!$D:$D,$A17),0)</f>
        <v>0</v>
      </c>
      <c r="AM17">
        <f>IFERROR(SUMIFS('Actual Results Input'!$E:$E,'Actual Results Input'!$C:$C,AM$1,'Actual Results Input'!$D:$D,$A17),0)</f>
        <v>0</v>
      </c>
      <c r="AN17">
        <f>IFERROR(SUMIFS('Actual Results Input'!$E:$E,'Actual Results Input'!$C:$C,AN$1,'Actual Results Input'!$D:$D,$A17),0)</f>
        <v>47</v>
      </c>
      <c r="AO17">
        <f>IFERROR(SUMIFS('Actual Results Input'!$E:$E,'Actual Results Input'!$C:$C,AO$1,'Actual Results Input'!$D:$D,$A17),0)</f>
        <v>41</v>
      </c>
      <c r="AP17">
        <f>IFERROR(SUMIFS('Actual Results Input'!$E:$E,'Actual Results Input'!$C:$C,AP$1,'Actual Results Input'!$D:$D,$A17),0)</f>
        <v>0</v>
      </c>
      <c r="AQ17">
        <f>IFERROR(SUMIFS('Actual Results Input'!$E:$E,'Actual Results Input'!$C:$C,AQ$1,'Actual Results Input'!$D:$D,$A17),0)</f>
        <v>39</v>
      </c>
      <c r="AR17">
        <f>IFERROR(SUMIFS('Actual Results Input'!$E:$E,'Actual Results Input'!$C:$C,AR$1,'Actual Results Input'!$D:$D,$A17),0)</f>
        <v>0</v>
      </c>
      <c r="AS17">
        <f>IFERROR(SUMIFS('Actual Results Input'!$E:$E,'Actual Results Input'!$C:$C,AS$1,'Actual Results Input'!$D:$D,$A17),0)</f>
        <v>0</v>
      </c>
      <c r="AT17">
        <f>IFERROR(SUMIFS('Actual Results Input'!$E:$E,'Actual Results Input'!$C:$C,AT$1,'Actual Results Input'!$D:$D,$A17),0)</f>
        <v>0</v>
      </c>
      <c r="AU17">
        <f>IFERROR(SUMIFS('Actual Results Input'!$E:$E,'Actual Results Input'!$C:$C,AU$1,'Actual Results Input'!$D:$D,$A17),0)</f>
        <v>0</v>
      </c>
      <c r="AV17">
        <f>IFERROR(SUMIFS('Actual Results Input'!$E:$E,'Actual Results Input'!$C:$C,AV$1,'Actual Results Input'!$D:$D,$A17),0)</f>
        <v>0</v>
      </c>
      <c r="AW17">
        <f>IFERROR(SUMIFS('Actual Results Input'!$E:$E,'Actual Results Input'!$C:$C,AW$1,'Actual Results Input'!$D:$D,$A17),0)</f>
        <v>0</v>
      </c>
      <c r="AX17">
        <f>IFERROR(SUMIFS('Actual Results Input'!$E:$E,'Actual Results Input'!$C:$C,AX$1,'Actual Results Input'!$D:$D,$A17),0)</f>
        <v>0</v>
      </c>
      <c r="AY17">
        <f>IFERROR(SUMIFS('Actual Results Input'!$E:$E,'Actual Results Input'!$C:$C,AY$1,'Actual Results Input'!$D:$D,$A17),0)</f>
        <v>0</v>
      </c>
      <c r="AZ17">
        <f>IFERROR(SUMIFS('Actual Results Input'!$E:$E,'Actual Results Input'!$C:$C,AZ$1,'Actual Results Input'!$D:$D,$A17),0)</f>
        <v>0</v>
      </c>
      <c r="BA17">
        <f>IFERROR(SUMIFS('Actual Results Input'!$E:$E,'Actual Results Input'!$C:$C,BA$1,'Actual Results Input'!$D:$D,$A17),0)</f>
        <v>0</v>
      </c>
      <c r="BB17">
        <f>IFERROR(SUMIFS('Actual Results Input'!$E:$E,'Actual Results Input'!$C:$C,BB$1,'Actual Results Input'!$D:$D,$A17),0)</f>
        <v>0</v>
      </c>
      <c r="BC17">
        <f>IFERROR(SUMIFS('Actual Results Input'!$E:$E,'Actual Results Input'!$C:$C,BC$1,'Actual Results Input'!$D:$D,$A17),0)</f>
        <v>0</v>
      </c>
      <c r="BD17">
        <f>IFERROR(SUMIFS('Actual Results Input'!$E:$E,'Actual Results Input'!$C:$C,BD$1,'Actual Results Input'!$D:$D,$A17),0)</f>
        <v>0</v>
      </c>
      <c r="BE17">
        <f>IFERROR(SUMIFS('Actual Results Input'!$E:$E,'Actual Results Input'!$C:$C,BE$1,'Actual Results Input'!$D:$D,$A17),0)</f>
        <v>0</v>
      </c>
      <c r="BF17">
        <f>IFERROR(SUMIFS('Actual Results Input'!$E:$E,'Actual Results Input'!$C:$C,BF$1,'Actual Results Input'!$D:$D,$A17),0)</f>
        <v>0</v>
      </c>
      <c r="BG17">
        <f>IFERROR(SUMIFS('Actual Results Input'!$E:$E,'Actual Results Input'!$C:$C,BG$1,'Actual Results Input'!$D:$D,$A17),0)</f>
        <v>0</v>
      </c>
      <c r="BH17">
        <f>IFERROR(SUMIFS('Actual Results Input'!$E:$E,'Actual Results Input'!$C:$C,BH$1,'Actual Results Input'!$D:$D,$A17),0)</f>
        <v>0</v>
      </c>
      <c r="BI17">
        <f>IFERROR(SUMIFS('Actual Results Input'!$E:$E,'Actual Results Input'!$C:$C,BI$1,'Actual Results Input'!$D:$D,$A17),0)</f>
        <v>0</v>
      </c>
      <c r="BJ17">
        <f>IFERROR(SUMIFS('Actual Results Input'!$E:$E,'Actual Results Input'!$C:$C,BJ$1,'Actual Results Input'!$D:$D,$A17),0)</f>
        <v>0</v>
      </c>
      <c r="BK17">
        <f>IFERROR(SUMIFS('Actual Results Input'!$E:$E,'Actual Results Input'!$C:$C,BK$1,'Actual Results Input'!$D:$D,$A17),0)</f>
        <v>0</v>
      </c>
      <c r="BL17">
        <f>IFERROR(SUMIFS('Actual Results Input'!$E:$E,'Actual Results Input'!$C:$C,BL$1,'Actual Results Input'!$D:$D,$A17),0)</f>
        <v>0</v>
      </c>
      <c r="BM17">
        <f>IFERROR(SUMIFS('Actual Results Input'!$E:$E,'Actual Results Input'!$C:$C,BM$1,'Actual Results Input'!$D:$D,$A17),0)</f>
        <v>0</v>
      </c>
      <c r="BN17">
        <f>IFERROR(SUMIFS('Actual Results Input'!$E:$E,'Actual Results Input'!$C:$C,BN$1,'Actual Results Input'!$D:$D,$A17),0)</f>
        <v>0</v>
      </c>
      <c r="BO17">
        <f>IFERROR(SUMIFS('Actual Results Input'!$E:$E,'Actual Results Input'!$C:$C,BO$1,'Actual Results Input'!$D:$D,$A17),0)</f>
        <v>0</v>
      </c>
      <c r="BP17">
        <f>IFERROR(SUMIFS('Actual Results Input'!$E:$E,'Actual Results Input'!$C:$C,BP$1,'Actual Results Input'!$D:$D,$A17),0)</f>
        <v>0</v>
      </c>
      <c r="BQ17">
        <f>IFERROR(SUMIFS('Actual Results Input'!$E:$E,'Actual Results Input'!$C:$C,BQ$1,'Actual Results Input'!$D:$D,$A17),0)</f>
        <v>0</v>
      </c>
      <c r="BR17">
        <f>IFERROR(SUMIFS('Actual Results Input'!$E:$E,'Actual Results Input'!$C:$C,BR$1,'Actual Results Input'!$D:$D,$A17),0)</f>
        <v>0</v>
      </c>
      <c r="BS17">
        <f>IFERROR(SUMIFS('Actual Results Input'!$E:$E,'Actual Results Input'!$C:$C,BS$1,'Actual Results Input'!$D:$D,$A17),0)</f>
        <v>0</v>
      </c>
      <c r="BT17">
        <f>IFERROR(SUMIFS('Actual Results Input'!$E:$E,'Actual Results Input'!$C:$C,BT$1,'Actual Results Input'!$D:$D,$A17),0)</f>
        <v>0</v>
      </c>
      <c r="BU17">
        <f>IFERROR(SUMIFS('Actual Results Input'!$E:$E,'Actual Results Input'!$C:$C,BU$1,'Actual Results Input'!$D:$D,$A17),0)</f>
        <v>0</v>
      </c>
      <c r="BV17">
        <f>IFERROR(SUMIFS('Actual Results Input'!$E:$E,'Actual Results Input'!$C:$C,BV$1,'Actual Results Input'!$D:$D,$A17),0)</f>
        <v>0</v>
      </c>
      <c r="BW17">
        <f>IFERROR(SUMIFS('Actual Results Input'!$E:$E,'Actual Results Input'!$C:$C,BW$1,'Actual Results Input'!$D:$D,$A17),0)</f>
        <v>0</v>
      </c>
      <c r="BX17">
        <f>IFERROR(SUMIFS('Actual Results Input'!$E:$E,'Actual Results Input'!$C:$C,BX$1,'Actual Results Input'!$D:$D,$A17),0)</f>
        <v>0</v>
      </c>
      <c r="BY17">
        <f>IFERROR(SUMIFS('Actual Results Input'!$E:$E,'Actual Results Input'!$C:$C,BY$1,'Actual Results Input'!$D:$D,$A17),0)</f>
        <v>0</v>
      </c>
      <c r="BZ17">
        <f>IFERROR(SUMIFS('Actual Results Input'!$E:$E,'Actual Results Input'!$C:$C,BZ$1,'Actual Results Input'!$D:$D,$A17),0)</f>
        <v>0</v>
      </c>
      <c r="CA17">
        <f>IFERROR(SUMIFS('Actual Results Input'!$E:$E,'Actual Results Input'!$C:$C,CA$1,'Actual Results Input'!$D:$D,$A17),0)</f>
        <v>0</v>
      </c>
      <c r="CB17">
        <f>IFERROR(SUMIFS('Actual Results Input'!$E:$E,'Actual Results Input'!$C:$C,CB$1,'Actual Results Input'!$D:$D,$A17),0)</f>
        <v>0</v>
      </c>
      <c r="CC17">
        <f>IFERROR(SUMIFS('Actual Results Input'!$E:$E,'Actual Results Input'!$C:$C,CC$1,'Actual Results Input'!$D:$D,$A17),0)</f>
        <v>0</v>
      </c>
      <c r="CD17">
        <f>IFERROR(SUMIFS('Actual Results Input'!$E:$E,'Actual Results Input'!$C:$C,CD$1,'Actual Results Input'!$D:$D,$A17),0)</f>
        <v>0</v>
      </c>
      <c r="CE17">
        <f>IFERROR(SUMIFS('Actual Results Input'!$E:$E,'Actual Results Input'!$C:$C,CE$1,'Actual Results Input'!$D:$D,$A17),0)</f>
        <v>0</v>
      </c>
      <c r="CF17">
        <f>IFERROR(SUMIFS('Actual Results Input'!$E:$E,'Actual Results Input'!$C:$C,CF$1,'Actual Results Input'!$D:$D,$A17),0)</f>
        <v>0</v>
      </c>
      <c r="CG17">
        <f>IFERROR(SUMIFS('Actual Results Input'!$E:$E,'Actual Results Input'!$C:$C,CG$1,'Actual Results Input'!$D:$D,$A17),0)</f>
        <v>0</v>
      </c>
      <c r="CH17">
        <f>IFERROR(SUMIFS('Actual Results Input'!$E:$E,'Actual Results Input'!$C:$C,CH$1,'Actual Results Input'!$D:$D,$A17),0)</f>
        <v>0</v>
      </c>
      <c r="CI17">
        <f>IFERROR(SUMIFS('Actual Results Input'!$E:$E,'Actual Results Input'!$C:$C,CI$1,'Actual Results Input'!$D:$D,$A17),0)</f>
        <v>0</v>
      </c>
      <c r="CJ17">
        <f>IFERROR(SUMIFS('Actual Results Input'!$E:$E,'Actual Results Input'!$C:$C,CJ$1,'Actual Results Input'!$D:$D,$A17),0)</f>
        <v>0</v>
      </c>
      <c r="CK17">
        <f>IFERROR(SUMIFS('Actual Results Input'!$E:$E,'Actual Results Input'!$C:$C,CK$1,'Actual Results Input'!$D:$D,$A17),0)</f>
        <v>0</v>
      </c>
      <c r="CL17">
        <f>IFERROR(SUMIFS('Actual Results Input'!$E:$E,'Actual Results Input'!$C:$C,CL$1,'Actual Results Input'!$D:$D,$A17),0)</f>
        <v>0</v>
      </c>
      <c r="CM17">
        <f>IFERROR(SUMIFS('Actual Results Input'!$E:$E,'Actual Results Input'!$C:$C,CM$1,'Actual Results Input'!$D:$D,$A17),0)</f>
        <v>0</v>
      </c>
      <c r="CN17">
        <f>IFERROR(SUMIFS('Actual Results Input'!$E:$E,'Actual Results Input'!$C:$C,CN$1,'Actual Results Input'!$D:$D,$A17),0)</f>
        <v>0</v>
      </c>
      <c r="CO17">
        <f>IFERROR(SUMIFS('Actual Results Input'!$E:$E,'Actual Results Input'!$C:$C,CO$1,'Actual Results Input'!$D:$D,$A17),0)</f>
        <v>0</v>
      </c>
      <c r="CP17">
        <f>IFERROR(SUMIFS('Actual Results Input'!$E:$E,'Actual Results Input'!$C:$C,CP$1,'Actual Results Input'!$D:$D,$A17),0)</f>
        <v>0</v>
      </c>
      <c r="CQ17">
        <f>IFERROR(SUMIFS('Actual Results Input'!$E:$E,'Actual Results Input'!$C:$C,CQ$1,'Actual Results Input'!$D:$D,$A17),0)</f>
        <v>0</v>
      </c>
      <c r="CR17">
        <f>IFERROR(SUMIFS('Actual Results Input'!$E:$E,'Actual Results Input'!$C:$C,CR$1,'Actual Results Input'!$D:$D,$A17),0)</f>
        <v>0</v>
      </c>
      <c r="CS17">
        <f>IFERROR(SUMIFS('Actual Results Input'!$E:$E,'Actual Results Input'!$C:$C,CS$1,'Actual Results Input'!$D:$D,$A17),0)</f>
        <v>0</v>
      </c>
      <c r="CT17">
        <f>IFERROR(SUMIFS('Actual Results Input'!$E:$E,'Actual Results Input'!$C:$C,CT$1,'Actual Results Input'!$D:$D,$A17),0)</f>
        <v>0</v>
      </c>
      <c r="CU17">
        <f>IFERROR(SUMIFS('Actual Results Input'!$E:$E,'Actual Results Input'!$C:$C,CU$1,'Actual Results Input'!$D:$D,$A17),0)</f>
        <v>0</v>
      </c>
      <c r="CV17">
        <f>IFERROR(SUMIFS('Actual Results Input'!$E:$E,'Actual Results Input'!$C:$C,CV$1,'Actual Results Input'!$D:$D,$A17),0)</f>
        <v>0</v>
      </c>
      <c r="CW17">
        <f>IFERROR(SUMIFS('Actual Results Input'!$E:$E,'Actual Results Input'!$C:$C,CW$1,'Actual Results Input'!$D:$D,$A17),0)</f>
        <v>0</v>
      </c>
      <c r="CX17">
        <f>IFERROR(SUMIFS('Actual Results Input'!$E:$E,'Actual Results Input'!$C:$C,CX$1,'Actual Results Input'!$D:$D,$A17),0)</f>
        <v>0</v>
      </c>
      <c r="CY17">
        <f>IFERROR(SUMIFS('Actual Results Input'!$E:$E,'Actual Results Input'!$C:$C,CY$1,'Actual Results Input'!$D:$D,$A17),0)</f>
        <v>0</v>
      </c>
      <c r="CZ17">
        <f>IFERROR(SUMIFS('Actual Results Input'!$E:$E,'Actual Results Input'!$C:$C,CZ$1,'Actual Results Input'!$D:$D,$A17),0)</f>
        <v>0</v>
      </c>
      <c r="DA17">
        <f>IFERROR(SUMIFS('Actual Results Input'!$E:$E,'Actual Results Input'!$C:$C,DA$1,'Actual Results Input'!$D:$D,$A17),0)</f>
        <v>0</v>
      </c>
      <c r="DB17">
        <f>IFERROR(SUMIFS('Actual Results Input'!$E:$E,'Actual Results Input'!$C:$C,DB$1,'Actual Results Input'!$D:$D,$A17),0)</f>
        <v>0</v>
      </c>
      <c r="DC17">
        <f>IFERROR(SUMIFS('Actual Results Input'!$E:$E,'Actual Results Input'!$C:$C,DC$1,'Actual Results Input'!$D:$D,$A17),0)</f>
        <v>0</v>
      </c>
      <c r="DD17">
        <f>IFERROR(SUMIFS('Actual Results Input'!$E:$E,'Actual Results Input'!$C:$C,DD$1,'Actual Results Input'!$D:$D,$A17),0)</f>
        <v>0</v>
      </c>
      <c r="DE17">
        <f>IFERROR(SUMIFS('Actual Results Input'!$E:$E,'Actual Results Input'!$C:$C,DE$1,'Actual Results Input'!$D:$D,$A17),0)</f>
        <v>0</v>
      </c>
      <c r="DF17">
        <f>IFERROR(SUMIFS('Actual Results Input'!$E:$E,'Actual Results Input'!$C:$C,DF$1,'Actual Results Input'!$D:$D,$A17),0)</f>
        <v>0</v>
      </c>
      <c r="DG17">
        <f>IFERROR(SUMIFS('Actual Results Input'!$E:$E,'Actual Results Input'!$C:$C,DG$1,'Actual Results Input'!$D:$D,$A17),0)</f>
        <v>0</v>
      </c>
      <c r="DH17">
        <f>IFERROR(SUMIFS('Actual Results Input'!$E:$E,'Actual Results Input'!$C:$C,DH$1,'Actual Results Input'!$D:$D,$A17),0)</f>
        <v>0</v>
      </c>
      <c r="DI17">
        <f>IFERROR(SUMIFS('Actual Results Input'!$E:$E,'Actual Results Input'!$C:$C,DI$1,'Actual Results Input'!$D:$D,$A17),0)</f>
        <v>0</v>
      </c>
      <c r="DJ17" s="14">
        <f t="array" ref="DJ17">AVERAGE(IF(B17:DI17&gt;0,IF(COLUMN(B17:DI17)&gt;=LARGE(IF(B17:DI17&gt;0,COLUMN(B17:DI17),0),10),B17:DI17)))</f>
        <v>38.6</v>
      </c>
    </row>
    <row r="18" spans="1:114">
      <c r="A18" t="str">
        <f>Lookup!C19</f>
        <v>Russell Baron</v>
      </c>
      <c r="B18" s="53">
        <v>29</v>
      </c>
      <c r="C18" s="53">
        <v>29</v>
      </c>
      <c r="D18" s="53">
        <v>29</v>
      </c>
      <c r="E18" s="53">
        <v>29</v>
      </c>
      <c r="F18" s="53">
        <v>29</v>
      </c>
      <c r="G18" s="53">
        <v>29</v>
      </c>
      <c r="H18" s="53">
        <v>29</v>
      </c>
      <c r="I18" s="53">
        <v>29</v>
      </c>
      <c r="J18" s="53">
        <v>29</v>
      </c>
      <c r="K18" s="53">
        <v>29</v>
      </c>
      <c r="L18">
        <f>IFERROR(SUMIFS('Actual Results Input'!$E:$E,'Actual Results Input'!$C:$C,L$1,'Actual Results Input'!$D:$D,$A18),0)</f>
        <v>0</v>
      </c>
      <c r="M18">
        <f>IFERROR(SUMIFS('Actual Results Input'!$E:$E,'Actual Results Input'!$C:$C,M$1,'Actual Results Input'!$D:$D,$A18),0)</f>
        <v>0</v>
      </c>
      <c r="N18">
        <f>IFERROR(SUMIFS('Actual Results Input'!$E:$E,'Actual Results Input'!$C:$C,N$1,'Actual Results Input'!$D:$D,$A18),0)</f>
        <v>0</v>
      </c>
      <c r="O18">
        <f>IFERROR(SUMIFS('Actual Results Input'!$E:$E,'Actual Results Input'!$C:$C,O$1,'Actual Results Input'!$D:$D,$A18),0)</f>
        <v>0</v>
      </c>
      <c r="P18">
        <f>IFERROR(SUMIFS('Actual Results Input'!$E:$E,'Actual Results Input'!$C:$C,P$1,'Actual Results Input'!$D:$D,$A18),0)</f>
        <v>0</v>
      </c>
      <c r="Q18">
        <f>IFERROR(SUMIFS('Actual Results Input'!$E:$E,'Actual Results Input'!$C:$C,Q$1,'Actual Results Input'!$D:$D,$A18),0)</f>
        <v>0</v>
      </c>
      <c r="R18">
        <f>IFERROR(SUMIFS('Actual Results Input'!$E:$E,'Actual Results Input'!$C:$C,R$1,'Actual Results Input'!$D:$D,$A18),0)</f>
        <v>0</v>
      </c>
      <c r="S18">
        <f>IFERROR(SUMIFS('Actual Results Input'!$E:$E,'Actual Results Input'!$C:$C,S$1,'Actual Results Input'!$D:$D,$A18),0)</f>
        <v>0</v>
      </c>
      <c r="T18">
        <f>IFERROR(SUMIFS('Actual Results Input'!$E:$E,'Actual Results Input'!$C:$C,T$1,'Actual Results Input'!$D:$D,$A18),0)</f>
        <v>0</v>
      </c>
      <c r="U18">
        <f>IFERROR(SUMIFS('Actual Results Input'!$E:$E,'Actual Results Input'!$C:$C,U$1,'Actual Results Input'!$D:$D,$A18),0)</f>
        <v>0</v>
      </c>
      <c r="V18">
        <f>IFERROR(SUMIFS('Actual Results Input'!$E:$E,'Actual Results Input'!$C:$C,V$1,'Actual Results Input'!$D:$D,$A18),0)</f>
        <v>0</v>
      </c>
      <c r="W18">
        <f>IFERROR(SUMIFS('Actual Results Input'!$E:$E,'Actual Results Input'!$C:$C,W$1,'Actual Results Input'!$D:$D,$A18),0)</f>
        <v>0</v>
      </c>
      <c r="X18">
        <f>IFERROR(SUMIFS('Actual Results Input'!$E:$E,'Actual Results Input'!$C:$C,X$1,'Actual Results Input'!$D:$D,$A18),0)</f>
        <v>0</v>
      </c>
      <c r="Y18">
        <f>IFERROR(SUMIFS('Actual Results Input'!$E:$E,'Actual Results Input'!$C:$C,Y$1,'Actual Results Input'!$D:$D,$A18),0)</f>
        <v>0</v>
      </c>
      <c r="Z18">
        <f>IFERROR(SUMIFS('Actual Results Input'!$E:$E,'Actual Results Input'!$C:$C,Z$1,'Actual Results Input'!$D:$D,$A18),0)</f>
        <v>0</v>
      </c>
      <c r="AA18">
        <f>IFERROR(SUMIFS('Actual Results Input'!$E:$E,'Actual Results Input'!$C:$C,AA$1,'Actual Results Input'!$D:$D,$A18),0)</f>
        <v>0</v>
      </c>
      <c r="AB18">
        <f>IFERROR(SUMIFS('Actual Results Input'!$E:$E,'Actual Results Input'!$C:$C,AB$1,'Actual Results Input'!$D:$D,$A18),0)</f>
        <v>0</v>
      </c>
      <c r="AC18">
        <f>IFERROR(SUMIFS('Actual Results Input'!$E:$E,'Actual Results Input'!$C:$C,AC$1,'Actual Results Input'!$D:$D,$A18),0)</f>
        <v>0</v>
      </c>
      <c r="AD18">
        <f>IFERROR(SUMIFS('Actual Results Input'!$E:$E,'Actual Results Input'!$C:$C,AD$1,'Actual Results Input'!$D:$D,$A18),0)</f>
        <v>22</v>
      </c>
      <c r="AE18">
        <f>IFERROR(SUMIFS('Actual Results Input'!$E:$E,'Actual Results Input'!$C:$C,AE$1,'Actual Results Input'!$D:$D,$A18),0)</f>
        <v>0</v>
      </c>
      <c r="AF18">
        <f>IFERROR(SUMIFS('Actual Results Input'!$E:$E,'Actual Results Input'!$C:$C,AF$1,'Actual Results Input'!$D:$D,$A18),0)</f>
        <v>0</v>
      </c>
      <c r="AG18">
        <f>IFERROR(SUMIFS('Actual Results Input'!$E:$E,'Actual Results Input'!$C:$C,AG$1,'Actual Results Input'!$D:$D,$A18),0)</f>
        <v>0</v>
      </c>
      <c r="AH18">
        <f>IFERROR(SUMIFS('Actual Results Input'!$E:$E,'Actual Results Input'!$C:$C,AH$1,'Actual Results Input'!$D:$D,$A18),0)</f>
        <v>0</v>
      </c>
      <c r="AI18">
        <f>IFERROR(SUMIFS('Actual Results Input'!$E:$E,'Actual Results Input'!$C:$C,AI$1,'Actual Results Input'!$D:$D,$A18),0)</f>
        <v>0</v>
      </c>
      <c r="AJ18">
        <f>IFERROR(SUMIFS('Actual Results Input'!$E:$E,'Actual Results Input'!$C:$C,AJ$1,'Actual Results Input'!$D:$D,$A18),0)</f>
        <v>0</v>
      </c>
      <c r="AK18">
        <f>IFERROR(SUMIFS('Actual Results Input'!$E:$E,'Actual Results Input'!$C:$C,AK$1,'Actual Results Input'!$D:$D,$A18),0)</f>
        <v>0</v>
      </c>
      <c r="AL18">
        <f>IFERROR(SUMIFS('Actual Results Input'!$E:$E,'Actual Results Input'!$C:$C,AL$1,'Actual Results Input'!$D:$D,$A18),0)</f>
        <v>0</v>
      </c>
      <c r="AM18">
        <f>IFERROR(SUMIFS('Actual Results Input'!$E:$E,'Actual Results Input'!$C:$C,AM$1,'Actual Results Input'!$D:$D,$A18),0)</f>
        <v>0</v>
      </c>
      <c r="AN18">
        <f>IFERROR(SUMIFS('Actual Results Input'!$E:$E,'Actual Results Input'!$C:$C,AN$1,'Actual Results Input'!$D:$D,$A18),0)</f>
        <v>33</v>
      </c>
      <c r="AO18">
        <f>IFERROR(SUMIFS('Actual Results Input'!$E:$E,'Actual Results Input'!$C:$C,AO$1,'Actual Results Input'!$D:$D,$A18),0)</f>
        <v>36</v>
      </c>
      <c r="AP18">
        <f>IFERROR(SUMIFS('Actual Results Input'!$E:$E,'Actual Results Input'!$C:$C,AP$1,'Actual Results Input'!$D:$D,$A18),0)</f>
        <v>0</v>
      </c>
      <c r="AQ18">
        <f>IFERROR(SUMIFS('Actual Results Input'!$E:$E,'Actual Results Input'!$C:$C,AQ$1,'Actual Results Input'!$D:$D,$A18),0)</f>
        <v>0</v>
      </c>
      <c r="AR18">
        <f>IFERROR(SUMIFS('Actual Results Input'!$E:$E,'Actual Results Input'!$C:$C,AR$1,'Actual Results Input'!$D:$D,$A18),0)</f>
        <v>32</v>
      </c>
      <c r="AS18">
        <f>IFERROR(SUMIFS('Actual Results Input'!$E:$E,'Actual Results Input'!$C:$C,AS$1,'Actual Results Input'!$D:$D,$A18),0)</f>
        <v>0</v>
      </c>
      <c r="AT18">
        <f>IFERROR(SUMIFS('Actual Results Input'!$E:$E,'Actual Results Input'!$C:$C,AT$1,'Actual Results Input'!$D:$D,$A18),0)</f>
        <v>0</v>
      </c>
      <c r="AU18">
        <f>IFERROR(SUMIFS('Actual Results Input'!$E:$E,'Actual Results Input'!$C:$C,AU$1,'Actual Results Input'!$D:$D,$A18),0)</f>
        <v>0</v>
      </c>
      <c r="AV18">
        <f>IFERROR(SUMIFS('Actual Results Input'!$E:$E,'Actual Results Input'!$C:$C,AV$1,'Actual Results Input'!$D:$D,$A18),0)</f>
        <v>0</v>
      </c>
      <c r="AW18">
        <f>IFERROR(SUMIFS('Actual Results Input'!$E:$E,'Actual Results Input'!$C:$C,AW$1,'Actual Results Input'!$D:$D,$A18),0)</f>
        <v>0</v>
      </c>
      <c r="AX18">
        <f>IFERROR(SUMIFS('Actual Results Input'!$E:$E,'Actual Results Input'!$C:$C,AX$1,'Actual Results Input'!$D:$D,$A18),0)</f>
        <v>0</v>
      </c>
      <c r="AY18">
        <f>IFERROR(SUMIFS('Actual Results Input'!$E:$E,'Actual Results Input'!$C:$C,AY$1,'Actual Results Input'!$D:$D,$A18),0)</f>
        <v>0</v>
      </c>
      <c r="AZ18">
        <f>IFERROR(SUMIFS('Actual Results Input'!$E:$E,'Actual Results Input'!$C:$C,AZ$1,'Actual Results Input'!$D:$D,$A18),0)</f>
        <v>0</v>
      </c>
      <c r="BA18">
        <f>IFERROR(SUMIFS('Actual Results Input'!$E:$E,'Actual Results Input'!$C:$C,BA$1,'Actual Results Input'!$D:$D,$A18),0)</f>
        <v>0</v>
      </c>
      <c r="BB18">
        <f>IFERROR(SUMIFS('Actual Results Input'!$E:$E,'Actual Results Input'!$C:$C,BB$1,'Actual Results Input'!$D:$D,$A18),0)</f>
        <v>0</v>
      </c>
      <c r="BC18">
        <f>IFERROR(SUMIFS('Actual Results Input'!$E:$E,'Actual Results Input'!$C:$C,BC$1,'Actual Results Input'!$D:$D,$A18),0)</f>
        <v>0</v>
      </c>
      <c r="BD18">
        <f>IFERROR(SUMIFS('Actual Results Input'!$E:$E,'Actual Results Input'!$C:$C,BD$1,'Actual Results Input'!$D:$D,$A18),0)</f>
        <v>0</v>
      </c>
      <c r="BE18">
        <f>IFERROR(SUMIFS('Actual Results Input'!$E:$E,'Actual Results Input'!$C:$C,BE$1,'Actual Results Input'!$D:$D,$A18),0)</f>
        <v>0</v>
      </c>
      <c r="BF18">
        <f>IFERROR(SUMIFS('Actual Results Input'!$E:$E,'Actual Results Input'!$C:$C,BF$1,'Actual Results Input'!$D:$D,$A18),0)</f>
        <v>0</v>
      </c>
      <c r="BG18">
        <f>IFERROR(SUMIFS('Actual Results Input'!$E:$E,'Actual Results Input'!$C:$C,BG$1,'Actual Results Input'!$D:$D,$A18),0)</f>
        <v>0</v>
      </c>
      <c r="BH18">
        <f>IFERROR(SUMIFS('Actual Results Input'!$E:$E,'Actual Results Input'!$C:$C,BH$1,'Actual Results Input'!$D:$D,$A18),0)</f>
        <v>0</v>
      </c>
      <c r="BI18">
        <f>IFERROR(SUMIFS('Actual Results Input'!$E:$E,'Actual Results Input'!$C:$C,BI$1,'Actual Results Input'!$D:$D,$A18),0)</f>
        <v>0</v>
      </c>
      <c r="BJ18">
        <f>IFERROR(SUMIFS('Actual Results Input'!$E:$E,'Actual Results Input'!$C:$C,BJ$1,'Actual Results Input'!$D:$D,$A18),0)</f>
        <v>0</v>
      </c>
      <c r="BK18">
        <f>IFERROR(SUMIFS('Actual Results Input'!$E:$E,'Actual Results Input'!$C:$C,BK$1,'Actual Results Input'!$D:$D,$A18),0)</f>
        <v>0</v>
      </c>
      <c r="BL18">
        <f>IFERROR(SUMIFS('Actual Results Input'!$E:$E,'Actual Results Input'!$C:$C,BL$1,'Actual Results Input'!$D:$D,$A18),0)</f>
        <v>0</v>
      </c>
      <c r="BM18">
        <f>IFERROR(SUMIFS('Actual Results Input'!$E:$E,'Actual Results Input'!$C:$C,BM$1,'Actual Results Input'!$D:$D,$A18),0)</f>
        <v>0</v>
      </c>
      <c r="BN18">
        <f>IFERROR(SUMIFS('Actual Results Input'!$E:$E,'Actual Results Input'!$C:$C,BN$1,'Actual Results Input'!$D:$D,$A18),0)</f>
        <v>0</v>
      </c>
      <c r="BO18">
        <f>IFERROR(SUMIFS('Actual Results Input'!$E:$E,'Actual Results Input'!$C:$C,BO$1,'Actual Results Input'!$D:$D,$A18),0)</f>
        <v>0</v>
      </c>
      <c r="BP18">
        <f>IFERROR(SUMIFS('Actual Results Input'!$E:$E,'Actual Results Input'!$C:$C,BP$1,'Actual Results Input'!$D:$D,$A18),0)</f>
        <v>0</v>
      </c>
      <c r="BQ18">
        <f>IFERROR(SUMIFS('Actual Results Input'!$E:$E,'Actual Results Input'!$C:$C,BQ$1,'Actual Results Input'!$D:$D,$A18),0)</f>
        <v>0</v>
      </c>
      <c r="BR18">
        <f>IFERROR(SUMIFS('Actual Results Input'!$E:$E,'Actual Results Input'!$C:$C,BR$1,'Actual Results Input'!$D:$D,$A18),0)</f>
        <v>0</v>
      </c>
      <c r="BS18">
        <f>IFERROR(SUMIFS('Actual Results Input'!$E:$E,'Actual Results Input'!$C:$C,BS$1,'Actual Results Input'!$D:$D,$A18),0)</f>
        <v>0</v>
      </c>
      <c r="BT18">
        <f>IFERROR(SUMIFS('Actual Results Input'!$E:$E,'Actual Results Input'!$C:$C,BT$1,'Actual Results Input'!$D:$D,$A18),0)</f>
        <v>0</v>
      </c>
      <c r="BU18">
        <f>IFERROR(SUMIFS('Actual Results Input'!$E:$E,'Actual Results Input'!$C:$C,BU$1,'Actual Results Input'!$D:$D,$A18),0)</f>
        <v>0</v>
      </c>
      <c r="BV18">
        <f>IFERROR(SUMIFS('Actual Results Input'!$E:$E,'Actual Results Input'!$C:$C,BV$1,'Actual Results Input'!$D:$D,$A18),0)</f>
        <v>0</v>
      </c>
      <c r="BW18">
        <f>IFERROR(SUMIFS('Actual Results Input'!$E:$E,'Actual Results Input'!$C:$C,BW$1,'Actual Results Input'!$D:$D,$A18),0)</f>
        <v>0</v>
      </c>
      <c r="BX18">
        <f>IFERROR(SUMIFS('Actual Results Input'!$E:$E,'Actual Results Input'!$C:$C,BX$1,'Actual Results Input'!$D:$D,$A18),0)</f>
        <v>0</v>
      </c>
      <c r="BY18">
        <f>IFERROR(SUMIFS('Actual Results Input'!$E:$E,'Actual Results Input'!$C:$C,BY$1,'Actual Results Input'!$D:$D,$A18),0)</f>
        <v>0</v>
      </c>
      <c r="BZ18">
        <f>IFERROR(SUMIFS('Actual Results Input'!$E:$E,'Actual Results Input'!$C:$C,BZ$1,'Actual Results Input'!$D:$D,$A18),0)</f>
        <v>0</v>
      </c>
      <c r="CA18">
        <f>IFERROR(SUMIFS('Actual Results Input'!$E:$E,'Actual Results Input'!$C:$C,CA$1,'Actual Results Input'!$D:$D,$A18),0)</f>
        <v>0</v>
      </c>
      <c r="CB18">
        <f>IFERROR(SUMIFS('Actual Results Input'!$E:$E,'Actual Results Input'!$C:$C,CB$1,'Actual Results Input'!$D:$D,$A18),0)</f>
        <v>22</v>
      </c>
      <c r="CC18">
        <f>IFERROR(SUMIFS('Actual Results Input'!$E:$E,'Actual Results Input'!$C:$C,CC$1,'Actual Results Input'!$D:$D,$A18),0)</f>
        <v>29</v>
      </c>
      <c r="CD18">
        <f>IFERROR(SUMIFS('Actual Results Input'!$E:$E,'Actual Results Input'!$C:$C,CD$1,'Actual Results Input'!$D:$D,$A18),0)</f>
        <v>0</v>
      </c>
      <c r="CE18">
        <f>IFERROR(SUMIFS('Actual Results Input'!$E:$E,'Actual Results Input'!$C:$C,CE$1,'Actual Results Input'!$D:$D,$A18),0)</f>
        <v>26</v>
      </c>
      <c r="CF18">
        <f>IFERROR(SUMIFS('Actual Results Input'!$E:$E,'Actual Results Input'!$C:$C,CF$1,'Actual Results Input'!$D:$D,$A18),0)</f>
        <v>25</v>
      </c>
      <c r="CG18">
        <f>IFERROR(SUMIFS('Actual Results Input'!$E:$E,'Actual Results Input'!$C:$C,CG$1,'Actual Results Input'!$D:$D,$A18),0)</f>
        <v>0</v>
      </c>
      <c r="CH18">
        <f>IFERROR(SUMIFS('Actual Results Input'!$E:$E,'Actual Results Input'!$C:$C,CH$1,'Actual Results Input'!$D:$D,$A18),0)</f>
        <v>0</v>
      </c>
      <c r="CI18">
        <f>IFERROR(SUMIFS('Actual Results Input'!$E:$E,'Actual Results Input'!$C:$C,CI$1,'Actual Results Input'!$D:$D,$A18),0)</f>
        <v>0</v>
      </c>
      <c r="CJ18">
        <f>IFERROR(SUMIFS('Actual Results Input'!$E:$E,'Actual Results Input'!$C:$C,CJ$1,'Actual Results Input'!$D:$D,$A18),0)</f>
        <v>0</v>
      </c>
      <c r="CK18">
        <f>IFERROR(SUMIFS('Actual Results Input'!$E:$E,'Actual Results Input'!$C:$C,CK$1,'Actual Results Input'!$D:$D,$A18),0)</f>
        <v>0</v>
      </c>
      <c r="CL18">
        <f>IFERROR(SUMIFS('Actual Results Input'!$E:$E,'Actual Results Input'!$C:$C,CL$1,'Actual Results Input'!$D:$D,$A18),0)</f>
        <v>0</v>
      </c>
      <c r="CM18">
        <f>IFERROR(SUMIFS('Actual Results Input'!$E:$E,'Actual Results Input'!$C:$C,CM$1,'Actual Results Input'!$D:$D,$A18),0)</f>
        <v>0</v>
      </c>
      <c r="CN18">
        <f>IFERROR(SUMIFS('Actual Results Input'!$E:$E,'Actual Results Input'!$C:$C,CN$1,'Actual Results Input'!$D:$D,$A18),0)</f>
        <v>0</v>
      </c>
      <c r="CO18">
        <f>IFERROR(SUMIFS('Actual Results Input'!$E:$E,'Actual Results Input'!$C:$C,CO$1,'Actual Results Input'!$D:$D,$A18),0)</f>
        <v>0</v>
      </c>
      <c r="CP18">
        <f>IFERROR(SUMIFS('Actual Results Input'!$E:$E,'Actual Results Input'!$C:$C,CP$1,'Actual Results Input'!$D:$D,$A18),0)</f>
        <v>0</v>
      </c>
      <c r="CQ18">
        <f>IFERROR(SUMIFS('Actual Results Input'!$E:$E,'Actual Results Input'!$C:$C,CQ$1,'Actual Results Input'!$D:$D,$A18),0)</f>
        <v>0</v>
      </c>
      <c r="CR18">
        <f>IFERROR(SUMIFS('Actual Results Input'!$E:$E,'Actual Results Input'!$C:$C,CR$1,'Actual Results Input'!$D:$D,$A18),0)</f>
        <v>0</v>
      </c>
      <c r="CS18">
        <f>IFERROR(SUMIFS('Actual Results Input'!$E:$E,'Actual Results Input'!$C:$C,CS$1,'Actual Results Input'!$D:$D,$A18),0)</f>
        <v>0</v>
      </c>
      <c r="CT18">
        <f>IFERROR(SUMIFS('Actual Results Input'!$E:$E,'Actual Results Input'!$C:$C,CT$1,'Actual Results Input'!$D:$D,$A18),0)</f>
        <v>0</v>
      </c>
      <c r="CU18">
        <f>IFERROR(SUMIFS('Actual Results Input'!$E:$E,'Actual Results Input'!$C:$C,CU$1,'Actual Results Input'!$D:$D,$A18),0)</f>
        <v>0</v>
      </c>
      <c r="CV18">
        <f>IFERROR(SUMIFS('Actual Results Input'!$E:$E,'Actual Results Input'!$C:$C,CV$1,'Actual Results Input'!$D:$D,$A18),0)</f>
        <v>0</v>
      </c>
      <c r="CW18">
        <f>IFERROR(SUMIFS('Actual Results Input'!$E:$E,'Actual Results Input'!$C:$C,CW$1,'Actual Results Input'!$D:$D,$A18),0)</f>
        <v>0</v>
      </c>
      <c r="CX18">
        <f>IFERROR(SUMIFS('Actual Results Input'!$E:$E,'Actual Results Input'!$C:$C,CX$1,'Actual Results Input'!$D:$D,$A18),0)</f>
        <v>0</v>
      </c>
      <c r="CY18">
        <f>IFERROR(SUMIFS('Actual Results Input'!$E:$E,'Actual Results Input'!$C:$C,CY$1,'Actual Results Input'!$D:$D,$A18),0)</f>
        <v>0</v>
      </c>
      <c r="CZ18">
        <f>IFERROR(SUMIFS('Actual Results Input'!$E:$E,'Actual Results Input'!$C:$C,CZ$1,'Actual Results Input'!$D:$D,$A18),0)</f>
        <v>0</v>
      </c>
      <c r="DA18">
        <f>IFERROR(SUMIFS('Actual Results Input'!$E:$E,'Actual Results Input'!$C:$C,DA$1,'Actual Results Input'!$D:$D,$A18),0)</f>
        <v>0</v>
      </c>
      <c r="DB18">
        <f>IFERROR(SUMIFS('Actual Results Input'!$E:$E,'Actual Results Input'!$C:$C,DB$1,'Actual Results Input'!$D:$D,$A18),0)</f>
        <v>0</v>
      </c>
      <c r="DC18">
        <f>IFERROR(SUMIFS('Actual Results Input'!$E:$E,'Actual Results Input'!$C:$C,DC$1,'Actual Results Input'!$D:$D,$A18),0)</f>
        <v>0</v>
      </c>
      <c r="DD18">
        <f>IFERROR(SUMIFS('Actual Results Input'!$E:$E,'Actual Results Input'!$C:$C,DD$1,'Actual Results Input'!$D:$D,$A18),0)</f>
        <v>0</v>
      </c>
      <c r="DE18">
        <f>IFERROR(SUMIFS('Actual Results Input'!$E:$E,'Actual Results Input'!$C:$C,DE$1,'Actual Results Input'!$D:$D,$A18),0)</f>
        <v>0</v>
      </c>
      <c r="DF18">
        <f>IFERROR(SUMIFS('Actual Results Input'!$E:$E,'Actual Results Input'!$C:$C,DF$1,'Actual Results Input'!$D:$D,$A18),0)</f>
        <v>0</v>
      </c>
      <c r="DG18">
        <f>IFERROR(SUMIFS('Actual Results Input'!$E:$E,'Actual Results Input'!$C:$C,DG$1,'Actual Results Input'!$D:$D,$A18),0)</f>
        <v>0</v>
      </c>
      <c r="DH18">
        <f>IFERROR(SUMIFS('Actual Results Input'!$E:$E,'Actual Results Input'!$C:$C,DH$1,'Actual Results Input'!$D:$D,$A18),0)</f>
        <v>0</v>
      </c>
      <c r="DI18">
        <f>IFERROR(SUMIFS('Actual Results Input'!$E:$E,'Actual Results Input'!$C:$C,DI$1,'Actual Results Input'!$D:$D,$A18),0)</f>
        <v>0</v>
      </c>
      <c r="DJ18" s="14">
        <f t="array" ref="DJ18">AVERAGE(IF(B18:DI18&gt;0,IF(COLUMN(B18:DI18)&gt;=LARGE(IF(B18:DI18&gt;0,COLUMN(B18:DI18),0),10),B18:DI18)))</f>
        <v>28.3</v>
      </c>
    </row>
    <row r="19" spans="1:114">
      <c r="A19" t="str">
        <f>Lookup!C20</f>
        <v>Nick Evans</v>
      </c>
      <c r="B19" s="53">
        <v>28</v>
      </c>
      <c r="C19" s="53">
        <v>28</v>
      </c>
      <c r="D19" s="53">
        <v>28</v>
      </c>
      <c r="E19" s="53">
        <v>28</v>
      </c>
      <c r="F19" s="53">
        <v>28</v>
      </c>
      <c r="G19" s="53">
        <v>28</v>
      </c>
      <c r="H19" s="53">
        <v>28</v>
      </c>
      <c r="I19" s="53">
        <v>28</v>
      </c>
      <c r="J19" s="53">
        <v>28</v>
      </c>
      <c r="K19" s="53">
        <v>28</v>
      </c>
      <c r="L19">
        <f>IFERROR(SUMIFS('Actual Results Input'!$E:$E,'Actual Results Input'!$C:$C,L$1,'Actual Results Input'!$D:$D,$A19),0)</f>
        <v>0</v>
      </c>
      <c r="M19">
        <f>IFERROR(SUMIFS('Actual Results Input'!$E:$E,'Actual Results Input'!$C:$C,M$1,'Actual Results Input'!$D:$D,$A19),0)</f>
        <v>0</v>
      </c>
      <c r="N19">
        <f>IFERROR(SUMIFS('Actual Results Input'!$E:$E,'Actual Results Input'!$C:$C,N$1,'Actual Results Input'!$D:$D,$A19),0)</f>
        <v>0</v>
      </c>
      <c r="O19">
        <f>IFERROR(SUMIFS('Actual Results Input'!$E:$E,'Actual Results Input'!$C:$C,O$1,'Actual Results Input'!$D:$D,$A19),0)</f>
        <v>0</v>
      </c>
      <c r="P19">
        <f>IFERROR(SUMIFS('Actual Results Input'!$E:$E,'Actual Results Input'!$C:$C,P$1,'Actual Results Input'!$D:$D,$A19),0)</f>
        <v>0</v>
      </c>
      <c r="Q19">
        <f>IFERROR(SUMIFS('Actual Results Input'!$E:$E,'Actual Results Input'!$C:$C,Q$1,'Actual Results Input'!$D:$D,$A19),0)</f>
        <v>0</v>
      </c>
      <c r="R19">
        <f>IFERROR(SUMIFS('Actual Results Input'!$E:$E,'Actual Results Input'!$C:$C,R$1,'Actual Results Input'!$D:$D,$A19),0)</f>
        <v>0</v>
      </c>
      <c r="S19">
        <f>IFERROR(SUMIFS('Actual Results Input'!$E:$E,'Actual Results Input'!$C:$C,S$1,'Actual Results Input'!$D:$D,$A19),0)</f>
        <v>0</v>
      </c>
      <c r="T19">
        <f>IFERROR(SUMIFS('Actual Results Input'!$E:$E,'Actual Results Input'!$C:$C,T$1,'Actual Results Input'!$D:$D,$A19),0)</f>
        <v>0</v>
      </c>
      <c r="U19">
        <f>IFERROR(SUMIFS('Actual Results Input'!$E:$E,'Actual Results Input'!$C:$C,U$1,'Actual Results Input'!$D:$D,$A19),0)</f>
        <v>0</v>
      </c>
      <c r="V19">
        <f>IFERROR(SUMIFS('Actual Results Input'!$E:$E,'Actual Results Input'!$C:$C,V$1,'Actual Results Input'!$D:$D,$A19),0)</f>
        <v>0</v>
      </c>
      <c r="W19">
        <f>IFERROR(SUMIFS('Actual Results Input'!$E:$E,'Actual Results Input'!$C:$C,W$1,'Actual Results Input'!$D:$D,$A19),0)</f>
        <v>0</v>
      </c>
      <c r="X19">
        <f>IFERROR(SUMIFS('Actual Results Input'!$E:$E,'Actual Results Input'!$C:$C,X$1,'Actual Results Input'!$D:$D,$A19),0)</f>
        <v>0</v>
      </c>
      <c r="Y19">
        <f>IFERROR(SUMIFS('Actual Results Input'!$E:$E,'Actual Results Input'!$C:$C,Y$1,'Actual Results Input'!$D:$D,$A19),0)</f>
        <v>0</v>
      </c>
      <c r="Z19">
        <f>IFERROR(SUMIFS('Actual Results Input'!$E:$E,'Actual Results Input'!$C:$C,Z$1,'Actual Results Input'!$D:$D,$A19),0)</f>
        <v>0</v>
      </c>
      <c r="AA19">
        <f>IFERROR(SUMIFS('Actual Results Input'!$E:$E,'Actual Results Input'!$C:$C,AA$1,'Actual Results Input'!$D:$D,$A19),0)</f>
        <v>0</v>
      </c>
      <c r="AB19">
        <f>IFERROR(SUMIFS('Actual Results Input'!$E:$E,'Actual Results Input'!$C:$C,AB$1,'Actual Results Input'!$D:$D,$A19),0)</f>
        <v>0</v>
      </c>
      <c r="AC19">
        <f>IFERROR(SUMIFS('Actual Results Input'!$E:$E,'Actual Results Input'!$C:$C,AC$1,'Actual Results Input'!$D:$D,$A19),0)</f>
        <v>0</v>
      </c>
      <c r="AD19">
        <f>IFERROR(SUMIFS('Actual Results Input'!$E:$E,'Actual Results Input'!$C:$C,AD$1,'Actual Results Input'!$D:$D,$A19),0)</f>
        <v>0</v>
      </c>
      <c r="AE19">
        <f>IFERROR(SUMIFS('Actual Results Input'!$E:$E,'Actual Results Input'!$C:$C,AE$1,'Actual Results Input'!$D:$D,$A19),0)</f>
        <v>0</v>
      </c>
      <c r="AF19">
        <f>IFERROR(SUMIFS('Actual Results Input'!$E:$E,'Actual Results Input'!$C:$C,AF$1,'Actual Results Input'!$D:$D,$A19),0)</f>
        <v>27</v>
      </c>
      <c r="AG19">
        <f>IFERROR(SUMIFS('Actual Results Input'!$E:$E,'Actual Results Input'!$C:$C,AG$1,'Actual Results Input'!$D:$D,$A19),0)</f>
        <v>0</v>
      </c>
      <c r="AH19">
        <f>IFERROR(SUMIFS('Actual Results Input'!$E:$E,'Actual Results Input'!$C:$C,AH$1,'Actual Results Input'!$D:$D,$A19),0)</f>
        <v>0</v>
      </c>
      <c r="AI19">
        <f>IFERROR(SUMIFS('Actual Results Input'!$E:$E,'Actual Results Input'!$C:$C,AI$1,'Actual Results Input'!$D:$D,$A19),0)</f>
        <v>0</v>
      </c>
      <c r="AJ19">
        <f>IFERROR(SUMIFS('Actual Results Input'!$E:$E,'Actual Results Input'!$C:$C,AJ$1,'Actual Results Input'!$D:$D,$A19),0)</f>
        <v>0</v>
      </c>
      <c r="AK19">
        <f>IFERROR(SUMIFS('Actual Results Input'!$E:$E,'Actual Results Input'!$C:$C,AK$1,'Actual Results Input'!$D:$D,$A19),0)</f>
        <v>29</v>
      </c>
      <c r="AL19">
        <f>IFERROR(SUMIFS('Actual Results Input'!$E:$E,'Actual Results Input'!$C:$C,AL$1,'Actual Results Input'!$D:$D,$A19),0)</f>
        <v>0</v>
      </c>
      <c r="AM19">
        <f>IFERROR(SUMIFS('Actual Results Input'!$E:$E,'Actual Results Input'!$C:$C,AM$1,'Actual Results Input'!$D:$D,$A19),0)</f>
        <v>0</v>
      </c>
      <c r="AN19">
        <f>IFERROR(SUMIFS('Actual Results Input'!$E:$E,'Actual Results Input'!$C:$C,AN$1,'Actual Results Input'!$D:$D,$A19),0)</f>
        <v>33</v>
      </c>
      <c r="AO19">
        <f>IFERROR(SUMIFS('Actual Results Input'!$E:$E,'Actual Results Input'!$C:$C,AO$1,'Actual Results Input'!$D:$D,$A19),0)</f>
        <v>28</v>
      </c>
      <c r="AP19">
        <f>IFERROR(SUMIFS('Actual Results Input'!$E:$E,'Actual Results Input'!$C:$C,AP$1,'Actual Results Input'!$D:$D,$A19),0)</f>
        <v>0</v>
      </c>
      <c r="AQ19">
        <f>IFERROR(SUMIFS('Actual Results Input'!$E:$E,'Actual Results Input'!$C:$C,AQ$1,'Actual Results Input'!$D:$D,$A19),0)</f>
        <v>0</v>
      </c>
      <c r="AR19">
        <f>IFERROR(SUMIFS('Actual Results Input'!$E:$E,'Actual Results Input'!$C:$C,AR$1,'Actual Results Input'!$D:$D,$A19),0)</f>
        <v>0</v>
      </c>
      <c r="AS19">
        <f>IFERROR(SUMIFS('Actual Results Input'!$E:$E,'Actual Results Input'!$C:$C,AS$1,'Actual Results Input'!$D:$D,$A19),0)</f>
        <v>0</v>
      </c>
      <c r="AT19">
        <f>IFERROR(SUMIFS('Actual Results Input'!$E:$E,'Actual Results Input'!$C:$C,AT$1,'Actual Results Input'!$D:$D,$A19),0)</f>
        <v>0</v>
      </c>
      <c r="AU19">
        <f>IFERROR(SUMIFS('Actual Results Input'!$E:$E,'Actual Results Input'!$C:$C,AU$1,'Actual Results Input'!$D:$D,$A19),0)</f>
        <v>0</v>
      </c>
      <c r="AV19">
        <f>IFERROR(SUMIFS('Actual Results Input'!$E:$E,'Actual Results Input'!$C:$C,AV$1,'Actual Results Input'!$D:$D,$A19),0)</f>
        <v>0</v>
      </c>
      <c r="AW19">
        <f>IFERROR(SUMIFS('Actual Results Input'!$E:$E,'Actual Results Input'!$C:$C,AW$1,'Actual Results Input'!$D:$D,$A19),0)</f>
        <v>0</v>
      </c>
      <c r="AX19">
        <f>IFERROR(SUMIFS('Actual Results Input'!$E:$E,'Actual Results Input'!$C:$C,AX$1,'Actual Results Input'!$D:$D,$A19),0)</f>
        <v>32</v>
      </c>
      <c r="AY19">
        <f>IFERROR(SUMIFS('Actual Results Input'!$E:$E,'Actual Results Input'!$C:$C,AY$1,'Actual Results Input'!$D:$D,$A19),0)</f>
        <v>0</v>
      </c>
      <c r="AZ19">
        <f>IFERROR(SUMIFS('Actual Results Input'!$E:$E,'Actual Results Input'!$C:$C,AZ$1,'Actual Results Input'!$D:$D,$A19),0)</f>
        <v>41</v>
      </c>
      <c r="BA19">
        <f>IFERROR(SUMIFS('Actual Results Input'!$E:$E,'Actual Results Input'!$C:$C,BA$1,'Actual Results Input'!$D:$D,$A19),0)</f>
        <v>0</v>
      </c>
      <c r="BB19">
        <f>IFERROR(SUMIFS('Actual Results Input'!$E:$E,'Actual Results Input'!$C:$C,BB$1,'Actual Results Input'!$D:$D,$A19),0)</f>
        <v>0</v>
      </c>
      <c r="BC19">
        <f>IFERROR(SUMIFS('Actual Results Input'!$E:$E,'Actual Results Input'!$C:$C,BC$1,'Actual Results Input'!$D:$D,$A19),0)</f>
        <v>0</v>
      </c>
      <c r="BD19">
        <f>IFERROR(SUMIFS('Actual Results Input'!$E:$E,'Actual Results Input'!$C:$C,BD$1,'Actual Results Input'!$D:$D,$A19),0)</f>
        <v>0</v>
      </c>
      <c r="BE19">
        <f>IFERROR(SUMIFS('Actual Results Input'!$E:$E,'Actual Results Input'!$C:$C,BE$1,'Actual Results Input'!$D:$D,$A19),0)</f>
        <v>0</v>
      </c>
      <c r="BF19">
        <f>IFERROR(SUMIFS('Actual Results Input'!$E:$E,'Actual Results Input'!$C:$C,BF$1,'Actual Results Input'!$D:$D,$A19),0)</f>
        <v>0</v>
      </c>
      <c r="BG19">
        <f>IFERROR(SUMIFS('Actual Results Input'!$E:$E,'Actual Results Input'!$C:$C,BG$1,'Actual Results Input'!$D:$D,$A19),0)</f>
        <v>0</v>
      </c>
      <c r="BH19">
        <f>IFERROR(SUMIFS('Actual Results Input'!$E:$E,'Actual Results Input'!$C:$C,BH$1,'Actual Results Input'!$D:$D,$A19),0)</f>
        <v>0</v>
      </c>
      <c r="BI19">
        <f>IFERROR(SUMIFS('Actual Results Input'!$E:$E,'Actual Results Input'!$C:$C,BI$1,'Actual Results Input'!$D:$D,$A19),0)</f>
        <v>0</v>
      </c>
      <c r="BJ19">
        <f>IFERROR(SUMIFS('Actual Results Input'!$E:$E,'Actual Results Input'!$C:$C,BJ$1,'Actual Results Input'!$D:$D,$A19),0)</f>
        <v>27</v>
      </c>
      <c r="BK19">
        <f>IFERROR(SUMIFS('Actual Results Input'!$E:$E,'Actual Results Input'!$C:$C,BK$1,'Actual Results Input'!$D:$D,$A19),0)</f>
        <v>0</v>
      </c>
      <c r="BL19">
        <f>IFERROR(SUMIFS('Actual Results Input'!$E:$E,'Actual Results Input'!$C:$C,BL$1,'Actual Results Input'!$D:$D,$A19),0)</f>
        <v>0</v>
      </c>
      <c r="BM19">
        <f>IFERROR(SUMIFS('Actual Results Input'!$E:$E,'Actual Results Input'!$C:$C,BM$1,'Actual Results Input'!$D:$D,$A19),0)</f>
        <v>0</v>
      </c>
      <c r="BN19">
        <f>IFERROR(SUMIFS('Actual Results Input'!$E:$E,'Actual Results Input'!$C:$C,BN$1,'Actual Results Input'!$D:$D,$A19),0)</f>
        <v>0</v>
      </c>
      <c r="BO19">
        <f>IFERROR(SUMIFS('Actual Results Input'!$E:$E,'Actual Results Input'!$C:$C,BO$1,'Actual Results Input'!$D:$D,$A19),0)</f>
        <v>0</v>
      </c>
      <c r="BP19">
        <f>IFERROR(SUMIFS('Actual Results Input'!$E:$E,'Actual Results Input'!$C:$C,BP$1,'Actual Results Input'!$D:$D,$A19),0)</f>
        <v>0</v>
      </c>
      <c r="BQ19">
        <f>IFERROR(SUMIFS('Actual Results Input'!$E:$E,'Actual Results Input'!$C:$C,BQ$1,'Actual Results Input'!$D:$D,$A19),0)</f>
        <v>0</v>
      </c>
      <c r="BR19">
        <f>IFERROR(SUMIFS('Actual Results Input'!$E:$E,'Actual Results Input'!$C:$C,BR$1,'Actual Results Input'!$D:$D,$A19),0)</f>
        <v>0</v>
      </c>
      <c r="BS19">
        <f>IFERROR(SUMIFS('Actual Results Input'!$E:$E,'Actual Results Input'!$C:$C,BS$1,'Actual Results Input'!$D:$D,$A19),0)</f>
        <v>33</v>
      </c>
      <c r="BT19">
        <f>IFERROR(SUMIFS('Actual Results Input'!$E:$E,'Actual Results Input'!$C:$C,BT$1,'Actual Results Input'!$D:$D,$A19),0)</f>
        <v>0</v>
      </c>
      <c r="BU19">
        <f>IFERROR(SUMIFS('Actual Results Input'!$E:$E,'Actual Results Input'!$C:$C,BU$1,'Actual Results Input'!$D:$D,$A19),0)</f>
        <v>0</v>
      </c>
      <c r="BV19">
        <f>IFERROR(SUMIFS('Actual Results Input'!$E:$E,'Actual Results Input'!$C:$C,BV$1,'Actual Results Input'!$D:$D,$A19),0)</f>
        <v>37</v>
      </c>
      <c r="BW19">
        <f>IFERROR(SUMIFS('Actual Results Input'!$E:$E,'Actual Results Input'!$C:$C,BW$1,'Actual Results Input'!$D:$D,$A19),0)</f>
        <v>0</v>
      </c>
      <c r="BX19">
        <f>IFERROR(SUMIFS('Actual Results Input'!$E:$E,'Actual Results Input'!$C:$C,BX$1,'Actual Results Input'!$D:$D,$A19),0)</f>
        <v>0</v>
      </c>
      <c r="BY19">
        <f>IFERROR(SUMIFS('Actual Results Input'!$E:$E,'Actual Results Input'!$C:$C,BY$1,'Actual Results Input'!$D:$D,$A19),0)</f>
        <v>0</v>
      </c>
      <c r="BZ19">
        <f>IFERROR(SUMIFS('Actual Results Input'!$E:$E,'Actual Results Input'!$C:$C,BZ$1,'Actual Results Input'!$D:$D,$A19),0)</f>
        <v>0</v>
      </c>
      <c r="CA19">
        <f>IFERROR(SUMIFS('Actual Results Input'!$E:$E,'Actual Results Input'!$C:$C,CA$1,'Actual Results Input'!$D:$D,$A19),0)</f>
        <v>0</v>
      </c>
      <c r="CB19">
        <f>IFERROR(SUMIFS('Actual Results Input'!$E:$E,'Actual Results Input'!$C:$C,CB$1,'Actual Results Input'!$D:$D,$A19),0)</f>
        <v>35</v>
      </c>
      <c r="CC19">
        <f>IFERROR(SUMIFS('Actual Results Input'!$E:$E,'Actual Results Input'!$C:$C,CC$1,'Actual Results Input'!$D:$D,$A19),0)</f>
        <v>0</v>
      </c>
      <c r="CD19">
        <f>IFERROR(SUMIFS('Actual Results Input'!$E:$E,'Actual Results Input'!$C:$C,CD$1,'Actual Results Input'!$D:$D,$A19),0)</f>
        <v>39</v>
      </c>
      <c r="CE19">
        <f>IFERROR(SUMIFS('Actual Results Input'!$E:$E,'Actual Results Input'!$C:$C,CE$1,'Actual Results Input'!$D:$D,$A19),0)</f>
        <v>0</v>
      </c>
      <c r="CF19">
        <f>IFERROR(SUMIFS('Actual Results Input'!$E:$E,'Actual Results Input'!$C:$C,CF$1,'Actual Results Input'!$D:$D,$A19),0)</f>
        <v>0</v>
      </c>
      <c r="CG19">
        <f>IFERROR(SUMIFS('Actual Results Input'!$E:$E,'Actual Results Input'!$C:$C,CG$1,'Actual Results Input'!$D:$D,$A19),0)</f>
        <v>0</v>
      </c>
      <c r="CH19">
        <f>IFERROR(SUMIFS('Actual Results Input'!$E:$E,'Actual Results Input'!$C:$C,CH$1,'Actual Results Input'!$D:$D,$A19),0)</f>
        <v>0</v>
      </c>
      <c r="CI19">
        <f>IFERROR(SUMIFS('Actual Results Input'!$E:$E,'Actual Results Input'!$C:$C,CI$1,'Actual Results Input'!$D:$D,$A19),0)</f>
        <v>0</v>
      </c>
      <c r="CJ19">
        <f>IFERROR(SUMIFS('Actual Results Input'!$E:$E,'Actual Results Input'!$C:$C,CJ$1,'Actual Results Input'!$D:$D,$A19),0)</f>
        <v>0</v>
      </c>
      <c r="CK19">
        <f>IFERROR(SUMIFS('Actual Results Input'!$E:$E,'Actual Results Input'!$C:$C,CK$1,'Actual Results Input'!$D:$D,$A19),0)</f>
        <v>0</v>
      </c>
      <c r="CL19">
        <f>IFERROR(SUMIFS('Actual Results Input'!$E:$E,'Actual Results Input'!$C:$C,CL$1,'Actual Results Input'!$D:$D,$A19),0)</f>
        <v>0</v>
      </c>
      <c r="CM19">
        <f>IFERROR(SUMIFS('Actual Results Input'!$E:$E,'Actual Results Input'!$C:$C,CM$1,'Actual Results Input'!$D:$D,$A19),0)</f>
        <v>0</v>
      </c>
      <c r="CN19">
        <f>IFERROR(SUMIFS('Actual Results Input'!$E:$E,'Actual Results Input'!$C:$C,CN$1,'Actual Results Input'!$D:$D,$A19),0)</f>
        <v>0</v>
      </c>
      <c r="CO19">
        <f>IFERROR(SUMIFS('Actual Results Input'!$E:$E,'Actual Results Input'!$C:$C,CO$1,'Actual Results Input'!$D:$D,$A19),0)</f>
        <v>0</v>
      </c>
      <c r="CP19">
        <f>IFERROR(SUMIFS('Actual Results Input'!$E:$E,'Actual Results Input'!$C:$C,CP$1,'Actual Results Input'!$D:$D,$A19),0)</f>
        <v>0</v>
      </c>
      <c r="CQ19">
        <f>IFERROR(SUMIFS('Actual Results Input'!$E:$E,'Actual Results Input'!$C:$C,CQ$1,'Actual Results Input'!$D:$D,$A19),0)</f>
        <v>0</v>
      </c>
      <c r="CR19">
        <f>IFERROR(SUMIFS('Actual Results Input'!$E:$E,'Actual Results Input'!$C:$C,CR$1,'Actual Results Input'!$D:$D,$A19),0)</f>
        <v>0</v>
      </c>
      <c r="CS19">
        <f>IFERROR(SUMIFS('Actual Results Input'!$E:$E,'Actual Results Input'!$C:$C,CS$1,'Actual Results Input'!$D:$D,$A19),0)</f>
        <v>0</v>
      </c>
      <c r="CT19">
        <f>IFERROR(SUMIFS('Actual Results Input'!$E:$E,'Actual Results Input'!$C:$C,CT$1,'Actual Results Input'!$D:$D,$A19),0)</f>
        <v>0</v>
      </c>
      <c r="CU19">
        <f>IFERROR(SUMIFS('Actual Results Input'!$E:$E,'Actual Results Input'!$C:$C,CU$1,'Actual Results Input'!$D:$D,$A19),0)</f>
        <v>0</v>
      </c>
      <c r="CV19">
        <f>IFERROR(SUMIFS('Actual Results Input'!$E:$E,'Actual Results Input'!$C:$C,CV$1,'Actual Results Input'!$D:$D,$A19),0)</f>
        <v>0</v>
      </c>
      <c r="CW19">
        <f>IFERROR(SUMIFS('Actual Results Input'!$E:$E,'Actual Results Input'!$C:$C,CW$1,'Actual Results Input'!$D:$D,$A19),0)</f>
        <v>0</v>
      </c>
      <c r="CX19">
        <f>IFERROR(SUMIFS('Actual Results Input'!$E:$E,'Actual Results Input'!$C:$C,CX$1,'Actual Results Input'!$D:$D,$A19),0)</f>
        <v>0</v>
      </c>
      <c r="CY19">
        <f>IFERROR(SUMIFS('Actual Results Input'!$E:$E,'Actual Results Input'!$C:$C,CY$1,'Actual Results Input'!$D:$D,$A19),0)</f>
        <v>0</v>
      </c>
      <c r="CZ19">
        <f>IFERROR(SUMIFS('Actual Results Input'!$E:$E,'Actual Results Input'!$C:$C,CZ$1,'Actual Results Input'!$D:$D,$A19),0)</f>
        <v>0</v>
      </c>
      <c r="DA19">
        <f>IFERROR(SUMIFS('Actual Results Input'!$E:$E,'Actual Results Input'!$C:$C,DA$1,'Actual Results Input'!$D:$D,$A19),0)</f>
        <v>0</v>
      </c>
      <c r="DB19">
        <f>IFERROR(SUMIFS('Actual Results Input'!$E:$E,'Actual Results Input'!$C:$C,DB$1,'Actual Results Input'!$D:$D,$A19),0)</f>
        <v>0</v>
      </c>
      <c r="DC19">
        <f>IFERROR(SUMIFS('Actual Results Input'!$E:$E,'Actual Results Input'!$C:$C,DC$1,'Actual Results Input'!$D:$D,$A19),0)</f>
        <v>0</v>
      </c>
      <c r="DD19">
        <f>IFERROR(SUMIFS('Actual Results Input'!$E:$E,'Actual Results Input'!$C:$C,DD$1,'Actual Results Input'!$D:$D,$A19),0)</f>
        <v>0</v>
      </c>
      <c r="DE19">
        <f>IFERROR(SUMIFS('Actual Results Input'!$E:$E,'Actual Results Input'!$C:$C,DE$1,'Actual Results Input'!$D:$D,$A19),0)</f>
        <v>0</v>
      </c>
      <c r="DF19">
        <f>IFERROR(SUMIFS('Actual Results Input'!$E:$E,'Actual Results Input'!$C:$C,DF$1,'Actual Results Input'!$D:$D,$A19),0)</f>
        <v>0</v>
      </c>
      <c r="DG19">
        <f>IFERROR(SUMIFS('Actual Results Input'!$E:$E,'Actual Results Input'!$C:$C,DG$1,'Actual Results Input'!$D:$D,$A19),0)</f>
        <v>0</v>
      </c>
      <c r="DH19">
        <f>IFERROR(SUMIFS('Actual Results Input'!$E:$E,'Actual Results Input'!$C:$C,DH$1,'Actual Results Input'!$D:$D,$A19),0)</f>
        <v>0</v>
      </c>
      <c r="DI19">
        <f>IFERROR(SUMIFS('Actual Results Input'!$E:$E,'Actual Results Input'!$C:$C,DI$1,'Actual Results Input'!$D:$D,$A19),0)</f>
        <v>0</v>
      </c>
      <c r="DJ19" s="14">
        <f t="array" ref="DJ19">AVERAGE(IF(B19:DI19&gt;0,IF(COLUMN(B19:DI19)&gt;=LARGE(IF(B19:DI19&gt;0,COLUMN(B19:DI19),0),10),B19:DI19)))</f>
        <v>33.4</v>
      </c>
    </row>
    <row r="20" spans="1:114">
      <c r="A20" t="str">
        <f>Lookup!C21</f>
        <v>Guest</v>
      </c>
      <c r="B20" s="53">
        <v>22</v>
      </c>
      <c r="C20" s="53">
        <v>22</v>
      </c>
      <c r="D20" s="53">
        <v>22</v>
      </c>
      <c r="E20" s="53">
        <v>22</v>
      </c>
      <c r="F20" s="53">
        <v>22</v>
      </c>
      <c r="G20" s="53">
        <v>22</v>
      </c>
      <c r="H20" s="53">
        <v>22</v>
      </c>
      <c r="I20" s="53">
        <v>22</v>
      </c>
      <c r="J20" s="53">
        <v>22</v>
      </c>
      <c r="K20" s="53">
        <v>22</v>
      </c>
      <c r="L20">
        <f>IFERROR(SUMIFS('Actual Results Input'!$E:$E,'Actual Results Input'!$C:$C,L$1,'Actual Results Input'!$D:$D,$A20),0)</f>
        <v>0</v>
      </c>
      <c r="M20">
        <f>IFERROR(SUMIFS('Actual Results Input'!$E:$E,'Actual Results Input'!$C:$C,M$1,'Actual Results Input'!$D:$D,$A20),0)</f>
        <v>0</v>
      </c>
      <c r="N20">
        <f>IFERROR(SUMIFS('Actual Results Input'!$E:$E,'Actual Results Input'!$C:$C,N$1,'Actual Results Input'!$D:$D,$A20),0)</f>
        <v>0</v>
      </c>
      <c r="O20">
        <f>IFERROR(SUMIFS('Actual Results Input'!$E:$E,'Actual Results Input'!$C:$C,O$1,'Actual Results Input'!$D:$D,$A20),0)</f>
        <v>0</v>
      </c>
      <c r="P20">
        <f>IFERROR(SUMIFS('Actual Results Input'!$E:$E,'Actual Results Input'!$C:$C,P$1,'Actual Results Input'!$D:$D,$A20),0)</f>
        <v>0</v>
      </c>
      <c r="Q20">
        <f>IFERROR(SUMIFS('Actual Results Input'!$E:$E,'Actual Results Input'!$C:$C,Q$1,'Actual Results Input'!$D:$D,$A20),0)</f>
        <v>0</v>
      </c>
      <c r="R20">
        <f>IFERROR(SUMIFS('Actual Results Input'!$E:$E,'Actual Results Input'!$C:$C,R$1,'Actual Results Input'!$D:$D,$A20),0)</f>
        <v>0</v>
      </c>
      <c r="S20">
        <f>IFERROR(SUMIFS('Actual Results Input'!$E:$E,'Actual Results Input'!$C:$C,S$1,'Actual Results Input'!$D:$D,$A20),0)</f>
        <v>0</v>
      </c>
      <c r="T20">
        <f>IFERROR(SUMIFS('Actual Results Input'!$E:$E,'Actual Results Input'!$C:$C,T$1,'Actual Results Input'!$D:$D,$A20),0)</f>
        <v>0</v>
      </c>
      <c r="U20">
        <f>IFERROR(SUMIFS('Actual Results Input'!$E:$E,'Actual Results Input'!$C:$C,U$1,'Actual Results Input'!$D:$D,$A20),0)</f>
        <v>0</v>
      </c>
      <c r="V20">
        <f>IFERROR(SUMIFS('Actual Results Input'!$E:$E,'Actual Results Input'!$C:$C,V$1,'Actual Results Input'!$D:$D,$A20),0)</f>
        <v>0</v>
      </c>
      <c r="W20">
        <f>IFERROR(SUMIFS('Actual Results Input'!$E:$E,'Actual Results Input'!$C:$C,W$1,'Actual Results Input'!$D:$D,$A20),0)</f>
        <v>0</v>
      </c>
      <c r="X20">
        <f>IFERROR(SUMIFS('Actual Results Input'!$E:$E,'Actual Results Input'!$C:$C,X$1,'Actual Results Input'!$D:$D,$A20),0)</f>
        <v>0</v>
      </c>
      <c r="Y20">
        <f>IFERROR(SUMIFS('Actual Results Input'!$E:$E,'Actual Results Input'!$C:$C,Y$1,'Actual Results Input'!$D:$D,$A20),0)</f>
        <v>0</v>
      </c>
      <c r="Z20">
        <f>IFERROR(SUMIFS('Actual Results Input'!$E:$E,'Actual Results Input'!$C:$C,Z$1,'Actual Results Input'!$D:$D,$A20),0)</f>
        <v>0</v>
      </c>
      <c r="AA20">
        <f>IFERROR(SUMIFS('Actual Results Input'!$E:$E,'Actual Results Input'!$C:$C,AA$1,'Actual Results Input'!$D:$D,$A20),0)</f>
        <v>0</v>
      </c>
      <c r="AB20">
        <f>IFERROR(SUMIFS('Actual Results Input'!$E:$E,'Actual Results Input'!$C:$C,AB$1,'Actual Results Input'!$D:$D,$A20),0)</f>
        <v>0</v>
      </c>
      <c r="AC20">
        <f>IFERROR(SUMIFS('Actual Results Input'!$E:$E,'Actual Results Input'!$C:$C,AC$1,'Actual Results Input'!$D:$D,$A20),0)</f>
        <v>0</v>
      </c>
      <c r="AD20">
        <f>IFERROR(SUMIFS('Actual Results Input'!$E:$E,'Actual Results Input'!$C:$C,AD$1,'Actual Results Input'!$D:$D,$A20),0)</f>
        <v>0</v>
      </c>
      <c r="AE20">
        <f>IFERROR(SUMIFS('Actual Results Input'!$E:$E,'Actual Results Input'!$C:$C,AE$1,'Actual Results Input'!$D:$D,$A20),0)</f>
        <v>0</v>
      </c>
      <c r="AF20">
        <f>IFERROR(SUMIFS('Actual Results Input'!$E:$E,'Actual Results Input'!$C:$C,AF$1,'Actual Results Input'!$D:$D,$A20),0)</f>
        <v>0</v>
      </c>
      <c r="AG20">
        <f>IFERROR(SUMIFS('Actual Results Input'!$E:$E,'Actual Results Input'!$C:$C,AG$1,'Actual Results Input'!$D:$D,$A20),0)</f>
        <v>0</v>
      </c>
      <c r="AH20">
        <f>IFERROR(SUMIFS('Actual Results Input'!$E:$E,'Actual Results Input'!$C:$C,AH$1,'Actual Results Input'!$D:$D,$A20),0)</f>
        <v>0</v>
      </c>
      <c r="AI20">
        <f>IFERROR(SUMIFS('Actual Results Input'!$E:$E,'Actual Results Input'!$C:$C,AI$1,'Actual Results Input'!$D:$D,$A20),0)</f>
        <v>0</v>
      </c>
      <c r="AJ20">
        <f>IFERROR(SUMIFS('Actual Results Input'!$E:$E,'Actual Results Input'!$C:$C,AJ$1,'Actual Results Input'!$D:$D,$A20),0)</f>
        <v>0</v>
      </c>
      <c r="AK20">
        <f>IFERROR(SUMIFS('Actual Results Input'!$E:$E,'Actual Results Input'!$C:$C,AK$1,'Actual Results Input'!$D:$D,$A20),0)</f>
        <v>0</v>
      </c>
      <c r="AL20">
        <f>IFERROR(SUMIFS('Actual Results Input'!$E:$E,'Actual Results Input'!$C:$C,AL$1,'Actual Results Input'!$D:$D,$A20),0)</f>
        <v>0</v>
      </c>
      <c r="AM20">
        <f>IFERROR(SUMIFS('Actual Results Input'!$E:$E,'Actual Results Input'!$C:$C,AM$1,'Actual Results Input'!$D:$D,$A20),0)</f>
        <v>0</v>
      </c>
      <c r="AN20">
        <f>IFERROR(SUMIFS('Actual Results Input'!$E:$E,'Actual Results Input'!$C:$C,AN$1,'Actual Results Input'!$D:$D,$A20),0)</f>
        <v>0</v>
      </c>
      <c r="AO20">
        <f>IFERROR(SUMIFS('Actual Results Input'!$E:$E,'Actual Results Input'!$C:$C,AO$1,'Actual Results Input'!$D:$D,$A20),0)</f>
        <v>0</v>
      </c>
      <c r="AP20">
        <f>IFERROR(SUMIFS('Actual Results Input'!$E:$E,'Actual Results Input'!$C:$C,AP$1,'Actual Results Input'!$D:$D,$A20),0)</f>
        <v>0</v>
      </c>
      <c r="AQ20">
        <f>IFERROR(SUMIFS('Actual Results Input'!$E:$E,'Actual Results Input'!$C:$C,AQ$1,'Actual Results Input'!$D:$D,$A20),0)</f>
        <v>0</v>
      </c>
      <c r="AR20">
        <f>IFERROR(SUMIFS('Actual Results Input'!$E:$E,'Actual Results Input'!$C:$C,AR$1,'Actual Results Input'!$D:$D,$A20),0)</f>
        <v>25</v>
      </c>
      <c r="AS20">
        <f>IFERROR(SUMIFS('Actual Results Input'!$E:$E,'Actual Results Input'!$C:$C,AS$1,'Actual Results Input'!$D:$D,$A20),0)</f>
        <v>0</v>
      </c>
      <c r="AT20">
        <f>IFERROR(SUMIFS('Actual Results Input'!$E:$E,'Actual Results Input'!$C:$C,AT$1,'Actual Results Input'!$D:$D,$A20),0)</f>
        <v>0</v>
      </c>
      <c r="AU20">
        <f>IFERROR(SUMIFS('Actual Results Input'!$E:$E,'Actual Results Input'!$C:$C,AU$1,'Actual Results Input'!$D:$D,$A20),0)</f>
        <v>0</v>
      </c>
      <c r="AV20">
        <f>IFERROR(SUMIFS('Actual Results Input'!$E:$E,'Actual Results Input'!$C:$C,AV$1,'Actual Results Input'!$D:$D,$A20),0)</f>
        <v>0</v>
      </c>
      <c r="AW20">
        <f>IFERROR(SUMIFS('Actual Results Input'!$E:$E,'Actual Results Input'!$C:$C,AW$1,'Actual Results Input'!$D:$D,$A20),0)</f>
        <v>0</v>
      </c>
      <c r="AX20">
        <f>IFERROR(SUMIFS('Actual Results Input'!$E:$E,'Actual Results Input'!$C:$C,AX$1,'Actual Results Input'!$D:$D,$A20),0)</f>
        <v>0</v>
      </c>
      <c r="AY20">
        <f>IFERROR(SUMIFS('Actual Results Input'!$E:$E,'Actual Results Input'!$C:$C,AY$1,'Actual Results Input'!$D:$D,$A20),0)</f>
        <v>0</v>
      </c>
      <c r="AZ20">
        <f>IFERROR(SUMIFS('Actual Results Input'!$E:$E,'Actual Results Input'!$C:$C,AZ$1,'Actual Results Input'!$D:$D,$A20),0)</f>
        <v>0</v>
      </c>
      <c r="BA20">
        <f>IFERROR(SUMIFS('Actual Results Input'!$E:$E,'Actual Results Input'!$C:$C,BA$1,'Actual Results Input'!$D:$D,$A20),0)</f>
        <v>0</v>
      </c>
      <c r="BB20">
        <f>IFERROR(SUMIFS('Actual Results Input'!$E:$E,'Actual Results Input'!$C:$C,BB$1,'Actual Results Input'!$D:$D,$A20),0)</f>
        <v>0</v>
      </c>
      <c r="BC20">
        <f>IFERROR(SUMIFS('Actual Results Input'!$E:$E,'Actual Results Input'!$C:$C,BC$1,'Actual Results Input'!$D:$D,$A20),0)</f>
        <v>0</v>
      </c>
      <c r="BD20">
        <f>IFERROR(SUMIFS('Actual Results Input'!$E:$E,'Actual Results Input'!$C:$C,BD$1,'Actual Results Input'!$D:$D,$A20),0)</f>
        <v>0</v>
      </c>
      <c r="BE20">
        <f>IFERROR(SUMIFS('Actual Results Input'!$E:$E,'Actual Results Input'!$C:$C,BE$1,'Actual Results Input'!$D:$D,$A20),0)</f>
        <v>0</v>
      </c>
      <c r="BF20">
        <f>IFERROR(SUMIFS('Actual Results Input'!$E:$E,'Actual Results Input'!$C:$C,BF$1,'Actual Results Input'!$D:$D,$A20),0)</f>
        <v>0</v>
      </c>
      <c r="BG20">
        <f>IFERROR(SUMIFS('Actual Results Input'!$E:$E,'Actual Results Input'!$C:$C,BG$1,'Actual Results Input'!$D:$D,$A20),0)</f>
        <v>0</v>
      </c>
      <c r="BH20">
        <f>IFERROR(SUMIFS('Actual Results Input'!$E:$E,'Actual Results Input'!$C:$C,BH$1,'Actual Results Input'!$D:$D,$A20),0)</f>
        <v>0</v>
      </c>
      <c r="BI20">
        <f>IFERROR(SUMIFS('Actual Results Input'!$E:$E,'Actual Results Input'!$C:$C,BI$1,'Actual Results Input'!$D:$D,$A20),0)</f>
        <v>0</v>
      </c>
      <c r="BJ20">
        <f>IFERROR(SUMIFS('Actual Results Input'!$E:$E,'Actual Results Input'!$C:$C,BJ$1,'Actual Results Input'!$D:$D,$A20),0)</f>
        <v>0</v>
      </c>
      <c r="BK20">
        <f>IFERROR(SUMIFS('Actual Results Input'!$E:$E,'Actual Results Input'!$C:$C,BK$1,'Actual Results Input'!$D:$D,$A20),0)</f>
        <v>0</v>
      </c>
      <c r="BL20">
        <f>IFERROR(SUMIFS('Actual Results Input'!$E:$E,'Actual Results Input'!$C:$C,BL$1,'Actual Results Input'!$D:$D,$A20),0)</f>
        <v>0</v>
      </c>
      <c r="BM20">
        <f>IFERROR(SUMIFS('Actual Results Input'!$E:$E,'Actual Results Input'!$C:$C,BM$1,'Actual Results Input'!$D:$D,$A20),0)</f>
        <v>0</v>
      </c>
      <c r="BN20">
        <f>IFERROR(SUMIFS('Actual Results Input'!$E:$E,'Actual Results Input'!$C:$C,BN$1,'Actual Results Input'!$D:$D,$A20),0)</f>
        <v>0</v>
      </c>
      <c r="BO20">
        <f>IFERROR(SUMIFS('Actual Results Input'!$E:$E,'Actual Results Input'!$C:$C,BO$1,'Actual Results Input'!$D:$D,$A20),0)</f>
        <v>0</v>
      </c>
      <c r="BP20">
        <f>IFERROR(SUMIFS('Actual Results Input'!$E:$E,'Actual Results Input'!$C:$C,BP$1,'Actual Results Input'!$D:$D,$A20),0)</f>
        <v>0</v>
      </c>
      <c r="BQ20">
        <f>IFERROR(SUMIFS('Actual Results Input'!$E:$E,'Actual Results Input'!$C:$C,BQ$1,'Actual Results Input'!$D:$D,$A20),0)</f>
        <v>0</v>
      </c>
      <c r="BR20">
        <f>IFERROR(SUMIFS('Actual Results Input'!$E:$E,'Actual Results Input'!$C:$C,BR$1,'Actual Results Input'!$D:$D,$A20),0)</f>
        <v>0</v>
      </c>
      <c r="BS20">
        <f>IFERROR(SUMIFS('Actual Results Input'!$E:$E,'Actual Results Input'!$C:$C,BS$1,'Actual Results Input'!$D:$D,$A20),0)</f>
        <v>0</v>
      </c>
      <c r="BT20">
        <f>IFERROR(SUMIFS('Actual Results Input'!$E:$E,'Actual Results Input'!$C:$C,BT$1,'Actual Results Input'!$D:$D,$A20),0)</f>
        <v>0</v>
      </c>
      <c r="BU20">
        <f>IFERROR(SUMIFS('Actual Results Input'!$E:$E,'Actual Results Input'!$C:$C,BU$1,'Actual Results Input'!$D:$D,$A20),0)</f>
        <v>0</v>
      </c>
      <c r="BV20">
        <f>IFERROR(SUMIFS('Actual Results Input'!$E:$E,'Actual Results Input'!$C:$C,BV$1,'Actual Results Input'!$D:$D,$A20),0)</f>
        <v>0</v>
      </c>
      <c r="BW20">
        <f>IFERROR(SUMIFS('Actual Results Input'!$E:$E,'Actual Results Input'!$C:$C,BW$1,'Actual Results Input'!$D:$D,$A20),0)</f>
        <v>0</v>
      </c>
      <c r="BX20">
        <f>IFERROR(SUMIFS('Actual Results Input'!$E:$E,'Actual Results Input'!$C:$C,BX$1,'Actual Results Input'!$D:$D,$A20),0)</f>
        <v>0</v>
      </c>
      <c r="BY20">
        <f>IFERROR(SUMIFS('Actual Results Input'!$E:$E,'Actual Results Input'!$C:$C,BY$1,'Actual Results Input'!$D:$D,$A20),0)</f>
        <v>0</v>
      </c>
      <c r="BZ20">
        <f>IFERROR(SUMIFS('Actual Results Input'!$E:$E,'Actual Results Input'!$C:$C,BZ$1,'Actual Results Input'!$D:$D,$A20),0)</f>
        <v>0</v>
      </c>
      <c r="CA20">
        <f>IFERROR(SUMIFS('Actual Results Input'!$E:$E,'Actual Results Input'!$C:$C,CA$1,'Actual Results Input'!$D:$D,$A20),0)</f>
        <v>0</v>
      </c>
      <c r="CB20">
        <f>IFERROR(SUMIFS('Actual Results Input'!$E:$E,'Actual Results Input'!$C:$C,CB$1,'Actual Results Input'!$D:$D,$A20),0)</f>
        <v>0</v>
      </c>
      <c r="CC20">
        <f>IFERROR(SUMIFS('Actual Results Input'!$E:$E,'Actual Results Input'!$C:$C,CC$1,'Actual Results Input'!$D:$D,$A20),0)</f>
        <v>0</v>
      </c>
      <c r="CD20">
        <f>IFERROR(SUMIFS('Actual Results Input'!$E:$E,'Actual Results Input'!$C:$C,CD$1,'Actual Results Input'!$D:$D,$A20),0)</f>
        <v>0</v>
      </c>
      <c r="CE20">
        <f>IFERROR(SUMIFS('Actual Results Input'!$E:$E,'Actual Results Input'!$C:$C,CE$1,'Actual Results Input'!$D:$D,$A20),0)</f>
        <v>0</v>
      </c>
      <c r="CF20">
        <f>IFERROR(SUMIFS('Actual Results Input'!$E:$E,'Actual Results Input'!$C:$C,CF$1,'Actual Results Input'!$D:$D,$A20),0)</f>
        <v>0</v>
      </c>
      <c r="CG20">
        <f>IFERROR(SUMIFS('Actual Results Input'!$E:$E,'Actual Results Input'!$C:$C,CG$1,'Actual Results Input'!$D:$D,$A20),0)</f>
        <v>0</v>
      </c>
      <c r="CH20">
        <f>IFERROR(SUMIFS('Actual Results Input'!$E:$E,'Actual Results Input'!$C:$C,CH$1,'Actual Results Input'!$D:$D,$A20),0)</f>
        <v>0</v>
      </c>
      <c r="CI20">
        <f>IFERROR(SUMIFS('Actual Results Input'!$E:$E,'Actual Results Input'!$C:$C,CI$1,'Actual Results Input'!$D:$D,$A20),0)</f>
        <v>0</v>
      </c>
      <c r="CJ20">
        <f>IFERROR(SUMIFS('Actual Results Input'!$E:$E,'Actual Results Input'!$C:$C,CJ$1,'Actual Results Input'!$D:$D,$A20),0)</f>
        <v>0</v>
      </c>
      <c r="CK20">
        <f>IFERROR(SUMIFS('Actual Results Input'!$E:$E,'Actual Results Input'!$C:$C,CK$1,'Actual Results Input'!$D:$D,$A20),0)</f>
        <v>0</v>
      </c>
      <c r="CL20">
        <f>IFERROR(SUMIFS('Actual Results Input'!$E:$E,'Actual Results Input'!$C:$C,CL$1,'Actual Results Input'!$D:$D,$A20),0)</f>
        <v>0</v>
      </c>
      <c r="CM20">
        <f>IFERROR(SUMIFS('Actual Results Input'!$E:$E,'Actual Results Input'!$C:$C,CM$1,'Actual Results Input'!$D:$D,$A20),0)</f>
        <v>0</v>
      </c>
      <c r="CN20">
        <f>IFERROR(SUMIFS('Actual Results Input'!$E:$E,'Actual Results Input'!$C:$C,CN$1,'Actual Results Input'!$D:$D,$A20),0)</f>
        <v>0</v>
      </c>
      <c r="CO20">
        <f>IFERROR(SUMIFS('Actual Results Input'!$E:$E,'Actual Results Input'!$C:$C,CO$1,'Actual Results Input'!$D:$D,$A20),0)</f>
        <v>0</v>
      </c>
      <c r="CP20">
        <f>IFERROR(SUMIFS('Actual Results Input'!$E:$E,'Actual Results Input'!$C:$C,CP$1,'Actual Results Input'!$D:$D,$A20),0)</f>
        <v>0</v>
      </c>
      <c r="CQ20">
        <f>IFERROR(SUMIFS('Actual Results Input'!$E:$E,'Actual Results Input'!$C:$C,CQ$1,'Actual Results Input'!$D:$D,$A20),0)</f>
        <v>0</v>
      </c>
      <c r="CR20">
        <f>IFERROR(SUMIFS('Actual Results Input'!$E:$E,'Actual Results Input'!$C:$C,CR$1,'Actual Results Input'!$D:$D,$A20),0)</f>
        <v>0</v>
      </c>
      <c r="CS20">
        <f>IFERROR(SUMIFS('Actual Results Input'!$E:$E,'Actual Results Input'!$C:$C,CS$1,'Actual Results Input'!$D:$D,$A20),0)</f>
        <v>0</v>
      </c>
      <c r="CT20">
        <f>IFERROR(SUMIFS('Actual Results Input'!$E:$E,'Actual Results Input'!$C:$C,CT$1,'Actual Results Input'!$D:$D,$A20),0)</f>
        <v>0</v>
      </c>
      <c r="CU20">
        <f>IFERROR(SUMIFS('Actual Results Input'!$E:$E,'Actual Results Input'!$C:$C,CU$1,'Actual Results Input'!$D:$D,$A20),0)</f>
        <v>0</v>
      </c>
      <c r="CV20">
        <f>IFERROR(SUMIFS('Actual Results Input'!$E:$E,'Actual Results Input'!$C:$C,CV$1,'Actual Results Input'!$D:$D,$A20),0)</f>
        <v>0</v>
      </c>
      <c r="CW20">
        <f>IFERROR(SUMIFS('Actual Results Input'!$E:$E,'Actual Results Input'!$C:$C,CW$1,'Actual Results Input'!$D:$D,$A20),0)</f>
        <v>0</v>
      </c>
      <c r="CX20">
        <f>IFERROR(SUMIFS('Actual Results Input'!$E:$E,'Actual Results Input'!$C:$C,CX$1,'Actual Results Input'!$D:$D,$A20),0)</f>
        <v>0</v>
      </c>
      <c r="CY20">
        <f>IFERROR(SUMIFS('Actual Results Input'!$E:$E,'Actual Results Input'!$C:$C,CY$1,'Actual Results Input'!$D:$D,$A20),0)</f>
        <v>0</v>
      </c>
      <c r="CZ20">
        <f>IFERROR(SUMIFS('Actual Results Input'!$E:$E,'Actual Results Input'!$C:$C,CZ$1,'Actual Results Input'!$D:$D,$A20),0)</f>
        <v>0</v>
      </c>
      <c r="DA20">
        <f>IFERROR(SUMIFS('Actual Results Input'!$E:$E,'Actual Results Input'!$C:$C,DA$1,'Actual Results Input'!$D:$D,$A20),0)</f>
        <v>0</v>
      </c>
      <c r="DB20">
        <f>IFERROR(SUMIFS('Actual Results Input'!$E:$E,'Actual Results Input'!$C:$C,DB$1,'Actual Results Input'!$D:$D,$A20),0)</f>
        <v>0</v>
      </c>
      <c r="DC20">
        <f>IFERROR(SUMIFS('Actual Results Input'!$E:$E,'Actual Results Input'!$C:$C,DC$1,'Actual Results Input'!$D:$D,$A20),0)</f>
        <v>0</v>
      </c>
      <c r="DD20">
        <f>IFERROR(SUMIFS('Actual Results Input'!$E:$E,'Actual Results Input'!$C:$C,DD$1,'Actual Results Input'!$D:$D,$A20),0)</f>
        <v>0</v>
      </c>
      <c r="DE20">
        <f>IFERROR(SUMIFS('Actual Results Input'!$E:$E,'Actual Results Input'!$C:$C,DE$1,'Actual Results Input'!$D:$D,$A20),0)</f>
        <v>0</v>
      </c>
      <c r="DF20">
        <f>IFERROR(SUMIFS('Actual Results Input'!$E:$E,'Actual Results Input'!$C:$C,DF$1,'Actual Results Input'!$D:$D,$A20),0)</f>
        <v>0</v>
      </c>
      <c r="DG20">
        <f>IFERROR(SUMIFS('Actual Results Input'!$E:$E,'Actual Results Input'!$C:$C,DG$1,'Actual Results Input'!$D:$D,$A20),0)</f>
        <v>0</v>
      </c>
      <c r="DH20">
        <f>IFERROR(SUMIFS('Actual Results Input'!$E:$E,'Actual Results Input'!$C:$C,DH$1,'Actual Results Input'!$D:$D,$A20),0)</f>
        <v>0</v>
      </c>
      <c r="DI20">
        <f>IFERROR(SUMIFS('Actual Results Input'!$E:$E,'Actual Results Input'!$C:$C,DI$1,'Actual Results Input'!$D:$D,$A20),0)</f>
        <v>0</v>
      </c>
      <c r="DJ20" s="14">
        <f t="array" ref="DJ20">AVERAGE(IF(B20:DI20&gt;0,IF(COLUMN(B20:DI20)&gt;=LARGE(IF(B20:DI20&gt;0,COLUMN(B20:DI20),0),10),B20:DI20)))</f>
        <v>22.3</v>
      </c>
    </row>
    <row r="21" spans="1:114">
      <c r="A21" t="str">
        <f>Lookup!C22</f>
        <v>Kevin Williams</v>
      </c>
      <c r="B21" s="53">
        <v>35</v>
      </c>
      <c r="C21" s="53">
        <v>35</v>
      </c>
      <c r="D21" s="53">
        <v>35</v>
      </c>
      <c r="E21" s="53">
        <v>35</v>
      </c>
      <c r="F21" s="53">
        <v>35</v>
      </c>
      <c r="G21" s="53">
        <v>35</v>
      </c>
      <c r="H21" s="53">
        <v>35</v>
      </c>
      <c r="I21" s="53">
        <v>35</v>
      </c>
      <c r="J21" s="53">
        <v>35</v>
      </c>
      <c r="K21" s="53">
        <v>35</v>
      </c>
      <c r="L21">
        <f>IFERROR(SUMIFS('Actual Results Input'!$E:$E,'Actual Results Input'!$C:$C,L$1,'Actual Results Input'!$D:$D,$A21),0)</f>
        <v>0</v>
      </c>
      <c r="M21">
        <f>IFERROR(SUMIFS('Actual Results Input'!$E:$E,'Actual Results Input'!$C:$C,M$1,'Actual Results Input'!$D:$D,$A21),0)</f>
        <v>0</v>
      </c>
      <c r="N21">
        <f>IFERROR(SUMIFS('Actual Results Input'!$E:$E,'Actual Results Input'!$C:$C,N$1,'Actual Results Input'!$D:$D,$A21),0)</f>
        <v>0</v>
      </c>
      <c r="O21">
        <f>IFERROR(SUMIFS('Actual Results Input'!$E:$E,'Actual Results Input'!$C:$C,O$1,'Actual Results Input'!$D:$D,$A21),0)</f>
        <v>0</v>
      </c>
      <c r="P21">
        <f>IFERROR(SUMIFS('Actual Results Input'!$E:$E,'Actual Results Input'!$C:$C,P$1,'Actual Results Input'!$D:$D,$A21),0)</f>
        <v>0</v>
      </c>
      <c r="Q21">
        <f>IFERROR(SUMIFS('Actual Results Input'!$E:$E,'Actual Results Input'!$C:$C,Q$1,'Actual Results Input'!$D:$D,$A21),0)</f>
        <v>0</v>
      </c>
      <c r="R21">
        <f>IFERROR(SUMIFS('Actual Results Input'!$E:$E,'Actual Results Input'!$C:$C,R$1,'Actual Results Input'!$D:$D,$A21),0)</f>
        <v>0</v>
      </c>
      <c r="S21">
        <f>IFERROR(SUMIFS('Actual Results Input'!$E:$E,'Actual Results Input'!$C:$C,S$1,'Actual Results Input'!$D:$D,$A21),0)</f>
        <v>0</v>
      </c>
      <c r="T21">
        <f>IFERROR(SUMIFS('Actual Results Input'!$E:$E,'Actual Results Input'!$C:$C,T$1,'Actual Results Input'!$D:$D,$A21),0)</f>
        <v>0</v>
      </c>
      <c r="U21">
        <f>IFERROR(SUMIFS('Actual Results Input'!$E:$E,'Actual Results Input'!$C:$C,U$1,'Actual Results Input'!$D:$D,$A21),0)</f>
        <v>0</v>
      </c>
      <c r="V21">
        <f>IFERROR(SUMIFS('Actual Results Input'!$E:$E,'Actual Results Input'!$C:$C,V$1,'Actual Results Input'!$D:$D,$A21),0)</f>
        <v>0</v>
      </c>
      <c r="W21">
        <f>IFERROR(SUMIFS('Actual Results Input'!$E:$E,'Actual Results Input'!$C:$C,W$1,'Actual Results Input'!$D:$D,$A21),0)</f>
        <v>0</v>
      </c>
      <c r="X21">
        <f>IFERROR(SUMIFS('Actual Results Input'!$E:$E,'Actual Results Input'!$C:$C,X$1,'Actual Results Input'!$D:$D,$A21),0)</f>
        <v>0</v>
      </c>
      <c r="Y21">
        <f>IFERROR(SUMIFS('Actual Results Input'!$E:$E,'Actual Results Input'!$C:$C,Y$1,'Actual Results Input'!$D:$D,$A21),0)</f>
        <v>0</v>
      </c>
      <c r="Z21">
        <f>IFERROR(SUMIFS('Actual Results Input'!$E:$E,'Actual Results Input'!$C:$C,Z$1,'Actual Results Input'!$D:$D,$A21),0)</f>
        <v>0</v>
      </c>
      <c r="AA21">
        <f>IFERROR(SUMIFS('Actual Results Input'!$E:$E,'Actual Results Input'!$C:$C,AA$1,'Actual Results Input'!$D:$D,$A21),0)</f>
        <v>0</v>
      </c>
      <c r="AB21">
        <f>IFERROR(SUMIFS('Actual Results Input'!$E:$E,'Actual Results Input'!$C:$C,AB$1,'Actual Results Input'!$D:$D,$A21),0)</f>
        <v>0</v>
      </c>
      <c r="AC21">
        <f>IFERROR(SUMIFS('Actual Results Input'!$E:$E,'Actual Results Input'!$C:$C,AC$1,'Actual Results Input'!$D:$D,$A21),0)</f>
        <v>0</v>
      </c>
      <c r="AD21">
        <f>IFERROR(SUMIFS('Actual Results Input'!$E:$E,'Actual Results Input'!$C:$C,AD$1,'Actual Results Input'!$D:$D,$A21),0)</f>
        <v>0</v>
      </c>
      <c r="AE21">
        <f>IFERROR(SUMIFS('Actual Results Input'!$E:$E,'Actual Results Input'!$C:$C,AE$1,'Actual Results Input'!$D:$D,$A21),0)</f>
        <v>0</v>
      </c>
      <c r="AF21">
        <f>IFERROR(SUMIFS('Actual Results Input'!$E:$E,'Actual Results Input'!$C:$C,AF$1,'Actual Results Input'!$D:$D,$A21),0)</f>
        <v>0</v>
      </c>
      <c r="AG21">
        <f>IFERROR(SUMIFS('Actual Results Input'!$E:$E,'Actual Results Input'!$C:$C,AG$1,'Actual Results Input'!$D:$D,$A21),0)</f>
        <v>0</v>
      </c>
      <c r="AH21">
        <f>IFERROR(SUMIFS('Actual Results Input'!$E:$E,'Actual Results Input'!$C:$C,AH$1,'Actual Results Input'!$D:$D,$A21),0)</f>
        <v>0</v>
      </c>
      <c r="AI21">
        <f>IFERROR(SUMIFS('Actual Results Input'!$E:$E,'Actual Results Input'!$C:$C,AI$1,'Actual Results Input'!$D:$D,$A21),0)</f>
        <v>0</v>
      </c>
      <c r="AJ21">
        <f>IFERROR(SUMIFS('Actual Results Input'!$E:$E,'Actual Results Input'!$C:$C,AJ$1,'Actual Results Input'!$D:$D,$A21),0)</f>
        <v>0</v>
      </c>
      <c r="AK21">
        <f>IFERROR(SUMIFS('Actual Results Input'!$E:$E,'Actual Results Input'!$C:$C,AK$1,'Actual Results Input'!$D:$D,$A21),0)</f>
        <v>28</v>
      </c>
      <c r="AL21">
        <f>IFERROR(SUMIFS('Actual Results Input'!$E:$E,'Actual Results Input'!$C:$C,AL$1,'Actual Results Input'!$D:$D,$A21),0)</f>
        <v>0</v>
      </c>
      <c r="AM21">
        <f>IFERROR(SUMIFS('Actual Results Input'!$E:$E,'Actual Results Input'!$C:$C,AM$1,'Actual Results Input'!$D:$D,$A21),0)</f>
        <v>0</v>
      </c>
      <c r="AN21">
        <f>IFERROR(SUMIFS('Actual Results Input'!$E:$E,'Actual Results Input'!$C:$C,AN$1,'Actual Results Input'!$D:$D,$A21),0)</f>
        <v>0</v>
      </c>
      <c r="AO21">
        <f>IFERROR(SUMIFS('Actual Results Input'!$E:$E,'Actual Results Input'!$C:$C,AO$1,'Actual Results Input'!$D:$D,$A21),0)</f>
        <v>0</v>
      </c>
      <c r="AP21">
        <f>IFERROR(SUMIFS('Actual Results Input'!$E:$E,'Actual Results Input'!$C:$C,AP$1,'Actual Results Input'!$D:$D,$A21),0)</f>
        <v>0</v>
      </c>
      <c r="AQ21">
        <f>IFERROR(SUMIFS('Actual Results Input'!$E:$E,'Actual Results Input'!$C:$C,AQ$1,'Actual Results Input'!$D:$D,$A21),0)</f>
        <v>0</v>
      </c>
      <c r="AR21">
        <f>IFERROR(SUMIFS('Actual Results Input'!$E:$E,'Actual Results Input'!$C:$C,AR$1,'Actual Results Input'!$D:$D,$A21),0)</f>
        <v>0</v>
      </c>
      <c r="AS21">
        <f>IFERROR(SUMIFS('Actual Results Input'!$E:$E,'Actual Results Input'!$C:$C,AS$1,'Actual Results Input'!$D:$D,$A21),0)</f>
        <v>0</v>
      </c>
      <c r="AT21">
        <f>IFERROR(SUMIFS('Actual Results Input'!$E:$E,'Actual Results Input'!$C:$C,AT$1,'Actual Results Input'!$D:$D,$A21),0)</f>
        <v>0</v>
      </c>
      <c r="AU21">
        <f>IFERROR(SUMIFS('Actual Results Input'!$E:$E,'Actual Results Input'!$C:$C,AU$1,'Actual Results Input'!$D:$D,$A21),0)</f>
        <v>0</v>
      </c>
      <c r="AV21">
        <f>IFERROR(SUMIFS('Actual Results Input'!$E:$E,'Actual Results Input'!$C:$C,AV$1,'Actual Results Input'!$D:$D,$A21),0)</f>
        <v>0</v>
      </c>
      <c r="AW21">
        <f>IFERROR(SUMIFS('Actual Results Input'!$E:$E,'Actual Results Input'!$C:$C,AW$1,'Actual Results Input'!$D:$D,$A21),0)</f>
        <v>0</v>
      </c>
      <c r="AX21">
        <f>IFERROR(SUMIFS('Actual Results Input'!$E:$E,'Actual Results Input'!$C:$C,AX$1,'Actual Results Input'!$D:$D,$A21),0)</f>
        <v>0</v>
      </c>
      <c r="AY21">
        <f>IFERROR(SUMIFS('Actual Results Input'!$E:$E,'Actual Results Input'!$C:$C,AY$1,'Actual Results Input'!$D:$D,$A21),0)</f>
        <v>0</v>
      </c>
      <c r="AZ21">
        <f>IFERROR(SUMIFS('Actual Results Input'!$E:$E,'Actual Results Input'!$C:$C,AZ$1,'Actual Results Input'!$D:$D,$A21),0)</f>
        <v>0</v>
      </c>
      <c r="BA21">
        <f>IFERROR(SUMIFS('Actual Results Input'!$E:$E,'Actual Results Input'!$C:$C,BA$1,'Actual Results Input'!$D:$D,$A21),0)</f>
        <v>0</v>
      </c>
      <c r="BB21">
        <f>IFERROR(SUMIFS('Actual Results Input'!$E:$E,'Actual Results Input'!$C:$C,BB$1,'Actual Results Input'!$D:$D,$A21),0)</f>
        <v>0</v>
      </c>
      <c r="BC21">
        <f>IFERROR(SUMIFS('Actual Results Input'!$E:$E,'Actual Results Input'!$C:$C,BC$1,'Actual Results Input'!$D:$D,$A21),0)</f>
        <v>0</v>
      </c>
      <c r="BD21">
        <f>IFERROR(SUMIFS('Actual Results Input'!$E:$E,'Actual Results Input'!$C:$C,BD$1,'Actual Results Input'!$D:$D,$A21),0)</f>
        <v>0</v>
      </c>
      <c r="BE21">
        <f>IFERROR(SUMIFS('Actual Results Input'!$E:$E,'Actual Results Input'!$C:$C,BE$1,'Actual Results Input'!$D:$D,$A21),0)</f>
        <v>0</v>
      </c>
      <c r="BF21">
        <f>IFERROR(SUMIFS('Actual Results Input'!$E:$E,'Actual Results Input'!$C:$C,BF$1,'Actual Results Input'!$D:$D,$A21),0)</f>
        <v>0</v>
      </c>
      <c r="BG21">
        <f>IFERROR(SUMIFS('Actual Results Input'!$E:$E,'Actual Results Input'!$C:$C,BG$1,'Actual Results Input'!$D:$D,$A21),0)</f>
        <v>0</v>
      </c>
      <c r="BH21">
        <f>IFERROR(SUMIFS('Actual Results Input'!$E:$E,'Actual Results Input'!$C:$C,BH$1,'Actual Results Input'!$D:$D,$A21),0)</f>
        <v>0</v>
      </c>
      <c r="BI21">
        <f>IFERROR(SUMIFS('Actual Results Input'!$E:$E,'Actual Results Input'!$C:$C,BI$1,'Actual Results Input'!$D:$D,$A21),0)</f>
        <v>0</v>
      </c>
      <c r="BJ21">
        <f>IFERROR(SUMIFS('Actual Results Input'!$E:$E,'Actual Results Input'!$C:$C,BJ$1,'Actual Results Input'!$D:$D,$A21),0)</f>
        <v>0</v>
      </c>
      <c r="BK21">
        <f>IFERROR(SUMIFS('Actual Results Input'!$E:$E,'Actual Results Input'!$C:$C,BK$1,'Actual Results Input'!$D:$D,$A21),0)</f>
        <v>0</v>
      </c>
      <c r="BL21">
        <f>IFERROR(SUMIFS('Actual Results Input'!$E:$E,'Actual Results Input'!$C:$C,BL$1,'Actual Results Input'!$D:$D,$A21),0)</f>
        <v>0</v>
      </c>
      <c r="BM21">
        <f>IFERROR(SUMIFS('Actual Results Input'!$E:$E,'Actual Results Input'!$C:$C,BM$1,'Actual Results Input'!$D:$D,$A21),0)</f>
        <v>0</v>
      </c>
      <c r="BN21">
        <f>IFERROR(SUMIFS('Actual Results Input'!$E:$E,'Actual Results Input'!$C:$C,BN$1,'Actual Results Input'!$D:$D,$A21),0)</f>
        <v>0</v>
      </c>
      <c r="BO21">
        <f>IFERROR(SUMIFS('Actual Results Input'!$E:$E,'Actual Results Input'!$C:$C,BO$1,'Actual Results Input'!$D:$D,$A21),0)</f>
        <v>0</v>
      </c>
      <c r="BP21">
        <f>IFERROR(SUMIFS('Actual Results Input'!$E:$E,'Actual Results Input'!$C:$C,BP$1,'Actual Results Input'!$D:$D,$A21),0)</f>
        <v>0</v>
      </c>
      <c r="BQ21">
        <f>IFERROR(SUMIFS('Actual Results Input'!$E:$E,'Actual Results Input'!$C:$C,BQ$1,'Actual Results Input'!$D:$D,$A21),0)</f>
        <v>0</v>
      </c>
      <c r="BR21">
        <f>IFERROR(SUMIFS('Actual Results Input'!$E:$E,'Actual Results Input'!$C:$C,BR$1,'Actual Results Input'!$D:$D,$A21),0)</f>
        <v>0</v>
      </c>
      <c r="BS21">
        <f>IFERROR(SUMIFS('Actual Results Input'!$E:$E,'Actual Results Input'!$C:$C,BS$1,'Actual Results Input'!$D:$D,$A21),0)</f>
        <v>33</v>
      </c>
      <c r="BT21">
        <f>IFERROR(SUMIFS('Actual Results Input'!$E:$E,'Actual Results Input'!$C:$C,BT$1,'Actual Results Input'!$D:$D,$A21),0)</f>
        <v>0</v>
      </c>
      <c r="BU21">
        <f>IFERROR(SUMIFS('Actual Results Input'!$E:$E,'Actual Results Input'!$C:$C,BU$1,'Actual Results Input'!$D:$D,$A21),0)</f>
        <v>0</v>
      </c>
      <c r="BV21">
        <f>IFERROR(SUMIFS('Actual Results Input'!$E:$E,'Actual Results Input'!$C:$C,BV$1,'Actual Results Input'!$D:$D,$A21),0)</f>
        <v>21</v>
      </c>
      <c r="BW21">
        <f>IFERROR(SUMIFS('Actual Results Input'!$E:$E,'Actual Results Input'!$C:$C,BW$1,'Actual Results Input'!$D:$D,$A21),0)</f>
        <v>0</v>
      </c>
      <c r="BX21">
        <f>IFERROR(SUMIFS('Actual Results Input'!$E:$E,'Actual Results Input'!$C:$C,BX$1,'Actual Results Input'!$D:$D,$A21),0)</f>
        <v>30</v>
      </c>
      <c r="BY21">
        <f>IFERROR(SUMIFS('Actual Results Input'!$E:$E,'Actual Results Input'!$C:$C,BY$1,'Actual Results Input'!$D:$D,$A21),0)</f>
        <v>0</v>
      </c>
      <c r="BZ21">
        <f>IFERROR(SUMIFS('Actual Results Input'!$E:$E,'Actual Results Input'!$C:$C,BZ$1,'Actual Results Input'!$D:$D,$A21),0)</f>
        <v>0</v>
      </c>
      <c r="CA21">
        <f>IFERROR(SUMIFS('Actual Results Input'!$E:$E,'Actual Results Input'!$C:$C,CA$1,'Actual Results Input'!$D:$D,$A21),0)</f>
        <v>30</v>
      </c>
      <c r="CB21">
        <f>IFERROR(SUMIFS('Actual Results Input'!$E:$E,'Actual Results Input'!$C:$C,CB$1,'Actual Results Input'!$D:$D,$A21),0)</f>
        <v>0</v>
      </c>
      <c r="CC21">
        <f>IFERROR(SUMIFS('Actual Results Input'!$E:$E,'Actual Results Input'!$C:$C,CC$1,'Actual Results Input'!$D:$D,$A21),0)</f>
        <v>41</v>
      </c>
      <c r="CD21">
        <f>IFERROR(SUMIFS('Actual Results Input'!$E:$E,'Actual Results Input'!$C:$C,CD$1,'Actual Results Input'!$D:$D,$A21),0)</f>
        <v>34</v>
      </c>
      <c r="CE21">
        <f>IFERROR(SUMIFS('Actual Results Input'!$E:$E,'Actual Results Input'!$C:$C,CE$1,'Actual Results Input'!$D:$D,$A21),0)</f>
        <v>42</v>
      </c>
      <c r="CF21">
        <f>IFERROR(SUMIFS('Actual Results Input'!$E:$E,'Actual Results Input'!$C:$C,CF$1,'Actual Results Input'!$D:$D,$A21),0)</f>
        <v>33</v>
      </c>
      <c r="CG21">
        <f>IFERROR(SUMIFS('Actual Results Input'!$E:$E,'Actual Results Input'!$C:$C,CG$1,'Actual Results Input'!$D:$D,$A21),0)</f>
        <v>0</v>
      </c>
      <c r="CH21">
        <f>IFERROR(SUMIFS('Actual Results Input'!$E:$E,'Actual Results Input'!$C:$C,CH$1,'Actual Results Input'!$D:$D,$A21),0)</f>
        <v>0</v>
      </c>
      <c r="CI21">
        <f>IFERROR(SUMIFS('Actual Results Input'!$E:$E,'Actual Results Input'!$C:$C,CI$1,'Actual Results Input'!$D:$D,$A21),0)</f>
        <v>0</v>
      </c>
      <c r="CJ21">
        <f>IFERROR(SUMIFS('Actual Results Input'!$E:$E,'Actual Results Input'!$C:$C,CJ$1,'Actual Results Input'!$D:$D,$A21),0)</f>
        <v>0</v>
      </c>
      <c r="CK21">
        <f>IFERROR(SUMIFS('Actual Results Input'!$E:$E,'Actual Results Input'!$C:$C,CK$1,'Actual Results Input'!$D:$D,$A21),0)</f>
        <v>0</v>
      </c>
      <c r="CL21">
        <f>IFERROR(SUMIFS('Actual Results Input'!$E:$E,'Actual Results Input'!$C:$C,CL$1,'Actual Results Input'!$D:$D,$A21),0)</f>
        <v>0</v>
      </c>
      <c r="CM21">
        <f>IFERROR(SUMIFS('Actual Results Input'!$E:$E,'Actual Results Input'!$C:$C,CM$1,'Actual Results Input'!$D:$D,$A21),0)</f>
        <v>0</v>
      </c>
      <c r="CN21">
        <f>IFERROR(SUMIFS('Actual Results Input'!$E:$E,'Actual Results Input'!$C:$C,CN$1,'Actual Results Input'!$D:$D,$A21),0)</f>
        <v>0</v>
      </c>
      <c r="CO21">
        <f>IFERROR(SUMIFS('Actual Results Input'!$E:$E,'Actual Results Input'!$C:$C,CO$1,'Actual Results Input'!$D:$D,$A21),0)</f>
        <v>0</v>
      </c>
      <c r="CP21">
        <f>IFERROR(SUMIFS('Actual Results Input'!$E:$E,'Actual Results Input'!$C:$C,CP$1,'Actual Results Input'!$D:$D,$A21),0)</f>
        <v>0</v>
      </c>
      <c r="CQ21">
        <f>IFERROR(SUMIFS('Actual Results Input'!$E:$E,'Actual Results Input'!$C:$C,CQ$1,'Actual Results Input'!$D:$D,$A21),0)</f>
        <v>0</v>
      </c>
      <c r="CR21">
        <f>IFERROR(SUMIFS('Actual Results Input'!$E:$E,'Actual Results Input'!$C:$C,CR$1,'Actual Results Input'!$D:$D,$A21),0)</f>
        <v>0</v>
      </c>
      <c r="CS21">
        <f>IFERROR(SUMIFS('Actual Results Input'!$E:$E,'Actual Results Input'!$C:$C,CS$1,'Actual Results Input'!$D:$D,$A21),0)</f>
        <v>0</v>
      </c>
      <c r="CT21">
        <f>IFERROR(SUMIFS('Actual Results Input'!$E:$E,'Actual Results Input'!$C:$C,CT$1,'Actual Results Input'!$D:$D,$A21),0)</f>
        <v>0</v>
      </c>
      <c r="CU21">
        <f>IFERROR(SUMIFS('Actual Results Input'!$E:$E,'Actual Results Input'!$C:$C,CU$1,'Actual Results Input'!$D:$D,$A21),0)</f>
        <v>0</v>
      </c>
      <c r="CV21">
        <f>IFERROR(SUMIFS('Actual Results Input'!$E:$E,'Actual Results Input'!$C:$C,CV$1,'Actual Results Input'!$D:$D,$A21),0)</f>
        <v>0</v>
      </c>
      <c r="CW21">
        <f>IFERROR(SUMIFS('Actual Results Input'!$E:$E,'Actual Results Input'!$C:$C,CW$1,'Actual Results Input'!$D:$D,$A21),0)</f>
        <v>0</v>
      </c>
      <c r="CX21">
        <f>IFERROR(SUMIFS('Actual Results Input'!$E:$E,'Actual Results Input'!$C:$C,CX$1,'Actual Results Input'!$D:$D,$A21),0)</f>
        <v>0</v>
      </c>
      <c r="CY21">
        <f>IFERROR(SUMIFS('Actual Results Input'!$E:$E,'Actual Results Input'!$C:$C,CY$1,'Actual Results Input'!$D:$D,$A21),0)</f>
        <v>0</v>
      </c>
      <c r="CZ21">
        <f>IFERROR(SUMIFS('Actual Results Input'!$E:$E,'Actual Results Input'!$C:$C,CZ$1,'Actual Results Input'!$D:$D,$A21),0)</f>
        <v>0</v>
      </c>
      <c r="DA21">
        <f>IFERROR(SUMIFS('Actual Results Input'!$E:$E,'Actual Results Input'!$C:$C,DA$1,'Actual Results Input'!$D:$D,$A21),0)</f>
        <v>0</v>
      </c>
      <c r="DB21">
        <f>IFERROR(SUMIFS('Actual Results Input'!$E:$E,'Actual Results Input'!$C:$C,DB$1,'Actual Results Input'!$D:$D,$A21),0)</f>
        <v>0</v>
      </c>
      <c r="DC21">
        <f>IFERROR(SUMIFS('Actual Results Input'!$E:$E,'Actual Results Input'!$C:$C,DC$1,'Actual Results Input'!$D:$D,$A21),0)</f>
        <v>0</v>
      </c>
      <c r="DD21">
        <f>IFERROR(SUMIFS('Actual Results Input'!$E:$E,'Actual Results Input'!$C:$C,DD$1,'Actual Results Input'!$D:$D,$A21),0)</f>
        <v>0</v>
      </c>
      <c r="DE21">
        <f>IFERROR(SUMIFS('Actual Results Input'!$E:$E,'Actual Results Input'!$C:$C,DE$1,'Actual Results Input'!$D:$D,$A21),0)</f>
        <v>0</v>
      </c>
      <c r="DF21">
        <f>IFERROR(SUMIFS('Actual Results Input'!$E:$E,'Actual Results Input'!$C:$C,DF$1,'Actual Results Input'!$D:$D,$A21),0)</f>
        <v>0</v>
      </c>
      <c r="DG21">
        <f>IFERROR(SUMIFS('Actual Results Input'!$E:$E,'Actual Results Input'!$C:$C,DG$1,'Actual Results Input'!$D:$D,$A21),0)</f>
        <v>0</v>
      </c>
      <c r="DH21">
        <f>IFERROR(SUMIFS('Actual Results Input'!$E:$E,'Actual Results Input'!$C:$C,DH$1,'Actual Results Input'!$D:$D,$A21),0)</f>
        <v>0</v>
      </c>
      <c r="DI21">
        <f>IFERROR(SUMIFS('Actual Results Input'!$E:$E,'Actual Results Input'!$C:$C,DI$1,'Actual Results Input'!$D:$D,$A21),0)</f>
        <v>0</v>
      </c>
      <c r="DJ21" s="14">
        <f t="array" ref="DJ21">AVERAGE(IF(B21:DI21&gt;0,IF(COLUMN(B21:DI21)&gt;=LARGE(IF(B21:DI21&gt;0,COLUMN(B21:DI21),0),10),B21:DI21)))</f>
        <v>32.700000000000003</v>
      </c>
    </row>
    <row r="22" spans="1:114">
      <c r="A22" t="str">
        <f>Lookup!C23</f>
        <v>Todd Spillane</v>
      </c>
      <c r="B22" s="53">
        <v>36</v>
      </c>
      <c r="C22" s="53">
        <v>36</v>
      </c>
      <c r="D22" s="53">
        <v>36</v>
      </c>
      <c r="E22" s="53">
        <v>36</v>
      </c>
      <c r="F22" s="53">
        <v>36</v>
      </c>
      <c r="G22" s="53">
        <v>36</v>
      </c>
      <c r="H22" s="53">
        <v>36</v>
      </c>
      <c r="I22" s="53">
        <v>36</v>
      </c>
      <c r="J22" s="53">
        <v>36</v>
      </c>
      <c r="K22" s="53">
        <v>36</v>
      </c>
      <c r="L22">
        <f>IFERROR(SUMIFS('Actual Results Input'!$E:$E,'Actual Results Input'!$C:$C,L$1,'Actual Results Input'!$D:$D,$A22),0)</f>
        <v>0</v>
      </c>
      <c r="M22">
        <f>IFERROR(SUMIFS('Actual Results Input'!$E:$E,'Actual Results Input'!$C:$C,M$1,'Actual Results Input'!$D:$D,$A22),0)</f>
        <v>0</v>
      </c>
      <c r="N22">
        <f>IFERROR(SUMIFS('Actual Results Input'!$E:$E,'Actual Results Input'!$C:$C,N$1,'Actual Results Input'!$D:$D,$A22),0)</f>
        <v>0</v>
      </c>
      <c r="O22">
        <f>IFERROR(SUMIFS('Actual Results Input'!$E:$E,'Actual Results Input'!$C:$C,O$1,'Actual Results Input'!$D:$D,$A22),0)</f>
        <v>0</v>
      </c>
      <c r="P22">
        <f>IFERROR(SUMIFS('Actual Results Input'!$E:$E,'Actual Results Input'!$C:$C,P$1,'Actual Results Input'!$D:$D,$A22),0)</f>
        <v>0</v>
      </c>
      <c r="Q22">
        <f>IFERROR(SUMIFS('Actual Results Input'!$E:$E,'Actual Results Input'!$C:$C,Q$1,'Actual Results Input'!$D:$D,$A22),0)</f>
        <v>0</v>
      </c>
      <c r="R22">
        <f>IFERROR(SUMIFS('Actual Results Input'!$E:$E,'Actual Results Input'!$C:$C,R$1,'Actual Results Input'!$D:$D,$A22),0)</f>
        <v>0</v>
      </c>
      <c r="S22">
        <f>IFERROR(SUMIFS('Actual Results Input'!$E:$E,'Actual Results Input'!$C:$C,S$1,'Actual Results Input'!$D:$D,$A22),0)</f>
        <v>0</v>
      </c>
      <c r="T22">
        <f>IFERROR(SUMIFS('Actual Results Input'!$E:$E,'Actual Results Input'!$C:$C,T$1,'Actual Results Input'!$D:$D,$A22),0)</f>
        <v>0</v>
      </c>
      <c r="U22">
        <f>IFERROR(SUMIFS('Actual Results Input'!$E:$E,'Actual Results Input'!$C:$C,U$1,'Actual Results Input'!$D:$D,$A22),0)</f>
        <v>0</v>
      </c>
      <c r="V22">
        <f>IFERROR(SUMIFS('Actual Results Input'!$E:$E,'Actual Results Input'!$C:$C,V$1,'Actual Results Input'!$D:$D,$A22),0)</f>
        <v>0</v>
      </c>
      <c r="W22">
        <f>IFERROR(SUMIFS('Actual Results Input'!$E:$E,'Actual Results Input'!$C:$C,W$1,'Actual Results Input'!$D:$D,$A22),0)</f>
        <v>0</v>
      </c>
      <c r="X22">
        <f>IFERROR(SUMIFS('Actual Results Input'!$E:$E,'Actual Results Input'!$C:$C,X$1,'Actual Results Input'!$D:$D,$A22),0)</f>
        <v>0</v>
      </c>
      <c r="Y22">
        <f>IFERROR(SUMIFS('Actual Results Input'!$E:$E,'Actual Results Input'!$C:$C,Y$1,'Actual Results Input'!$D:$D,$A22),0)</f>
        <v>0</v>
      </c>
      <c r="Z22">
        <f>IFERROR(SUMIFS('Actual Results Input'!$E:$E,'Actual Results Input'!$C:$C,Z$1,'Actual Results Input'!$D:$D,$A22),0)</f>
        <v>0</v>
      </c>
      <c r="AA22">
        <f>IFERROR(SUMIFS('Actual Results Input'!$E:$E,'Actual Results Input'!$C:$C,AA$1,'Actual Results Input'!$D:$D,$A22),0)</f>
        <v>0</v>
      </c>
      <c r="AB22">
        <f>IFERROR(SUMIFS('Actual Results Input'!$E:$E,'Actual Results Input'!$C:$C,AB$1,'Actual Results Input'!$D:$D,$A22),0)</f>
        <v>0</v>
      </c>
      <c r="AC22">
        <f>IFERROR(SUMIFS('Actual Results Input'!$E:$E,'Actual Results Input'!$C:$C,AC$1,'Actual Results Input'!$D:$D,$A22),0)</f>
        <v>0</v>
      </c>
      <c r="AD22">
        <f>IFERROR(SUMIFS('Actual Results Input'!$E:$E,'Actual Results Input'!$C:$C,AD$1,'Actual Results Input'!$D:$D,$A22),0)</f>
        <v>0</v>
      </c>
      <c r="AE22">
        <f>IFERROR(SUMIFS('Actual Results Input'!$E:$E,'Actual Results Input'!$C:$C,AE$1,'Actual Results Input'!$D:$D,$A22),0)</f>
        <v>0</v>
      </c>
      <c r="AF22">
        <f>IFERROR(SUMIFS('Actual Results Input'!$E:$E,'Actual Results Input'!$C:$C,AF$1,'Actual Results Input'!$D:$D,$A22),0)</f>
        <v>0</v>
      </c>
      <c r="AG22">
        <f>IFERROR(SUMIFS('Actual Results Input'!$E:$E,'Actual Results Input'!$C:$C,AG$1,'Actual Results Input'!$D:$D,$A22),0)</f>
        <v>0</v>
      </c>
      <c r="AH22">
        <f>IFERROR(SUMIFS('Actual Results Input'!$E:$E,'Actual Results Input'!$C:$C,AH$1,'Actual Results Input'!$D:$D,$A22),0)</f>
        <v>0</v>
      </c>
      <c r="AI22">
        <f>IFERROR(SUMIFS('Actual Results Input'!$E:$E,'Actual Results Input'!$C:$C,AI$1,'Actual Results Input'!$D:$D,$A22),0)</f>
        <v>0</v>
      </c>
      <c r="AJ22">
        <f>IFERROR(SUMIFS('Actual Results Input'!$E:$E,'Actual Results Input'!$C:$C,AJ$1,'Actual Results Input'!$D:$D,$A22),0)</f>
        <v>0</v>
      </c>
      <c r="AK22">
        <f>IFERROR(SUMIFS('Actual Results Input'!$E:$E,'Actual Results Input'!$C:$C,AK$1,'Actual Results Input'!$D:$D,$A22),0)</f>
        <v>20</v>
      </c>
      <c r="AL22">
        <f>IFERROR(SUMIFS('Actual Results Input'!$E:$E,'Actual Results Input'!$C:$C,AL$1,'Actual Results Input'!$D:$D,$A22),0)</f>
        <v>0</v>
      </c>
      <c r="AM22">
        <f>IFERROR(SUMIFS('Actual Results Input'!$E:$E,'Actual Results Input'!$C:$C,AM$1,'Actual Results Input'!$D:$D,$A22),0)</f>
        <v>0</v>
      </c>
      <c r="AN22">
        <f>IFERROR(SUMIFS('Actual Results Input'!$E:$E,'Actual Results Input'!$C:$C,AN$1,'Actual Results Input'!$D:$D,$A22),0)</f>
        <v>0</v>
      </c>
      <c r="AO22">
        <f>IFERROR(SUMIFS('Actual Results Input'!$E:$E,'Actual Results Input'!$C:$C,AO$1,'Actual Results Input'!$D:$D,$A22),0)</f>
        <v>0</v>
      </c>
      <c r="AP22">
        <f>IFERROR(SUMIFS('Actual Results Input'!$E:$E,'Actual Results Input'!$C:$C,AP$1,'Actual Results Input'!$D:$D,$A22),0)</f>
        <v>0</v>
      </c>
      <c r="AQ22">
        <f>IFERROR(SUMIFS('Actual Results Input'!$E:$E,'Actual Results Input'!$C:$C,AQ$1,'Actual Results Input'!$D:$D,$A22),0)</f>
        <v>0</v>
      </c>
      <c r="AR22">
        <f>IFERROR(SUMIFS('Actual Results Input'!$E:$E,'Actual Results Input'!$C:$C,AR$1,'Actual Results Input'!$D:$D,$A22),0)</f>
        <v>0</v>
      </c>
      <c r="AS22">
        <f>IFERROR(SUMIFS('Actual Results Input'!$E:$E,'Actual Results Input'!$C:$C,AS$1,'Actual Results Input'!$D:$D,$A22),0)</f>
        <v>0</v>
      </c>
      <c r="AT22">
        <f>IFERROR(SUMIFS('Actual Results Input'!$E:$E,'Actual Results Input'!$C:$C,AT$1,'Actual Results Input'!$D:$D,$A22),0)</f>
        <v>0</v>
      </c>
      <c r="AU22">
        <f>IFERROR(SUMIFS('Actual Results Input'!$E:$E,'Actual Results Input'!$C:$C,AU$1,'Actual Results Input'!$D:$D,$A22),0)</f>
        <v>0</v>
      </c>
      <c r="AV22">
        <f>IFERROR(SUMIFS('Actual Results Input'!$E:$E,'Actual Results Input'!$C:$C,AV$1,'Actual Results Input'!$D:$D,$A22),0)</f>
        <v>0</v>
      </c>
      <c r="AW22">
        <f>IFERROR(SUMIFS('Actual Results Input'!$E:$E,'Actual Results Input'!$C:$C,AW$1,'Actual Results Input'!$D:$D,$A22),0)</f>
        <v>0</v>
      </c>
      <c r="AX22">
        <f>IFERROR(SUMIFS('Actual Results Input'!$E:$E,'Actual Results Input'!$C:$C,AX$1,'Actual Results Input'!$D:$D,$A22),0)</f>
        <v>0</v>
      </c>
      <c r="AY22">
        <f>IFERROR(SUMIFS('Actual Results Input'!$E:$E,'Actual Results Input'!$C:$C,AY$1,'Actual Results Input'!$D:$D,$A22),0)</f>
        <v>0</v>
      </c>
      <c r="AZ22">
        <f>IFERROR(SUMIFS('Actual Results Input'!$E:$E,'Actual Results Input'!$C:$C,AZ$1,'Actual Results Input'!$D:$D,$A22),0)</f>
        <v>0</v>
      </c>
      <c r="BA22">
        <f>IFERROR(SUMIFS('Actual Results Input'!$E:$E,'Actual Results Input'!$C:$C,BA$1,'Actual Results Input'!$D:$D,$A22),0)</f>
        <v>0</v>
      </c>
      <c r="BB22">
        <f>IFERROR(SUMIFS('Actual Results Input'!$E:$E,'Actual Results Input'!$C:$C,BB$1,'Actual Results Input'!$D:$D,$A22),0)</f>
        <v>0</v>
      </c>
      <c r="BC22">
        <f>IFERROR(SUMIFS('Actual Results Input'!$E:$E,'Actual Results Input'!$C:$C,BC$1,'Actual Results Input'!$D:$D,$A22),0)</f>
        <v>0</v>
      </c>
      <c r="BD22">
        <f>IFERROR(SUMIFS('Actual Results Input'!$E:$E,'Actual Results Input'!$C:$C,BD$1,'Actual Results Input'!$D:$D,$A22),0)</f>
        <v>0</v>
      </c>
      <c r="BE22">
        <f>IFERROR(SUMIFS('Actual Results Input'!$E:$E,'Actual Results Input'!$C:$C,BE$1,'Actual Results Input'!$D:$D,$A22),0)</f>
        <v>0</v>
      </c>
      <c r="BF22">
        <f>IFERROR(SUMIFS('Actual Results Input'!$E:$E,'Actual Results Input'!$C:$C,BF$1,'Actual Results Input'!$D:$D,$A22),0)</f>
        <v>0</v>
      </c>
      <c r="BG22">
        <f>IFERROR(SUMIFS('Actual Results Input'!$E:$E,'Actual Results Input'!$C:$C,BG$1,'Actual Results Input'!$D:$D,$A22),0)</f>
        <v>0</v>
      </c>
      <c r="BH22">
        <f>IFERROR(SUMIFS('Actual Results Input'!$E:$E,'Actual Results Input'!$C:$C,BH$1,'Actual Results Input'!$D:$D,$A22),0)</f>
        <v>0</v>
      </c>
      <c r="BI22">
        <f>IFERROR(SUMIFS('Actual Results Input'!$E:$E,'Actual Results Input'!$C:$C,BI$1,'Actual Results Input'!$D:$D,$A22),0)</f>
        <v>0</v>
      </c>
      <c r="BJ22">
        <f>IFERROR(SUMIFS('Actual Results Input'!$E:$E,'Actual Results Input'!$C:$C,BJ$1,'Actual Results Input'!$D:$D,$A22),0)</f>
        <v>0</v>
      </c>
      <c r="BK22">
        <f>IFERROR(SUMIFS('Actual Results Input'!$E:$E,'Actual Results Input'!$C:$C,BK$1,'Actual Results Input'!$D:$D,$A22),0)</f>
        <v>0</v>
      </c>
      <c r="BL22">
        <f>IFERROR(SUMIFS('Actual Results Input'!$E:$E,'Actual Results Input'!$C:$C,BL$1,'Actual Results Input'!$D:$D,$A22),0)</f>
        <v>0</v>
      </c>
      <c r="BM22">
        <f>IFERROR(SUMIFS('Actual Results Input'!$E:$E,'Actual Results Input'!$C:$C,BM$1,'Actual Results Input'!$D:$D,$A22),0)</f>
        <v>0</v>
      </c>
      <c r="BN22">
        <f>IFERROR(SUMIFS('Actual Results Input'!$E:$E,'Actual Results Input'!$C:$C,BN$1,'Actual Results Input'!$D:$D,$A22),0)</f>
        <v>0</v>
      </c>
      <c r="BO22">
        <f>IFERROR(SUMIFS('Actual Results Input'!$E:$E,'Actual Results Input'!$C:$C,BO$1,'Actual Results Input'!$D:$D,$A22),0)</f>
        <v>0</v>
      </c>
      <c r="BP22">
        <f>IFERROR(SUMIFS('Actual Results Input'!$E:$E,'Actual Results Input'!$C:$C,BP$1,'Actual Results Input'!$D:$D,$A22),0)</f>
        <v>0</v>
      </c>
      <c r="BQ22">
        <f>IFERROR(SUMIFS('Actual Results Input'!$E:$E,'Actual Results Input'!$C:$C,BQ$1,'Actual Results Input'!$D:$D,$A22),0)</f>
        <v>0</v>
      </c>
      <c r="BR22">
        <f>IFERROR(SUMIFS('Actual Results Input'!$E:$E,'Actual Results Input'!$C:$C,BR$1,'Actual Results Input'!$D:$D,$A22),0)</f>
        <v>0</v>
      </c>
      <c r="BS22">
        <f>IFERROR(SUMIFS('Actual Results Input'!$E:$E,'Actual Results Input'!$C:$C,BS$1,'Actual Results Input'!$D:$D,$A22),0)</f>
        <v>0</v>
      </c>
      <c r="BT22">
        <f>IFERROR(SUMIFS('Actual Results Input'!$E:$E,'Actual Results Input'!$C:$C,BT$1,'Actual Results Input'!$D:$D,$A22),0)</f>
        <v>0</v>
      </c>
      <c r="BU22">
        <f>IFERROR(SUMIFS('Actual Results Input'!$E:$E,'Actual Results Input'!$C:$C,BU$1,'Actual Results Input'!$D:$D,$A22),0)</f>
        <v>0</v>
      </c>
      <c r="BV22">
        <f>IFERROR(SUMIFS('Actual Results Input'!$E:$E,'Actual Results Input'!$C:$C,BV$1,'Actual Results Input'!$D:$D,$A22),0)</f>
        <v>28</v>
      </c>
      <c r="BW22">
        <f>IFERROR(SUMIFS('Actual Results Input'!$E:$E,'Actual Results Input'!$C:$C,BW$1,'Actual Results Input'!$D:$D,$A22),0)</f>
        <v>0</v>
      </c>
      <c r="BX22">
        <f>IFERROR(SUMIFS('Actual Results Input'!$E:$E,'Actual Results Input'!$C:$C,BX$1,'Actual Results Input'!$D:$D,$A22),0)</f>
        <v>35</v>
      </c>
      <c r="BY22">
        <f>IFERROR(SUMIFS('Actual Results Input'!$E:$E,'Actual Results Input'!$C:$C,BY$1,'Actual Results Input'!$D:$D,$A22),0)</f>
        <v>0</v>
      </c>
      <c r="BZ22">
        <f>IFERROR(SUMIFS('Actual Results Input'!$E:$E,'Actual Results Input'!$C:$C,BZ$1,'Actual Results Input'!$D:$D,$A22),0)</f>
        <v>0</v>
      </c>
      <c r="CA22">
        <f>IFERROR(SUMIFS('Actual Results Input'!$E:$E,'Actual Results Input'!$C:$C,CA$1,'Actual Results Input'!$D:$D,$A22),0)</f>
        <v>0</v>
      </c>
      <c r="CB22">
        <f>IFERROR(SUMIFS('Actual Results Input'!$E:$E,'Actual Results Input'!$C:$C,CB$1,'Actual Results Input'!$D:$D,$A22),0)</f>
        <v>30</v>
      </c>
      <c r="CC22">
        <f>IFERROR(SUMIFS('Actual Results Input'!$E:$E,'Actual Results Input'!$C:$C,CC$1,'Actual Results Input'!$D:$D,$A22),0)</f>
        <v>31</v>
      </c>
      <c r="CD22">
        <f>IFERROR(SUMIFS('Actual Results Input'!$E:$E,'Actual Results Input'!$C:$C,CD$1,'Actual Results Input'!$D:$D,$A22),0)</f>
        <v>0</v>
      </c>
      <c r="CE22">
        <f>IFERROR(SUMIFS('Actual Results Input'!$E:$E,'Actual Results Input'!$C:$C,CE$1,'Actual Results Input'!$D:$D,$A22),0)</f>
        <v>32</v>
      </c>
      <c r="CF22">
        <f>IFERROR(SUMIFS('Actual Results Input'!$E:$E,'Actual Results Input'!$C:$C,CF$1,'Actual Results Input'!$D:$D,$A22),0)</f>
        <v>0</v>
      </c>
      <c r="CG22">
        <f>IFERROR(SUMIFS('Actual Results Input'!$E:$E,'Actual Results Input'!$C:$C,CG$1,'Actual Results Input'!$D:$D,$A22),0)</f>
        <v>0</v>
      </c>
      <c r="CH22">
        <f>IFERROR(SUMIFS('Actual Results Input'!$E:$E,'Actual Results Input'!$C:$C,CH$1,'Actual Results Input'!$D:$D,$A22),0)</f>
        <v>0</v>
      </c>
      <c r="CI22">
        <f>IFERROR(SUMIFS('Actual Results Input'!$E:$E,'Actual Results Input'!$C:$C,CI$1,'Actual Results Input'!$D:$D,$A22),0)</f>
        <v>0</v>
      </c>
      <c r="CJ22">
        <f>IFERROR(SUMIFS('Actual Results Input'!$E:$E,'Actual Results Input'!$C:$C,CJ$1,'Actual Results Input'!$D:$D,$A22),0)</f>
        <v>0</v>
      </c>
      <c r="CK22">
        <f>IFERROR(SUMIFS('Actual Results Input'!$E:$E,'Actual Results Input'!$C:$C,CK$1,'Actual Results Input'!$D:$D,$A22),0)</f>
        <v>0</v>
      </c>
      <c r="CL22">
        <f>IFERROR(SUMIFS('Actual Results Input'!$E:$E,'Actual Results Input'!$C:$C,CL$1,'Actual Results Input'!$D:$D,$A22),0)</f>
        <v>0</v>
      </c>
      <c r="CM22">
        <f>IFERROR(SUMIFS('Actual Results Input'!$E:$E,'Actual Results Input'!$C:$C,CM$1,'Actual Results Input'!$D:$D,$A22),0)</f>
        <v>0</v>
      </c>
      <c r="CN22">
        <f>IFERROR(SUMIFS('Actual Results Input'!$E:$E,'Actual Results Input'!$C:$C,CN$1,'Actual Results Input'!$D:$D,$A22),0)</f>
        <v>0</v>
      </c>
      <c r="CO22">
        <f>IFERROR(SUMIFS('Actual Results Input'!$E:$E,'Actual Results Input'!$C:$C,CO$1,'Actual Results Input'!$D:$D,$A22),0)</f>
        <v>0</v>
      </c>
      <c r="CP22">
        <f>IFERROR(SUMIFS('Actual Results Input'!$E:$E,'Actual Results Input'!$C:$C,CP$1,'Actual Results Input'!$D:$D,$A22),0)</f>
        <v>0</v>
      </c>
      <c r="CQ22">
        <f>IFERROR(SUMIFS('Actual Results Input'!$E:$E,'Actual Results Input'!$C:$C,CQ$1,'Actual Results Input'!$D:$D,$A22),0)</f>
        <v>0</v>
      </c>
      <c r="CR22">
        <f>IFERROR(SUMIFS('Actual Results Input'!$E:$E,'Actual Results Input'!$C:$C,CR$1,'Actual Results Input'!$D:$D,$A22),0)</f>
        <v>0</v>
      </c>
      <c r="CS22">
        <f>IFERROR(SUMIFS('Actual Results Input'!$E:$E,'Actual Results Input'!$C:$C,CS$1,'Actual Results Input'!$D:$D,$A22),0)</f>
        <v>0</v>
      </c>
      <c r="CT22">
        <f>IFERROR(SUMIFS('Actual Results Input'!$E:$E,'Actual Results Input'!$C:$C,CT$1,'Actual Results Input'!$D:$D,$A22),0)</f>
        <v>0</v>
      </c>
      <c r="CU22">
        <f>IFERROR(SUMIFS('Actual Results Input'!$E:$E,'Actual Results Input'!$C:$C,CU$1,'Actual Results Input'!$D:$D,$A22),0)</f>
        <v>0</v>
      </c>
      <c r="CV22">
        <f>IFERROR(SUMIFS('Actual Results Input'!$E:$E,'Actual Results Input'!$C:$C,CV$1,'Actual Results Input'!$D:$D,$A22),0)</f>
        <v>0</v>
      </c>
      <c r="CW22">
        <f>IFERROR(SUMIFS('Actual Results Input'!$E:$E,'Actual Results Input'!$C:$C,CW$1,'Actual Results Input'!$D:$D,$A22),0)</f>
        <v>0</v>
      </c>
      <c r="CX22">
        <f>IFERROR(SUMIFS('Actual Results Input'!$E:$E,'Actual Results Input'!$C:$C,CX$1,'Actual Results Input'!$D:$D,$A22),0)</f>
        <v>0</v>
      </c>
      <c r="CY22">
        <f>IFERROR(SUMIFS('Actual Results Input'!$E:$E,'Actual Results Input'!$C:$C,CY$1,'Actual Results Input'!$D:$D,$A22),0)</f>
        <v>0</v>
      </c>
      <c r="CZ22">
        <f>IFERROR(SUMIFS('Actual Results Input'!$E:$E,'Actual Results Input'!$C:$C,CZ$1,'Actual Results Input'!$D:$D,$A22),0)</f>
        <v>0</v>
      </c>
      <c r="DA22">
        <f>IFERROR(SUMIFS('Actual Results Input'!$E:$E,'Actual Results Input'!$C:$C,DA$1,'Actual Results Input'!$D:$D,$A22),0)</f>
        <v>0</v>
      </c>
      <c r="DB22">
        <f>IFERROR(SUMIFS('Actual Results Input'!$E:$E,'Actual Results Input'!$C:$C,DB$1,'Actual Results Input'!$D:$D,$A22),0)</f>
        <v>0</v>
      </c>
      <c r="DC22">
        <f>IFERROR(SUMIFS('Actual Results Input'!$E:$E,'Actual Results Input'!$C:$C,DC$1,'Actual Results Input'!$D:$D,$A22),0)</f>
        <v>0</v>
      </c>
      <c r="DD22">
        <f>IFERROR(SUMIFS('Actual Results Input'!$E:$E,'Actual Results Input'!$C:$C,DD$1,'Actual Results Input'!$D:$D,$A22),0)</f>
        <v>0</v>
      </c>
      <c r="DE22">
        <f>IFERROR(SUMIFS('Actual Results Input'!$E:$E,'Actual Results Input'!$C:$C,DE$1,'Actual Results Input'!$D:$D,$A22),0)</f>
        <v>0</v>
      </c>
      <c r="DF22">
        <f>IFERROR(SUMIFS('Actual Results Input'!$E:$E,'Actual Results Input'!$C:$C,DF$1,'Actual Results Input'!$D:$D,$A22),0)</f>
        <v>0</v>
      </c>
      <c r="DG22">
        <f>IFERROR(SUMIFS('Actual Results Input'!$E:$E,'Actual Results Input'!$C:$C,DG$1,'Actual Results Input'!$D:$D,$A22),0)</f>
        <v>0</v>
      </c>
      <c r="DH22">
        <f>IFERROR(SUMIFS('Actual Results Input'!$E:$E,'Actual Results Input'!$C:$C,DH$1,'Actual Results Input'!$D:$D,$A22),0)</f>
        <v>0</v>
      </c>
      <c r="DI22">
        <f>IFERROR(SUMIFS('Actual Results Input'!$E:$E,'Actual Results Input'!$C:$C,DI$1,'Actual Results Input'!$D:$D,$A22),0)</f>
        <v>0</v>
      </c>
      <c r="DJ22" s="14">
        <f t="array" ref="DJ22">AVERAGE(IF(B22:DI22&gt;0,IF(COLUMN(B22:DI22)&gt;=LARGE(IF(B22:DI22&gt;0,COLUMN(B22:DI22),0),10),B22:DI22)))</f>
        <v>32</v>
      </c>
    </row>
    <row r="23" spans="1:114">
      <c r="A23" t="str">
        <f>Lookup!C24</f>
        <v>Bradley Fleming</v>
      </c>
      <c r="B23" s="53">
        <v>33</v>
      </c>
      <c r="C23" s="53">
        <v>33</v>
      </c>
      <c r="D23" s="53">
        <v>33</v>
      </c>
      <c r="E23" s="53">
        <v>33</v>
      </c>
      <c r="F23" s="53">
        <v>33</v>
      </c>
      <c r="G23" s="53">
        <v>33</v>
      </c>
      <c r="H23" s="53">
        <v>33</v>
      </c>
      <c r="I23" s="53">
        <v>33</v>
      </c>
      <c r="J23" s="53">
        <v>33</v>
      </c>
      <c r="K23" s="53">
        <v>33</v>
      </c>
      <c r="L23">
        <f>IFERROR(SUMIFS('Actual Results Input'!$E:$E,'Actual Results Input'!$C:$C,L$1,'Actual Results Input'!$D:$D,$A23),0)</f>
        <v>0</v>
      </c>
      <c r="M23">
        <f>IFERROR(SUMIFS('Actual Results Input'!$E:$E,'Actual Results Input'!$C:$C,M$1,'Actual Results Input'!$D:$D,$A23),0)</f>
        <v>0</v>
      </c>
      <c r="N23">
        <f>IFERROR(SUMIFS('Actual Results Input'!$E:$E,'Actual Results Input'!$C:$C,N$1,'Actual Results Input'!$D:$D,$A23),0)</f>
        <v>0</v>
      </c>
      <c r="O23">
        <f>IFERROR(SUMIFS('Actual Results Input'!$E:$E,'Actual Results Input'!$C:$C,O$1,'Actual Results Input'!$D:$D,$A23),0)</f>
        <v>0</v>
      </c>
      <c r="P23">
        <f>IFERROR(SUMIFS('Actual Results Input'!$E:$E,'Actual Results Input'!$C:$C,P$1,'Actual Results Input'!$D:$D,$A23),0)</f>
        <v>0</v>
      </c>
      <c r="Q23">
        <f>IFERROR(SUMIFS('Actual Results Input'!$E:$E,'Actual Results Input'!$C:$C,Q$1,'Actual Results Input'!$D:$D,$A23),0)</f>
        <v>0</v>
      </c>
      <c r="R23">
        <f>IFERROR(SUMIFS('Actual Results Input'!$E:$E,'Actual Results Input'!$C:$C,R$1,'Actual Results Input'!$D:$D,$A23),0)</f>
        <v>0</v>
      </c>
      <c r="S23">
        <f>IFERROR(SUMIFS('Actual Results Input'!$E:$E,'Actual Results Input'!$C:$C,S$1,'Actual Results Input'!$D:$D,$A23),0)</f>
        <v>0</v>
      </c>
      <c r="T23">
        <f>IFERROR(SUMIFS('Actual Results Input'!$E:$E,'Actual Results Input'!$C:$C,T$1,'Actual Results Input'!$D:$D,$A23),0)</f>
        <v>0</v>
      </c>
      <c r="U23">
        <f>IFERROR(SUMIFS('Actual Results Input'!$E:$E,'Actual Results Input'!$C:$C,U$1,'Actual Results Input'!$D:$D,$A23),0)</f>
        <v>0</v>
      </c>
      <c r="V23">
        <f>IFERROR(SUMIFS('Actual Results Input'!$E:$E,'Actual Results Input'!$C:$C,V$1,'Actual Results Input'!$D:$D,$A23),0)</f>
        <v>0</v>
      </c>
      <c r="W23">
        <f>IFERROR(SUMIFS('Actual Results Input'!$E:$E,'Actual Results Input'!$C:$C,W$1,'Actual Results Input'!$D:$D,$A23),0)</f>
        <v>0</v>
      </c>
      <c r="X23">
        <f>IFERROR(SUMIFS('Actual Results Input'!$E:$E,'Actual Results Input'!$C:$C,X$1,'Actual Results Input'!$D:$D,$A23),0)</f>
        <v>0</v>
      </c>
      <c r="Y23">
        <f>IFERROR(SUMIFS('Actual Results Input'!$E:$E,'Actual Results Input'!$C:$C,Y$1,'Actual Results Input'!$D:$D,$A23),0)</f>
        <v>0</v>
      </c>
      <c r="Z23">
        <f>IFERROR(SUMIFS('Actual Results Input'!$E:$E,'Actual Results Input'!$C:$C,Z$1,'Actual Results Input'!$D:$D,$A23),0)</f>
        <v>0</v>
      </c>
      <c r="AA23">
        <f>IFERROR(SUMIFS('Actual Results Input'!$E:$E,'Actual Results Input'!$C:$C,AA$1,'Actual Results Input'!$D:$D,$A23),0)</f>
        <v>0</v>
      </c>
      <c r="AB23">
        <f>IFERROR(SUMIFS('Actual Results Input'!$E:$E,'Actual Results Input'!$C:$C,AB$1,'Actual Results Input'!$D:$D,$A23),0)</f>
        <v>0</v>
      </c>
      <c r="AC23">
        <f>IFERROR(SUMIFS('Actual Results Input'!$E:$E,'Actual Results Input'!$C:$C,AC$1,'Actual Results Input'!$D:$D,$A23),0)</f>
        <v>0</v>
      </c>
      <c r="AD23">
        <f>IFERROR(SUMIFS('Actual Results Input'!$E:$E,'Actual Results Input'!$C:$C,AD$1,'Actual Results Input'!$D:$D,$A23),0)</f>
        <v>0</v>
      </c>
      <c r="AE23">
        <f>IFERROR(SUMIFS('Actual Results Input'!$E:$E,'Actual Results Input'!$C:$C,AE$1,'Actual Results Input'!$D:$D,$A23),0)</f>
        <v>0</v>
      </c>
      <c r="AF23">
        <f>IFERROR(SUMIFS('Actual Results Input'!$E:$E,'Actual Results Input'!$C:$C,AF$1,'Actual Results Input'!$D:$D,$A23),0)</f>
        <v>0</v>
      </c>
      <c r="AG23">
        <f>IFERROR(SUMIFS('Actual Results Input'!$E:$E,'Actual Results Input'!$C:$C,AG$1,'Actual Results Input'!$D:$D,$A23),0)</f>
        <v>0</v>
      </c>
      <c r="AH23">
        <f>IFERROR(SUMIFS('Actual Results Input'!$E:$E,'Actual Results Input'!$C:$C,AH$1,'Actual Results Input'!$D:$D,$A23),0)</f>
        <v>0</v>
      </c>
      <c r="AI23">
        <f>IFERROR(SUMIFS('Actual Results Input'!$E:$E,'Actual Results Input'!$C:$C,AI$1,'Actual Results Input'!$D:$D,$A23),0)</f>
        <v>0</v>
      </c>
      <c r="AJ23">
        <f>IFERROR(SUMIFS('Actual Results Input'!$E:$E,'Actual Results Input'!$C:$C,AJ$1,'Actual Results Input'!$D:$D,$A23),0)</f>
        <v>0</v>
      </c>
      <c r="AK23">
        <f>IFERROR(SUMIFS('Actual Results Input'!$E:$E,'Actual Results Input'!$C:$C,AK$1,'Actual Results Input'!$D:$D,$A23),0)</f>
        <v>0</v>
      </c>
      <c r="AL23">
        <f>IFERROR(SUMIFS('Actual Results Input'!$E:$E,'Actual Results Input'!$C:$C,AL$1,'Actual Results Input'!$D:$D,$A23),0)</f>
        <v>0</v>
      </c>
      <c r="AM23">
        <f>IFERROR(SUMIFS('Actual Results Input'!$E:$E,'Actual Results Input'!$C:$C,AM$1,'Actual Results Input'!$D:$D,$A23),0)</f>
        <v>0</v>
      </c>
      <c r="AN23">
        <f>IFERROR(SUMIFS('Actual Results Input'!$E:$E,'Actual Results Input'!$C:$C,AN$1,'Actual Results Input'!$D:$D,$A23),0)</f>
        <v>35</v>
      </c>
      <c r="AO23">
        <f>IFERROR(SUMIFS('Actual Results Input'!$E:$E,'Actual Results Input'!$C:$C,AO$1,'Actual Results Input'!$D:$D,$A23),0)</f>
        <v>32</v>
      </c>
      <c r="AP23">
        <f>IFERROR(SUMIFS('Actual Results Input'!$E:$E,'Actual Results Input'!$C:$C,AP$1,'Actual Results Input'!$D:$D,$A23),0)</f>
        <v>0</v>
      </c>
      <c r="AQ23">
        <f>IFERROR(SUMIFS('Actual Results Input'!$E:$E,'Actual Results Input'!$C:$C,AQ$1,'Actual Results Input'!$D:$D,$A23),0)</f>
        <v>43</v>
      </c>
      <c r="AR23">
        <f>IFERROR(SUMIFS('Actual Results Input'!$E:$E,'Actual Results Input'!$C:$C,AR$1,'Actual Results Input'!$D:$D,$A23),0)</f>
        <v>0</v>
      </c>
      <c r="AS23">
        <f>IFERROR(SUMIFS('Actual Results Input'!$E:$E,'Actual Results Input'!$C:$C,AS$1,'Actual Results Input'!$D:$D,$A23),0)</f>
        <v>41</v>
      </c>
      <c r="AT23">
        <f>IFERROR(SUMIFS('Actual Results Input'!$E:$E,'Actual Results Input'!$C:$C,AT$1,'Actual Results Input'!$D:$D,$A23),0)</f>
        <v>0</v>
      </c>
      <c r="AU23">
        <f>IFERROR(SUMIFS('Actual Results Input'!$E:$E,'Actual Results Input'!$C:$C,AU$1,'Actual Results Input'!$D:$D,$A23),0)</f>
        <v>0</v>
      </c>
      <c r="AV23">
        <f>IFERROR(SUMIFS('Actual Results Input'!$E:$E,'Actual Results Input'!$C:$C,AV$1,'Actual Results Input'!$D:$D,$A23),0)</f>
        <v>0</v>
      </c>
      <c r="AW23">
        <f>IFERROR(SUMIFS('Actual Results Input'!$E:$E,'Actual Results Input'!$C:$C,AW$1,'Actual Results Input'!$D:$D,$A23),0)</f>
        <v>0</v>
      </c>
      <c r="AX23">
        <f>IFERROR(SUMIFS('Actual Results Input'!$E:$E,'Actual Results Input'!$C:$C,AX$1,'Actual Results Input'!$D:$D,$A23),0)</f>
        <v>0</v>
      </c>
      <c r="AY23">
        <f>IFERROR(SUMIFS('Actual Results Input'!$E:$E,'Actual Results Input'!$C:$C,AY$1,'Actual Results Input'!$D:$D,$A23),0)</f>
        <v>0</v>
      </c>
      <c r="AZ23">
        <f>IFERROR(SUMIFS('Actual Results Input'!$E:$E,'Actual Results Input'!$C:$C,AZ$1,'Actual Results Input'!$D:$D,$A23),0)</f>
        <v>0</v>
      </c>
      <c r="BA23">
        <f>IFERROR(SUMIFS('Actual Results Input'!$E:$E,'Actual Results Input'!$C:$C,BA$1,'Actual Results Input'!$D:$D,$A23),0)</f>
        <v>0</v>
      </c>
      <c r="BB23">
        <f>IFERROR(SUMIFS('Actual Results Input'!$E:$E,'Actual Results Input'!$C:$C,BB$1,'Actual Results Input'!$D:$D,$A23),0)</f>
        <v>0</v>
      </c>
      <c r="BC23">
        <f>IFERROR(SUMIFS('Actual Results Input'!$E:$E,'Actual Results Input'!$C:$C,BC$1,'Actual Results Input'!$D:$D,$A23),0)</f>
        <v>0</v>
      </c>
      <c r="BD23">
        <f>IFERROR(SUMIFS('Actual Results Input'!$E:$E,'Actual Results Input'!$C:$C,BD$1,'Actual Results Input'!$D:$D,$A23),0)</f>
        <v>0</v>
      </c>
      <c r="BE23">
        <f>IFERROR(SUMIFS('Actual Results Input'!$E:$E,'Actual Results Input'!$C:$C,BE$1,'Actual Results Input'!$D:$D,$A23),0)</f>
        <v>0</v>
      </c>
      <c r="BF23">
        <f>IFERROR(SUMIFS('Actual Results Input'!$E:$E,'Actual Results Input'!$C:$C,BF$1,'Actual Results Input'!$D:$D,$A23),0)</f>
        <v>0</v>
      </c>
      <c r="BG23">
        <f>IFERROR(SUMIFS('Actual Results Input'!$E:$E,'Actual Results Input'!$C:$C,BG$1,'Actual Results Input'!$D:$D,$A23),0)</f>
        <v>0</v>
      </c>
      <c r="BH23">
        <f>IFERROR(SUMIFS('Actual Results Input'!$E:$E,'Actual Results Input'!$C:$C,BH$1,'Actual Results Input'!$D:$D,$A23),0)</f>
        <v>0</v>
      </c>
      <c r="BI23">
        <f>IFERROR(SUMIFS('Actual Results Input'!$E:$E,'Actual Results Input'!$C:$C,BI$1,'Actual Results Input'!$D:$D,$A23),0)</f>
        <v>0</v>
      </c>
      <c r="BJ23">
        <f>IFERROR(SUMIFS('Actual Results Input'!$E:$E,'Actual Results Input'!$C:$C,BJ$1,'Actual Results Input'!$D:$D,$A23),0)</f>
        <v>0</v>
      </c>
      <c r="BK23">
        <f>IFERROR(SUMIFS('Actual Results Input'!$E:$E,'Actual Results Input'!$C:$C,BK$1,'Actual Results Input'!$D:$D,$A23),0)</f>
        <v>0</v>
      </c>
      <c r="BL23">
        <f>IFERROR(SUMIFS('Actual Results Input'!$E:$E,'Actual Results Input'!$C:$C,BL$1,'Actual Results Input'!$D:$D,$A23),0)</f>
        <v>0</v>
      </c>
      <c r="BM23">
        <f>IFERROR(SUMIFS('Actual Results Input'!$E:$E,'Actual Results Input'!$C:$C,BM$1,'Actual Results Input'!$D:$D,$A23),0)</f>
        <v>0</v>
      </c>
      <c r="BN23">
        <f>IFERROR(SUMIFS('Actual Results Input'!$E:$E,'Actual Results Input'!$C:$C,BN$1,'Actual Results Input'!$D:$D,$A23),0)</f>
        <v>0</v>
      </c>
      <c r="BO23">
        <f>IFERROR(SUMIFS('Actual Results Input'!$E:$E,'Actual Results Input'!$C:$C,BO$1,'Actual Results Input'!$D:$D,$A23),0)</f>
        <v>0</v>
      </c>
      <c r="BP23">
        <f>IFERROR(SUMIFS('Actual Results Input'!$E:$E,'Actual Results Input'!$C:$C,BP$1,'Actual Results Input'!$D:$D,$A23),0)</f>
        <v>0</v>
      </c>
      <c r="BQ23">
        <f>IFERROR(SUMIFS('Actual Results Input'!$E:$E,'Actual Results Input'!$C:$C,BQ$1,'Actual Results Input'!$D:$D,$A23),0)</f>
        <v>0</v>
      </c>
      <c r="BR23">
        <f>IFERROR(SUMIFS('Actual Results Input'!$E:$E,'Actual Results Input'!$C:$C,BR$1,'Actual Results Input'!$D:$D,$A23),0)</f>
        <v>0</v>
      </c>
      <c r="BS23">
        <f>IFERROR(SUMIFS('Actual Results Input'!$E:$E,'Actual Results Input'!$C:$C,BS$1,'Actual Results Input'!$D:$D,$A23),0)</f>
        <v>0</v>
      </c>
      <c r="BT23">
        <f>IFERROR(SUMIFS('Actual Results Input'!$E:$E,'Actual Results Input'!$C:$C,BT$1,'Actual Results Input'!$D:$D,$A23),0)</f>
        <v>0</v>
      </c>
      <c r="BU23">
        <f>IFERROR(SUMIFS('Actual Results Input'!$E:$E,'Actual Results Input'!$C:$C,BU$1,'Actual Results Input'!$D:$D,$A23),0)</f>
        <v>0</v>
      </c>
      <c r="BV23">
        <f>IFERROR(SUMIFS('Actual Results Input'!$E:$E,'Actual Results Input'!$C:$C,BV$1,'Actual Results Input'!$D:$D,$A23),0)</f>
        <v>0</v>
      </c>
      <c r="BW23">
        <f>IFERROR(SUMIFS('Actual Results Input'!$E:$E,'Actual Results Input'!$C:$C,BW$1,'Actual Results Input'!$D:$D,$A23),0)</f>
        <v>0</v>
      </c>
      <c r="BX23">
        <f>IFERROR(SUMIFS('Actual Results Input'!$E:$E,'Actual Results Input'!$C:$C,BX$1,'Actual Results Input'!$D:$D,$A23),0)</f>
        <v>0</v>
      </c>
      <c r="BY23">
        <f>IFERROR(SUMIFS('Actual Results Input'!$E:$E,'Actual Results Input'!$C:$C,BY$1,'Actual Results Input'!$D:$D,$A23),0)</f>
        <v>0</v>
      </c>
      <c r="BZ23">
        <f>IFERROR(SUMIFS('Actual Results Input'!$E:$E,'Actual Results Input'!$C:$C,BZ$1,'Actual Results Input'!$D:$D,$A23),0)</f>
        <v>0</v>
      </c>
      <c r="CA23">
        <f>IFERROR(SUMIFS('Actual Results Input'!$E:$E,'Actual Results Input'!$C:$C,CA$1,'Actual Results Input'!$D:$D,$A23),0)</f>
        <v>0</v>
      </c>
      <c r="CB23">
        <f>IFERROR(SUMIFS('Actual Results Input'!$E:$E,'Actual Results Input'!$C:$C,CB$1,'Actual Results Input'!$D:$D,$A23),0)</f>
        <v>0</v>
      </c>
      <c r="CC23">
        <f>IFERROR(SUMIFS('Actual Results Input'!$E:$E,'Actual Results Input'!$C:$C,CC$1,'Actual Results Input'!$D:$D,$A23),0)</f>
        <v>0</v>
      </c>
      <c r="CD23">
        <f>IFERROR(SUMIFS('Actual Results Input'!$E:$E,'Actual Results Input'!$C:$C,CD$1,'Actual Results Input'!$D:$D,$A23),0)</f>
        <v>0</v>
      </c>
      <c r="CE23">
        <f>IFERROR(SUMIFS('Actual Results Input'!$E:$E,'Actual Results Input'!$C:$C,CE$1,'Actual Results Input'!$D:$D,$A23),0)</f>
        <v>0</v>
      </c>
      <c r="CF23">
        <f>IFERROR(SUMIFS('Actual Results Input'!$E:$E,'Actual Results Input'!$C:$C,CF$1,'Actual Results Input'!$D:$D,$A23),0)</f>
        <v>0</v>
      </c>
      <c r="CG23">
        <f>IFERROR(SUMIFS('Actual Results Input'!$E:$E,'Actual Results Input'!$C:$C,CG$1,'Actual Results Input'!$D:$D,$A23),0)</f>
        <v>0</v>
      </c>
      <c r="CH23">
        <f>IFERROR(SUMIFS('Actual Results Input'!$E:$E,'Actual Results Input'!$C:$C,CH$1,'Actual Results Input'!$D:$D,$A23),0)</f>
        <v>0</v>
      </c>
      <c r="CI23">
        <f>IFERROR(SUMIFS('Actual Results Input'!$E:$E,'Actual Results Input'!$C:$C,CI$1,'Actual Results Input'!$D:$D,$A23),0)</f>
        <v>0</v>
      </c>
      <c r="CJ23">
        <f>IFERROR(SUMIFS('Actual Results Input'!$E:$E,'Actual Results Input'!$C:$C,CJ$1,'Actual Results Input'!$D:$D,$A23),0)</f>
        <v>0</v>
      </c>
      <c r="CK23">
        <f>IFERROR(SUMIFS('Actual Results Input'!$E:$E,'Actual Results Input'!$C:$C,CK$1,'Actual Results Input'!$D:$D,$A23),0)</f>
        <v>0</v>
      </c>
      <c r="CL23">
        <f>IFERROR(SUMIFS('Actual Results Input'!$E:$E,'Actual Results Input'!$C:$C,CL$1,'Actual Results Input'!$D:$D,$A23),0)</f>
        <v>0</v>
      </c>
      <c r="CM23">
        <f>IFERROR(SUMIFS('Actual Results Input'!$E:$E,'Actual Results Input'!$C:$C,CM$1,'Actual Results Input'!$D:$D,$A23),0)</f>
        <v>0</v>
      </c>
      <c r="CN23">
        <f>IFERROR(SUMIFS('Actual Results Input'!$E:$E,'Actual Results Input'!$C:$C,CN$1,'Actual Results Input'!$D:$D,$A23),0)</f>
        <v>0</v>
      </c>
      <c r="CO23">
        <f>IFERROR(SUMIFS('Actual Results Input'!$E:$E,'Actual Results Input'!$C:$C,CO$1,'Actual Results Input'!$D:$D,$A23),0)</f>
        <v>0</v>
      </c>
      <c r="CP23">
        <f>IFERROR(SUMIFS('Actual Results Input'!$E:$E,'Actual Results Input'!$C:$C,CP$1,'Actual Results Input'!$D:$D,$A23),0)</f>
        <v>0</v>
      </c>
      <c r="CQ23">
        <f>IFERROR(SUMIFS('Actual Results Input'!$E:$E,'Actual Results Input'!$C:$C,CQ$1,'Actual Results Input'!$D:$D,$A23),0)</f>
        <v>0</v>
      </c>
      <c r="CR23">
        <f>IFERROR(SUMIFS('Actual Results Input'!$E:$E,'Actual Results Input'!$C:$C,CR$1,'Actual Results Input'!$D:$D,$A23),0)</f>
        <v>0</v>
      </c>
      <c r="CS23">
        <f>IFERROR(SUMIFS('Actual Results Input'!$E:$E,'Actual Results Input'!$C:$C,CS$1,'Actual Results Input'!$D:$D,$A23),0)</f>
        <v>0</v>
      </c>
      <c r="CT23">
        <f>IFERROR(SUMIFS('Actual Results Input'!$E:$E,'Actual Results Input'!$C:$C,CT$1,'Actual Results Input'!$D:$D,$A23),0)</f>
        <v>0</v>
      </c>
      <c r="CU23">
        <f>IFERROR(SUMIFS('Actual Results Input'!$E:$E,'Actual Results Input'!$C:$C,CU$1,'Actual Results Input'!$D:$D,$A23),0)</f>
        <v>0</v>
      </c>
      <c r="CV23">
        <f>IFERROR(SUMIFS('Actual Results Input'!$E:$E,'Actual Results Input'!$C:$C,CV$1,'Actual Results Input'!$D:$D,$A23),0)</f>
        <v>0</v>
      </c>
      <c r="CW23">
        <f>IFERROR(SUMIFS('Actual Results Input'!$E:$E,'Actual Results Input'!$C:$C,CW$1,'Actual Results Input'!$D:$D,$A23),0)</f>
        <v>0</v>
      </c>
      <c r="CX23">
        <f>IFERROR(SUMIFS('Actual Results Input'!$E:$E,'Actual Results Input'!$C:$C,CX$1,'Actual Results Input'!$D:$D,$A23),0)</f>
        <v>0</v>
      </c>
      <c r="CY23">
        <f>IFERROR(SUMIFS('Actual Results Input'!$E:$E,'Actual Results Input'!$C:$C,CY$1,'Actual Results Input'!$D:$D,$A23),0)</f>
        <v>0</v>
      </c>
      <c r="CZ23">
        <f>IFERROR(SUMIFS('Actual Results Input'!$E:$E,'Actual Results Input'!$C:$C,CZ$1,'Actual Results Input'!$D:$D,$A23),0)</f>
        <v>0</v>
      </c>
      <c r="DA23">
        <f>IFERROR(SUMIFS('Actual Results Input'!$E:$E,'Actual Results Input'!$C:$C,DA$1,'Actual Results Input'!$D:$D,$A23),0)</f>
        <v>0</v>
      </c>
      <c r="DB23">
        <f>IFERROR(SUMIFS('Actual Results Input'!$E:$E,'Actual Results Input'!$C:$C,DB$1,'Actual Results Input'!$D:$D,$A23),0)</f>
        <v>0</v>
      </c>
      <c r="DC23">
        <f>IFERROR(SUMIFS('Actual Results Input'!$E:$E,'Actual Results Input'!$C:$C,DC$1,'Actual Results Input'!$D:$D,$A23),0)</f>
        <v>0</v>
      </c>
      <c r="DD23">
        <f>IFERROR(SUMIFS('Actual Results Input'!$E:$E,'Actual Results Input'!$C:$C,DD$1,'Actual Results Input'!$D:$D,$A23),0)</f>
        <v>0</v>
      </c>
      <c r="DE23">
        <f>IFERROR(SUMIFS('Actual Results Input'!$E:$E,'Actual Results Input'!$C:$C,DE$1,'Actual Results Input'!$D:$D,$A23),0)</f>
        <v>0</v>
      </c>
      <c r="DF23">
        <f>IFERROR(SUMIFS('Actual Results Input'!$E:$E,'Actual Results Input'!$C:$C,DF$1,'Actual Results Input'!$D:$D,$A23),0)</f>
        <v>0</v>
      </c>
      <c r="DG23">
        <f>IFERROR(SUMIFS('Actual Results Input'!$E:$E,'Actual Results Input'!$C:$C,DG$1,'Actual Results Input'!$D:$D,$A23),0)</f>
        <v>0</v>
      </c>
      <c r="DH23">
        <f>IFERROR(SUMIFS('Actual Results Input'!$E:$E,'Actual Results Input'!$C:$C,DH$1,'Actual Results Input'!$D:$D,$A23),0)</f>
        <v>0</v>
      </c>
      <c r="DI23">
        <f>IFERROR(SUMIFS('Actual Results Input'!$E:$E,'Actual Results Input'!$C:$C,DI$1,'Actual Results Input'!$D:$D,$A23),0)</f>
        <v>0</v>
      </c>
      <c r="DJ23" s="14">
        <f t="array" ref="DJ23">AVERAGE(IF(B23:DI23&gt;0,IF(COLUMN(B23:DI23)&gt;=LARGE(IF(B23:DI23&gt;0,COLUMN(B23:DI23),0),10),B23:DI23)))</f>
        <v>34.9</v>
      </c>
    </row>
    <row r="24" spans="1:114">
      <c r="A24" t="str">
        <f>Lookup!C25</f>
        <v>Mike Magalski</v>
      </c>
      <c r="B24" s="53">
        <v>28</v>
      </c>
      <c r="C24" s="53">
        <v>28</v>
      </c>
      <c r="D24" s="53">
        <v>28</v>
      </c>
      <c r="E24" s="53">
        <v>28</v>
      </c>
      <c r="F24" s="53">
        <v>28</v>
      </c>
      <c r="G24" s="53">
        <v>28</v>
      </c>
      <c r="H24" s="53">
        <v>28</v>
      </c>
      <c r="I24" s="53">
        <v>28</v>
      </c>
      <c r="J24" s="53">
        <v>28</v>
      </c>
      <c r="K24" s="53">
        <v>28</v>
      </c>
      <c r="L24">
        <f>IFERROR(SUMIFS('Actual Results Input'!$E:$E,'Actual Results Input'!$C:$C,L$1,'Actual Results Input'!$D:$D,$A24),0)</f>
        <v>0</v>
      </c>
      <c r="M24">
        <f>IFERROR(SUMIFS('Actual Results Input'!$E:$E,'Actual Results Input'!$C:$C,M$1,'Actual Results Input'!$D:$D,$A24),0)</f>
        <v>0</v>
      </c>
      <c r="N24">
        <f>IFERROR(SUMIFS('Actual Results Input'!$E:$E,'Actual Results Input'!$C:$C,N$1,'Actual Results Input'!$D:$D,$A24),0)</f>
        <v>0</v>
      </c>
      <c r="O24">
        <f>IFERROR(SUMIFS('Actual Results Input'!$E:$E,'Actual Results Input'!$C:$C,O$1,'Actual Results Input'!$D:$D,$A24),0)</f>
        <v>0</v>
      </c>
      <c r="P24">
        <f>IFERROR(SUMIFS('Actual Results Input'!$E:$E,'Actual Results Input'!$C:$C,P$1,'Actual Results Input'!$D:$D,$A24),0)</f>
        <v>0</v>
      </c>
      <c r="Q24">
        <f>IFERROR(SUMIFS('Actual Results Input'!$E:$E,'Actual Results Input'!$C:$C,Q$1,'Actual Results Input'!$D:$D,$A24),0)</f>
        <v>0</v>
      </c>
      <c r="R24">
        <f>IFERROR(SUMIFS('Actual Results Input'!$E:$E,'Actual Results Input'!$C:$C,R$1,'Actual Results Input'!$D:$D,$A24),0)</f>
        <v>0</v>
      </c>
      <c r="S24">
        <f>IFERROR(SUMIFS('Actual Results Input'!$E:$E,'Actual Results Input'!$C:$C,S$1,'Actual Results Input'!$D:$D,$A24),0)</f>
        <v>0</v>
      </c>
      <c r="T24">
        <f>IFERROR(SUMIFS('Actual Results Input'!$E:$E,'Actual Results Input'!$C:$C,T$1,'Actual Results Input'!$D:$D,$A24),0)</f>
        <v>0</v>
      </c>
      <c r="U24">
        <f>IFERROR(SUMIFS('Actual Results Input'!$E:$E,'Actual Results Input'!$C:$C,U$1,'Actual Results Input'!$D:$D,$A24),0)</f>
        <v>0</v>
      </c>
      <c r="V24">
        <f>IFERROR(SUMIFS('Actual Results Input'!$E:$E,'Actual Results Input'!$C:$C,V$1,'Actual Results Input'!$D:$D,$A24),0)</f>
        <v>0</v>
      </c>
      <c r="W24">
        <f>IFERROR(SUMIFS('Actual Results Input'!$E:$E,'Actual Results Input'!$C:$C,W$1,'Actual Results Input'!$D:$D,$A24),0)</f>
        <v>0</v>
      </c>
      <c r="X24">
        <f>IFERROR(SUMIFS('Actual Results Input'!$E:$E,'Actual Results Input'!$C:$C,X$1,'Actual Results Input'!$D:$D,$A24),0)</f>
        <v>0</v>
      </c>
      <c r="Y24">
        <f>IFERROR(SUMIFS('Actual Results Input'!$E:$E,'Actual Results Input'!$C:$C,Y$1,'Actual Results Input'!$D:$D,$A24),0)</f>
        <v>0</v>
      </c>
      <c r="Z24">
        <f>IFERROR(SUMIFS('Actual Results Input'!$E:$E,'Actual Results Input'!$C:$C,Z$1,'Actual Results Input'!$D:$D,$A24),0)</f>
        <v>0</v>
      </c>
      <c r="AA24">
        <f>IFERROR(SUMIFS('Actual Results Input'!$E:$E,'Actual Results Input'!$C:$C,AA$1,'Actual Results Input'!$D:$D,$A24),0)</f>
        <v>0</v>
      </c>
      <c r="AB24">
        <f>IFERROR(SUMIFS('Actual Results Input'!$E:$E,'Actual Results Input'!$C:$C,AB$1,'Actual Results Input'!$D:$D,$A24),0)</f>
        <v>0</v>
      </c>
      <c r="AC24">
        <f>IFERROR(SUMIFS('Actual Results Input'!$E:$E,'Actual Results Input'!$C:$C,AC$1,'Actual Results Input'!$D:$D,$A24),0)</f>
        <v>0</v>
      </c>
      <c r="AD24">
        <f>IFERROR(SUMIFS('Actual Results Input'!$E:$E,'Actual Results Input'!$C:$C,AD$1,'Actual Results Input'!$D:$D,$A24),0)</f>
        <v>0</v>
      </c>
      <c r="AE24">
        <f>IFERROR(SUMIFS('Actual Results Input'!$E:$E,'Actual Results Input'!$C:$C,AE$1,'Actual Results Input'!$D:$D,$A24),0)</f>
        <v>0</v>
      </c>
      <c r="AF24">
        <f>IFERROR(SUMIFS('Actual Results Input'!$E:$E,'Actual Results Input'!$C:$C,AF$1,'Actual Results Input'!$D:$D,$A24),0)</f>
        <v>0</v>
      </c>
      <c r="AG24">
        <f>IFERROR(SUMIFS('Actual Results Input'!$E:$E,'Actual Results Input'!$C:$C,AG$1,'Actual Results Input'!$D:$D,$A24),0)</f>
        <v>0</v>
      </c>
      <c r="AH24">
        <f>IFERROR(SUMIFS('Actual Results Input'!$E:$E,'Actual Results Input'!$C:$C,AH$1,'Actual Results Input'!$D:$D,$A24),0)</f>
        <v>0</v>
      </c>
      <c r="AI24">
        <f>IFERROR(SUMIFS('Actual Results Input'!$E:$E,'Actual Results Input'!$C:$C,AI$1,'Actual Results Input'!$D:$D,$A24),0)</f>
        <v>0</v>
      </c>
      <c r="AJ24">
        <f>IFERROR(SUMIFS('Actual Results Input'!$E:$E,'Actual Results Input'!$C:$C,AJ$1,'Actual Results Input'!$D:$D,$A24),0)</f>
        <v>0</v>
      </c>
      <c r="AK24">
        <f>IFERROR(SUMIFS('Actual Results Input'!$E:$E,'Actual Results Input'!$C:$C,AK$1,'Actual Results Input'!$D:$D,$A24),0)</f>
        <v>0</v>
      </c>
      <c r="AL24">
        <f>IFERROR(SUMIFS('Actual Results Input'!$E:$E,'Actual Results Input'!$C:$C,AL$1,'Actual Results Input'!$D:$D,$A24),0)</f>
        <v>0</v>
      </c>
      <c r="AM24">
        <f>IFERROR(SUMIFS('Actual Results Input'!$E:$E,'Actual Results Input'!$C:$C,AM$1,'Actual Results Input'!$D:$D,$A24),0)</f>
        <v>0</v>
      </c>
      <c r="AN24">
        <f>IFERROR(SUMIFS('Actual Results Input'!$E:$E,'Actual Results Input'!$C:$C,AN$1,'Actual Results Input'!$D:$D,$A24),0)</f>
        <v>0</v>
      </c>
      <c r="AO24">
        <f>IFERROR(SUMIFS('Actual Results Input'!$E:$E,'Actual Results Input'!$C:$C,AO$1,'Actual Results Input'!$D:$D,$A24),0)</f>
        <v>0</v>
      </c>
      <c r="AP24">
        <f>IFERROR(SUMIFS('Actual Results Input'!$E:$E,'Actual Results Input'!$C:$C,AP$1,'Actual Results Input'!$D:$D,$A24),0)</f>
        <v>0</v>
      </c>
      <c r="AQ24">
        <f>IFERROR(SUMIFS('Actual Results Input'!$E:$E,'Actual Results Input'!$C:$C,AQ$1,'Actual Results Input'!$D:$D,$A24),0)</f>
        <v>0</v>
      </c>
      <c r="AR24">
        <f>IFERROR(SUMIFS('Actual Results Input'!$E:$E,'Actual Results Input'!$C:$C,AR$1,'Actual Results Input'!$D:$D,$A24),0)</f>
        <v>0</v>
      </c>
      <c r="AS24">
        <f>IFERROR(SUMIFS('Actual Results Input'!$E:$E,'Actual Results Input'!$C:$C,AS$1,'Actual Results Input'!$D:$D,$A24),0)</f>
        <v>0</v>
      </c>
      <c r="AT24">
        <f>IFERROR(SUMIFS('Actual Results Input'!$E:$E,'Actual Results Input'!$C:$C,AT$1,'Actual Results Input'!$D:$D,$A24),0)</f>
        <v>0</v>
      </c>
      <c r="AU24">
        <f>IFERROR(SUMIFS('Actual Results Input'!$E:$E,'Actual Results Input'!$C:$C,AU$1,'Actual Results Input'!$D:$D,$A24),0)</f>
        <v>0</v>
      </c>
      <c r="AV24">
        <f>IFERROR(SUMIFS('Actual Results Input'!$E:$E,'Actual Results Input'!$C:$C,AV$1,'Actual Results Input'!$D:$D,$A24),0)</f>
        <v>0</v>
      </c>
      <c r="AW24">
        <f>IFERROR(SUMIFS('Actual Results Input'!$E:$E,'Actual Results Input'!$C:$C,AW$1,'Actual Results Input'!$D:$D,$A24),0)</f>
        <v>0</v>
      </c>
      <c r="AX24">
        <f>IFERROR(SUMIFS('Actual Results Input'!$E:$E,'Actual Results Input'!$C:$C,AX$1,'Actual Results Input'!$D:$D,$A24),0)</f>
        <v>0</v>
      </c>
      <c r="AY24">
        <f>IFERROR(SUMIFS('Actual Results Input'!$E:$E,'Actual Results Input'!$C:$C,AY$1,'Actual Results Input'!$D:$D,$A24),0)</f>
        <v>0</v>
      </c>
      <c r="AZ24">
        <f>IFERROR(SUMIFS('Actual Results Input'!$E:$E,'Actual Results Input'!$C:$C,AZ$1,'Actual Results Input'!$D:$D,$A24),0)</f>
        <v>0</v>
      </c>
      <c r="BA24">
        <f>IFERROR(SUMIFS('Actual Results Input'!$E:$E,'Actual Results Input'!$C:$C,BA$1,'Actual Results Input'!$D:$D,$A24),0)</f>
        <v>0</v>
      </c>
      <c r="BB24">
        <f>IFERROR(SUMIFS('Actual Results Input'!$E:$E,'Actual Results Input'!$C:$C,BB$1,'Actual Results Input'!$D:$D,$A24),0)</f>
        <v>0</v>
      </c>
      <c r="BC24">
        <f>IFERROR(SUMIFS('Actual Results Input'!$E:$E,'Actual Results Input'!$C:$C,BC$1,'Actual Results Input'!$D:$D,$A24),0)</f>
        <v>0</v>
      </c>
      <c r="BD24">
        <f>IFERROR(SUMIFS('Actual Results Input'!$E:$E,'Actual Results Input'!$C:$C,BD$1,'Actual Results Input'!$D:$D,$A24),0)</f>
        <v>0</v>
      </c>
      <c r="BE24">
        <f>IFERROR(SUMIFS('Actual Results Input'!$E:$E,'Actual Results Input'!$C:$C,BE$1,'Actual Results Input'!$D:$D,$A24),0)</f>
        <v>0</v>
      </c>
      <c r="BF24">
        <f>IFERROR(SUMIFS('Actual Results Input'!$E:$E,'Actual Results Input'!$C:$C,BF$1,'Actual Results Input'!$D:$D,$A24),0)</f>
        <v>0</v>
      </c>
      <c r="BG24">
        <f>IFERROR(SUMIFS('Actual Results Input'!$E:$E,'Actual Results Input'!$C:$C,BG$1,'Actual Results Input'!$D:$D,$A24),0)</f>
        <v>0</v>
      </c>
      <c r="BH24">
        <f>IFERROR(SUMIFS('Actual Results Input'!$E:$E,'Actual Results Input'!$C:$C,BH$1,'Actual Results Input'!$D:$D,$A24),0)</f>
        <v>0</v>
      </c>
      <c r="BI24">
        <f>IFERROR(SUMIFS('Actual Results Input'!$E:$E,'Actual Results Input'!$C:$C,BI$1,'Actual Results Input'!$D:$D,$A24),0)</f>
        <v>0</v>
      </c>
      <c r="BJ24">
        <f>IFERROR(SUMIFS('Actual Results Input'!$E:$E,'Actual Results Input'!$C:$C,BJ$1,'Actual Results Input'!$D:$D,$A24),0)</f>
        <v>0</v>
      </c>
      <c r="BK24">
        <f>IFERROR(SUMIFS('Actual Results Input'!$E:$E,'Actual Results Input'!$C:$C,BK$1,'Actual Results Input'!$D:$D,$A24),0)</f>
        <v>0</v>
      </c>
      <c r="BL24">
        <f>IFERROR(SUMIFS('Actual Results Input'!$E:$E,'Actual Results Input'!$C:$C,BL$1,'Actual Results Input'!$D:$D,$A24),0)</f>
        <v>0</v>
      </c>
      <c r="BM24">
        <f>IFERROR(SUMIFS('Actual Results Input'!$E:$E,'Actual Results Input'!$C:$C,BM$1,'Actual Results Input'!$D:$D,$A24),0)</f>
        <v>0</v>
      </c>
      <c r="BN24">
        <f>IFERROR(SUMIFS('Actual Results Input'!$E:$E,'Actual Results Input'!$C:$C,BN$1,'Actual Results Input'!$D:$D,$A24),0)</f>
        <v>0</v>
      </c>
      <c r="BO24">
        <f>IFERROR(SUMIFS('Actual Results Input'!$E:$E,'Actual Results Input'!$C:$C,BO$1,'Actual Results Input'!$D:$D,$A24),0)</f>
        <v>0</v>
      </c>
      <c r="BP24">
        <f>IFERROR(SUMIFS('Actual Results Input'!$E:$E,'Actual Results Input'!$C:$C,BP$1,'Actual Results Input'!$D:$D,$A24),0)</f>
        <v>0</v>
      </c>
      <c r="BQ24">
        <f>IFERROR(SUMIFS('Actual Results Input'!$E:$E,'Actual Results Input'!$C:$C,BQ$1,'Actual Results Input'!$D:$D,$A24),0)</f>
        <v>0</v>
      </c>
      <c r="BR24">
        <f>IFERROR(SUMIFS('Actual Results Input'!$E:$E,'Actual Results Input'!$C:$C,BR$1,'Actual Results Input'!$D:$D,$A24),0)</f>
        <v>0</v>
      </c>
      <c r="BS24">
        <f>IFERROR(SUMIFS('Actual Results Input'!$E:$E,'Actual Results Input'!$C:$C,BS$1,'Actual Results Input'!$D:$D,$A24),0)</f>
        <v>0</v>
      </c>
      <c r="BT24">
        <f>IFERROR(SUMIFS('Actual Results Input'!$E:$E,'Actual Results Input'!$C:$C,BT$1,'Actual Results Input'!$D:$D,$A24),0)</f>
        <v>0</v>
      </c>
      <c r="BU24">
        <f>IFERROR(SUMIFS('Actual Results Input'!$E:$E,'Actual Results Input'!$C:$C,BU$1,'Actual Results Input'!$D:$D,$A24),0)</f>
        <v>0</v>
      </c>
      <c r="BV24">
        <f>IFERROR(SUMIFS('Actual Results Input'!$E:$E,'Actual Results Input'!$C:$C,BV$1,'Actual Results Input'!$D:$D,$A24),0)</f>
        <v>0</v>
      </c>
      <c r="BW24">
        <f>IFERROR(SUMIFS('Actual Results Input'!$E:$E,'Actual Results Input'!$C:$C,BW$1,'Actual Results Input'!$D:$D,$A24),0)</f>
        <v>0</v>
      </c>
      <c r="BX24">
        <f>IFERROR(SUMIFS('Actual Results Input'!$E:$E,'Actual Results Input'!$C:$C,BX$1,'Actual Results Input'!$D:$D,$A24),0)</f>
        <v>0</v>
      </c>
      <c r="BY24">
        <f>IFERROR(SUMIFS('Actual Results Input'!$E:$E,'Actual Results Input'!$C:$C,BY$1,'Actual Results Input'!$D:$D,$A24),0)</f>
        <v>0</v>
      </c>
      <c r="BZ24">
        <f>IFERROR(SUMIFS('Actual Results Input'!$E:$E,'Actual Results Input'!$C:$C,BZ$1,'Actual Results Input'!$D:$D,$A24),0)</f>
        <v>0</v>
      </c>
      <c r="CA24">
        <f>IFERROR(SUMIFS('Actual Results Input'!$E:$E,'Actual Results Input'!$C:$C,CA$1,'Actual Results Input'!$D:$D,$A24),0)</f>
        <v>0</v>
      </c>
      <c r="CB24">
        <f>IFERROR(SUMIFS('Actual Results Input'!$E:$E,'Actual Results Input'!$C:$C,CB$1,'Actual Results Input'!$D:$D,$A24),0)</f>
        <v>0</v>
      </c>
      <c r="CC24">
        <f>IFERROR(SUMIFS('Actual Results Input'!$E:$E,'Actual Results Input'!$C:$C,CC$1,'Actual Results Input'!$D:$D,$A24),0)</f>
        <v>0</v>
      </c>
      <c r="CD24">
        <f>IFERROR(SUMIFS('Actual Results Input'!$E:$E,'Actual Results Input'!$C:$C,CD$1,'Actual Results Input'!$D:$D,$A24),0)</f>
        <v>0</v>
      </c>
      <c r="CE24">
        <f>IFERROR(SUMIFS('Actual Results Input'!$E:$E,'Actual Results Input'!$C:$C,CE$1,'Actual Results Input'!$D:$D,$A24),0)</f>
        <v>0</v>
      </c>
      <c r="CF24">
        <f>IFERROR(SUMIFS('Actual Results Input'!$E:$E,'Actual Results Input'!$C:$C,CF$1,'Actual Results Input'!$D:$D,$A24),0)</f>
        <v>0</v>
      </c>
      <c r="CG24">
        <f>IFERROR(SUMIFS('Actual Results Input'!$E:$E,'Actual Results Input'!$C:$C,CG$1,'Actual Results Input'!$D:$D,$A24),0)</f>
        <v>0</v>
      </c>
      <c r="CH24">
        <f>IFERROR(SUMIFS('Actual Results Input'!$E:$E,'Actual Results Input'!$C:$C,CH$1,'Actual Results Input'!$D:$D,$A24),0)</f>
        <v>0</v>
      </c>
      <c r="CI24">
        <f>IFERROR(SUMIFS('Actual Results Input'!$E:$E,'Actual Results Input'!$C:$C,CI$1,'Actual Results Input'!$D:$D,$A24),0)</f>
        <v>0</v>
      </c>
      <c r="CJ24">
        <f>IFERROR(SUMIFS('Actual Results Input'!$E:$E,'Actual Results Input'!$C:$C,CJ$1,'Actual Results Input'!$D:$D,$A24),0)</f>
        <v>0</v>
      </c>
      <c r="CK24">
        <f>IFERROR(SUMIFS('Actual Results Input'!$E:$E,'Actual Results Input'!$C:$C,CK$1,'Actual Results Input'!$D:$D,$A24),0)</f>
        <v>0</v>
      </c>
      <c r="CL24">
        <f>IFERROR(SUMIFS('Actual Results Input'!$E:$E,'Actual Results Input'!$C:$C,CL$1,'Actual Results Input'!$D:$D,$A24),0)</f>
        <v>0</v>
      </c>
      <c r="CM24">
        <f>IFERROR(SUMIFS('Actual Results Input'!$E:$E,'Actual Results Input'!$C:$C,CM$1,'Actual Results Input'!$D:$D,$A24),0)</f>
        <v>0</v>
      </c>
      <c r="CN24">
        <f>IFERROR(SUMIFS('Actual Results Input'!$E:$E,'Actual Results Input'!$C:$C,CN$1,'Actual Results Input'!$D:$D,$A24),0)</f>
        <v>0</v>
      </c>
      <c r="CO24">
        <f>IFERROR(SUMIFS('Actual Results Input'!$E:$E,'Actual Results Input'!$C:$C,CO$1,'Actual Results Input'!$D:$D,$A24),0)</f>
        <v>0</v>
      </c>
      <c r="CP24">
        <f>IFERROR(SUMIFS('Actual Results Input'!$E:$E,'Actual Results Input'!$C:$C,CP$1,'Actual Results Input'!$D:$D,$A24),0)</f>
        <v>0</v>
      </c>
      <c r="CQ24">
        <f>IFERROR(SUMIFS('Actual Results Input'!$E:$E,'Actual Results Input'!$C:$C,CQ$1,'Actual Results Input'!$D:$D,$A24),0)</f>
        <v>0</v>
      </c>
      <c r="CR24">
        <f>IFERROR(SUMIFS('Actual Results Input'!$E:$E,'Actual Results Input'!$C:$C,CR$1,'Actual Results Input'!$D:$D,$A24),0)</f>
        <v>0</v>
      </c>
      <c r="CS24">
        <f>IFERROR(SUMIFS('Actual Results Input'!$E:$E,'Actual Results Input'!$C:$C,CS$1,'Actual Results Input'!$D:$D,$A24),0)</f>
        <v>0</v>
      </c>
      <c r="CT24">
        <f>IFERROR(SUMIFS('Actual Results Input'!$E:$E,'Actual Results Input'!$C:$C,CT$1,'Actual Results Input'!$D:$D,$A24),0)</f>
        <v>0</v>
      </c>
      <c r="CU24">
        <f>IFERROR(SUMIFS('Actual Results Input'!$E:$E,'Actual Results Input'!$C:$C,CU$1,'Actual Results Input'!$D:$D,$A24),0)</f>
        <v>0</v>
      </c>
      <c r="CV24">
        <f>IFERROR(SUMIFS('Actual Results Input'!$E:$E,'Actual Results Input'!$C:$C,CV$1,'Actual Results Input'!$D:$D,$A24),0)</f>
        <v>0</v>
      </c>
      <c r="CW24">
        <f>IFERROR(SUMIFS('Actual Results Input'!$E:$E,'Actual Results Input'!$C:$C,CW$1,'Actual Results Input'!$D:$D,$A24),0)</f>
        <v>0</v>
      </c>
      <c r="CX24">
        <f>IFERROR(SUMIFS('Actual Results Input'!$E:$E,'Actual Results Input'!$C:$C,CX$1,'Actual Results Input'!$D:$D,$A24),0)</f>
        <v>0</v>
      </c>
      <c r="CY24">
        <f>IFERROR(SUMIFS('Actual Results Input'!$E:$E,'Actual Results Input'!$C:$C,CY$1,'Actual Results Input'!$D:$D,$A24),0)</f>
        <v>0</v>
      </c>
      <c r="CZ24">
        <f>IFERROR(SUMIFS('Actual Results Input'!$E:$E,'Actual Results Input'!$C:$C,CZ$1,'Actual Results Input'!$D:$D,$A24),0)</f>
        <v>0</v>
      </c>
      <c r="DA24">
        <f>IFERROR(SUMIFS('Actual Results Input'!$E:$E,'Actual Results Input'!$C:$C,DA$1,'Actual Results Input'!$D:$D,$A24),0)</f>
        <v>0</v>
      </c>
      <c r="DB24">
        <f>IFERROR(SUMIFS('Actual Results Input'!$E:$E,'Actual Results Input'!$C:$C,DB$1,'Actual Results Input'!$D:$D,$A24),0)</f>
        <v>0</v>
      </c>
      <c r="DC24">
        <f>IFERROR(SUMIFS('Actual Results Input'!$E:$E,'Actual Results Input'!$C:$C,DC$1,'Actual Results Input'!$D:$D,$A24),0)</f>
        <v>0</v>
      </c>
      <c r="DD24">
        <f>IFERROR(SUMIFS('Actual Results Input'!$E:$E,'Actual Results Input'!$C:$C,DD$1,'Actual Results Input'!$D:$D,$A24),0)</f>
        <v>0</v>
      </c>
      <c r="DE24">
        <f>IFERROR(SUMIFS('Actual Results Input'!$E:$E,'Actual Results Input'!$C:$C,DE$1,'Actual Results Input'!$D:$D,$A24),0)</f>
        <v>0</v>
      </c>
      <c r="DF24">
        <f>IFERROR(SUMIFS('Actual Results Input'!$E:$E,'Actual Results Input'!$C:$C,DF$1,'Actual Results Input'!$D:$D,$A24),0)</f>
        <v>0</v>
      </c>
      <c r="DG24">
        <f>IFERROR(SUMIFS('Actual Results Input'!$E:$E,'Actual Results Input'!$C:$C,DG$1,'Actual Results Input'!$D:$D,$A24),0)</f>
        <v>0</v>
      </c>
      <c r="DH24">
        <f>IFERROR(SUMIFS('Actual Results Input'!$E:$E,'Actual Results Input'!$C:$C,DH$1,'Actual Results Input'!$D:$D,$A24),0)</f>
        <v>0</v>
      </c>
      <c r="DI24">
        <f>IFERROR(SUMIFS('Actual Results Input'!$E:$E,'Actual Results Input'!$C:$C,DI$1,'Actual Results Input'!$D:$D,$A24),0)</f>
        <v>0</v>
      </c>
      <c r="DJ24" s="14">
        <f t="array" ref="DJ24">AVERAGE(IF(B24:DI24&gt;0,IF(COLUMN(B24:DI24)&gt;=LARGE(IF(B24:DI24&gt;0,COLUMN(B24:DI24),0),10),B24:DI24)))</f>
        <v>28</v>
      </c>
    </row>
    <row r="25" spans="1:114">
      <c r="A25" t="str">
        <f>Lookup!C26</f>
        <v>Kit Luebs</v>
      </c>
      <c r="B25" s="53">
        <v>26</v>
      </c>
      <c r="C25" s="53">
        <v>26</v>
      </c>
      <c r="D25" s="53">
        <v>26</v>
      </c>
      <c r="E25" s="53">
        <v>26</v>
      </c>
      <c r="F25" s="53">
        <v>26</v>
      </c>
      <c r="G25" s="53">
        <v>26</v>
      </c>
      <c r="H25" s="53">
        <v>26</v>
      </c>
      <c r="I25" s="53">
        <v>26</v>
      </c>
      <c r="J25" s="53">
        <v>26</v>
      </c>
      <c r="K25" s="53">
        <v>26</v>
      </c>
      <c r="L25">
        <f>IFERROR(SUMIFS('Actual Results Input'!$E:$E,'Actual Results Input'!$C:$C,L$1,'Actual Results Input'!$D:$D,$A25),0)</f>
        <v>0</v>
      </c>
      <c r="M25">
        <f>IFERROR(SUMIFS('Actual Results Input'!$E:$E,'Actual Results Input'!$C:$C,M$1,'Actual Results Input'!$D:$D,$A25),0)</f>
        <v>0</v>
      </c>
      <c r="N25">
        <f>IFERROR(SUMIFS('Actual Results Input'!$E:$E,'Actual Results Input'!$C:$C,N$1,'Actual Results Input'!$D:$D,$A25),0)</f>
        <v>0</v>
      </c>
      <c r="O25">
        <f>IFERROR(SUMIFS('Actual Results Input'!$E:$E,'Actual Results Input'!$C:$C,O$1,'Actual Results Input'!$D:$D,$A25),0)</f>
        <v>0</v>
      </c>
      <c r="P25">
        <f>IFERROR(SUMIFS('Actual Results Input'!$E:$E,'Actual Results Input'!$C:$C,P$1,'Actual Results Input'!$D:$D,$A25),0)</f>
        <v>0</v>
      </c>
      <c r="Q25">
        <f>IFERROR(SUMIFS('Actual Results Input'!$E:$E,'Actual Results Input'!$C:$C,Q$1,'Actual Results Input'!$D:$D,$A25),0)</f>
        <v>0</v>
      </c>
      <c r="R25">
        <f>IFERROR(SUMIFS('Actual Results Input'!$E:$E,'Actual Results Input'!$C:$C,R$1,'Actual Results Input'!$D:$D,$A25),0)</f>
        <v>0</v>
      </c>
      <c r="S25">
        <f>IFERROR(SUMIFS('Actual Results Input'!$E:$E,'Actual Results Input'!$C:$C,S$1,'Actual Results Input'!$D:$D,$A25),0)</f>
        <v>0</v>
      </c>
      <c r="T25">
        <f>IFERROR(SUMIFS('Actual Results Input'!$E:$E,'Actual Results Input'!$C:$C,T$1,'Actual Results Input'!$D:$D,$A25),0)</f>
        <v>0</v>
      </c>
      <c r="U25">
        <f>IFERROR(SUMIFS('Actual Results Input'!$E:$E,'Actual Results Input'!$C:$C,U$1,'Actual Results Input'!$D:$D,$A25),0)</f>
        <v>0</v>
      </c>
      <c r="V25">
        <f>IFERROR(SUMIFS('Actual Results Input'!$E:$E,'Actual Results Input'!$C:$C,V$1,'Actual Results Input'!$D:$D,$A25),0)</f>
        <v>0</v>
      </c>
      <c r="W25">
        <f>IFERROR(SUMIFS('Actual Results Input'!$E:$E,'Actual Results Input'!$C:$C,W$1,'Actual Results Input'!$D:$D,$A25),0)</f>
        <v>0</v>
      </c>
      <c r="X25">
        <f>IFERROR(SUMIFS('Actual Results Input'!$E:$E,'Actual Results Input'!$C:$C,X$1,'Actual Results Input'!$D:$D,$A25),0)</f>
        <v>0</v>
      </c>
      <c r="Y25">
        <f>IFERROR(SUMIFS('Actual Results Input'!$E:$E,'Actual Results Input'!$C:$C,Y$1,'Actual Results Input'!$D:$D,$A25),0)</f>
        <v>0</v>
      </c>
      <c r="Z25">
        <f>IFERROR(SUMIFS('Actual Results Input'!$E:$E,'Actual Results Input'!$C:$C,Z$1,'Actual Results Input'!$D:$D,$A25),0)</f>
        <v>0</v>
      </c>
      <c r="AA25">
        <f>IFERROR(SUMIFS('Actual Results Input'!$E:$E,'Actual Results Input'!$C:$C,AA$1,'Actual Results Input'!$D:$D,$A25),0)</f>
        <v>0</v>
      </c>
      <c r="AB25">
        <f>IFERROR(SUMIFS('Actual Results Input'!$E:$E,'Actual Results Input'!$C:$C,AB$1,'Actual Results Input'!$D:$D,$A25),0)</f>
        <v>0</v>
      </c>
      <c r="AC25">
        <f>IFERROR(SUMIFS('Actual Results Input'!$E:$E,'Actual Results Input'!$C:$C,AC$1,'Actual Results Input'!$D:$D,$A25),0)</f>
        <v>0</v>
      </c>
      <c r="AD25">
        <f>IFERROR(SUMIFS('Actual Results Input'!$E:$E,'Actual Results Input'!$C:$C,AD$1,'Actual Results Input'!$D:$D,$A25),0)</f>
        <v>0</v>
      </c>
      <c r="AE25">
        <f>IFERROR(SUMIFS('Actual Results Input'!$E:$E,'Actual Results Input'!$C:$C,AE$1,'Actual Results Input'!$D:$D,$A25),0)</f>
        <v>0</v>
      </c>
      <c r="AF25">
        <f>IFERROR(SUMIFS('Actual Results Input'!$E:$E,'Actual Results Input'!$C:$C,AF$1,'Actual Results Input'!$D:$D,$A25),0)</f>
        <v>0</v>
      </c>
      <c r="AG25">
        <f>IFERROR(SUMIFS('Actual Results Input'!$E:$E,'Actual Results Input'!$C:$C,AG$1,'Actual Results Input'!$D:$D,$A25),0)</f>
        <v>0</v>
      </c>
      <c r="AH25">
        <f>IFERROR(SUMIFS('Actual Results Input'!$E:$E,'Actual Results Input'!$C:$C,AH$1,'Actual Results Input'!$D:$D,$A25),0)</f>
        <v>0</v>
      </c>
      <c r="AI25">
        <f>IFERROR(SUMIFS('Actual Results Input'!$E:$E,'Actual Results Input'!$C:$C,AI$1,'Actual Results Input'!$D:$D,$A25),0)</f>
        <v>0</v>
      </c>
      <c r="AJ25">
        <f>IFERROR(SUMIFS('Actual Results Input'!$E:$E,'Actual Results Input'!$C:$C,AJ$1,'Actual Results Input'!$D:$D,$A25),0)</f>
        <v>0</v>
      </c>
      <c r="AK25">
        <f>IFERROR(SUMIFS('Actual Results Input'!$E:$E,'Actual Results Input'!$C:$C,AK$1,'Actual Results Input'!$D:$D,$A25),0)</f>
        <v>0</v>
      </c>
      <c r="AL25">
        <f>IFERROR(SUMIFS('Actual Results Input'!$E:$E,'Actual Results Input'!$C:$C,AL$1,'Actual Results Input'!$D:$D,$A25),0)</f>
        <v>0</v>
      </c>
      <c r="AM25">
        <f>IFERROR(SUMIFS('Actual Results Input'!$E:$E,'Actual Results Input'!$C:$C,AM$1,'Actual Results Input'!$D:$D,$A25),0)</f>
        <v>0</v>
      </c>
      <c r="AN25">
        <f>IFERROR(SUMIFS('Actual Results Input'!$E:$E,'Actual Results Input'!$C:$C,AN$1,'Actual Results Input'!$D:$D,$A25),0)</f>
        <v>0</v>
      </c>
      <c r="AO25">
        <f>IFERROR(SUMIFS('Actual Results Input'!$E:$E,'Actual Results Input'!$C:$C,AO$1,'Actual Results Input'!$D:$D,$A25),0)</f>
        <v>0</v>
      </c>
      <c r="AP25">
        <f>IFERROR(SUMIFS('Actual Results Input'!$E:$E,'Actual Results Input'!$C:$C,AP$1,'Actual Results Input'!$D:$D,$A25),0)</f>
        <v>0</v>
      </c>
      <c r="AQ25">
        <f>IFERROR(SUMIFS('Actual Results Input'!$E:$E,'Actual Results Input'!$C:$C,AQ$1,'Actual Results Input'!$D:$D,$A25),0)</f>
        <v>0</v>
      </c>
      <c r="AR25">
        <f>IFERROR(SUMIFS('Actual Results Input'!$E:$E,'Actual Results Input'!$C:$C,AR$1,'Actual Results Input'!$D:$D,$A25),0)</f>
        <v>0</v>
      </c>
      <c r="AS25">
        <f>IFERROR(SUMIFS('Actual Results Input'!$E:$E,'Actual Results Input'!$C:$C,AS$1,'Actual Results Input'!$D:$D,$A25),0)</f>
        <v>0</v>
      </c>
      <c r="AT25">
        <f>IFERROR(SUMIFS('Actual Results Input'!$E:$E,'Actual Results Input'!$C:$C,AT$1,'Actual Results Input'!$D:$D,$A25),0)</f>
        <v>0</v>
      </c>
      <c r="AU25">
        <f>IFERROR(SUMIFS('Actual Results Input'!$E:$E,'Actual Results Input'!$C:$C,AU$1,'Actual Results Input'!$D:$D,$A25),0)</f>
        <v>0</v>
      </c>
      <c r="AV25">
        <f>IFERROR(SUMIFS('Actual Results Input'!$E:$E,'Actual Results Input'!$C:$C,AV$1,'Actual Results Input'!$D:$D,$A25),0)</f>
        <v>0</v>
      </c>
      <c r="AW25">
        <f>IFERROR(SUMIFS('Actual Results Input'!$E:$E,'Actual Results Input'!$C:$C,AW$1,'Actual Results Input'!$D:$D,$A25),0)</f>
        <v>0</v>
      </c>
      <c r="AX25">
        <f>IFERROR(SUMIFS('Actual Results Input'!$E:$E,'Actual Results Input'!$C:$C,AX$1,'Actual Results Input'!$D:$D,$A25),0)</f>
        <v>0</v>
      </c>
      <c r="AY25">
        <f>IFERROR(SUMIFS('Actual Results Input'!$E:$E,'Actual Results Input'!$C:$C,AY$1,'Actual Results Input'!$D:$D,$A25),0)</f>
        <v>0</v>
      </c>
      <c r="AZ25">
        <f>IFERROR(SUMIFS('Actual Results Input'!$E:$E,'Actual Results Input'!$C:$C,AZ$1,'Actual Results Input'!$D:$D,$A25),0)</f>
        <v>0</v>
      </c>
      <c r="BA25">
        <f>IFERROR(SUMIFS('Actual Results Input'!$E:$E,'Actual Results Input'!$C:$C,BA$1,'Actual Results Input'!$D:$D,$A25),0)</f>
        <v>0</v>
      </c>
      <c r="BB25">
        <f>IFERROR(SUMIFS('Actual Results Input'!$E:$E,'Actual Results Input'!$C:$C,BB$1,'Actual Results Input'!$D:$D,$A25),0)</f>
        <v>0</v>
      </c>
      <c r="BC25">
        <f>IFERROR(SUMIFS('Actual Results Input'!$E:$E,'Actual Results Input'!$C:$C,BC$1,'Actual Results Input'!$D:$D,$A25),0)</f>
        <v>0</v>
      </c>
      <c r="BD25">
        <f>IFERROR(SUMIFS('Actual Results Input'!$E:$E,'Actual Results Input'!$C:$C,BD$1,'Actual Results Input'!$D:$D,$A25),0)</f>
        <v>0</v>
      </c>
      <c r="BE25">
        <f>IFERROR(SUMIFS('Actual Results Input'!$E:$E,'Actual Results Input'!$C:$C,BE$1,'Actual Results Input'!$D:$D,$A25),0)</f>
        <v>0</v>
      </c>
      <c r="BF25">
        <f>IFERROR(SUMIFS('Actual Results Input'!$E:$E,'Actual Results Input'!$C:$C,BF$1,'Actual Results Input'!$D:$D,$A25),0)</f>
        <v>0</v>
      </c>
      <c r="BG25">
        <f>IFERROR(SUMIFS('Actual Results Input'!$E:$E,'Actual Results Input'!$C:$C,BG$1,'Actual Results Input'!$D:$D,$A25),0)</f>
        <v>0</v>
      </c>
      <c r="BH25">
        <f>IFERROR(SUMIFS('Actual Results Input'!$E:$E,'Actual Results Input'!$C:$C,BH$1,'Actual Results Input'!$D:$D,$A25),0)</f>
        <v>0</v>
      </c>
      <c r="BI25">
        <f>IFERROR(SUMIFS('Actual Results Input'!$E:$E,'Actual Results Input'!$C:$C,BI$1,'Actual Results Input'!$D:$D,$A25),0)</f>
        <v>0</v>
      </c>
      <c r="BJ25">
        <f>IFERROR(SUMIFS('Actual Results Input'!$E:$E,'Actual Results Input'!$C:$C,BJ$1,'Actual Results Input'!$D:$D,$A25),0)</f>
        <v>0</v>
      </c>
      <c r="BK25">
        <f>IFERROR(SUMIFS('Actual Results Input'!$E:$E,'Actual Results Input'!$C:$C,BK$1,'Actual Results Input'!$D:$D,$A25),0)</f>
        <v>0</v>
      </c>
      <c r="BL25">
        <f>IFERROR(SUMIFS('Actual Results Input'!$E:$E,'Actual Results Input'!$C:$C,BL$1,'Actual Results Input'!$D:$D,$A25),0)</f>
        <v>0</v>
      </c>
      <c r="BM25">
        <f>IFERROR(SUMIFS('Actual Results Input'!$E:$E,'Actual Results Input'!$C:$C,BM$1,'Actual Results Input'!$D:$D,$A25),0)</f>
        <v>0</v>
      </c>
      <c r="BN25">
        <f>IFERROR(SUMIFS('Actual Results Input'!$E:$E,'Actual Results Input'!$C:$C,BN$1,'Actual Results Input'!$D:$D,$A25),0)</f>
        <v>0</v>
      </c>
      <c r="BO25">
        <f>IFERROR(SUMIFS('Actual Results Input'!$E:$E,'Actual Results Input'!$C:$C,BO$1,'Actual Results Input'!$D:$D,$A25),0)</f>
        <v>0</v>
      </c>
      <c r="BP25">
        <f>IFERROR(SUMIFS('Actual Results Input'!$E:$E,'Actual Results Input'!$C:$C,BP$1,'Actual Results Input'!$D:$D,$A25),0)</f>
        <v>0</v>
      </c>
      <c r="BQ25">
        <f>IFERROR(SUMIFS('Actual Results Input'!$E:$E,'Actual Results Input'!$C:$C,BQ$1,'Actual Results Input'!$D:$D,$A25),0)</f>
        <v>0</v>
      </c>
      <c r="BR25">
        <f>IFERROR(SUMIFS('Actual Results Input'!$E:$E,'Actual Results Input'!$C:$C,BR$1,'Actual Results Input'!$D:$D,$A25),0)</f>
        <v>0</v>
      </c>
      <c r="BS25">
        <f>IFERROR(SUMIFS('Actual Results Input'!$E:$E,'Actual Results Input'!$C:$C,BS$1,'Actual Results Input'!$D:$D,$A25),0)</f>
        <v>0</v>
      </c>
      <c r="BT25">
        <f>IFERROR(SUMIFS('Actual Results Input'!$E:$E,'Actual Results Input'!$C:$C,BT$1,'Actual Results Input'!$D:$D,$A25),0)</f>
        <v>0</v>
      </c>
      <c r="BU25">
        <f>IFERROR(SUMIFS('Actual Results Input'!$E:$E,'Actual Results Input'!$C:$C,BU$1,'Actual Results Input'!$D:$D,$A25),0)</f>
        <v>0</v>
      </c>
      <c r="BV25">
        <f>IFERROR(SUMIFS('Actual Results Input'!$E:$E,'Actual Results Input'!$C:$C,BV$1,'Actual Results Input'!$D:$D,$A25),0)</f>
        <v>0</v>
      </c>
      <c r="BW25">
        <f>IFERROR(SUMIFS('Actual Results Input'!$E:$E,'Actual Results Input'!$C:$C,BW$1,'Actual Results Input'!$D:$D,$A25),0)</f>
        <v>0</v>
      </c>
      <c r="BX25">
        <f>IFERROR(SUMIFS('Actual Results Input'!$E:$E,'Actual Results Input'!$C:$C,BX$1,'Actual Results Input'!$D:$D,$A25),0)</f>
        <v>0</v>
      </c>
      <c r="BY25">
        <f>IFERROR(SUMIFS('Actual Results Input'!$E:$E,'Actual Results Input'!$C:$C,BY$1,'Actual Results Input'!$D:$D,$A25),0)</f>
        <v>0</v>
      </c>
      <c r="BZ25">
        <f>IFERROR(SUMIFS('Actual Results Input'!$E:$E,'Actual Results Input'!$C:$C,BZ$1,'Actual Results Input'!$D:$D,$A25),0)</f>
        <v>0</v>
      </c>
      <c r="CA25">
        <f>IFERROR(SUMIFS('Actual Results Input'!$E:$E,'Actual Results Input'!$C:$C,CA$1,'Actual Results Input'!$D:$D,$A25),0)</f>
        <v>0</v>
      </c>
      <c r="CB25">
        <f>IFERROR(SUMIFS('Actual Results Input'!$E:$E,'Actual Results Input'!$C:$C,CB$1,'Actual Results Input'!$D:$D,$A25),0)</f>
        <v>0</v>
      </c>
      <c r="CC25">
        <f>IFERROR(SUMIFS('Actual Results Input'!$E:$E,'Actual Results Input'!$C:$C,CC$1,'Actual Results Input'!$D:$D,$A25),0)</f>
        <v>0</v>
      </c>
      <c r="CD25">
        <f>IFERROR(SUMIFS('Actual Results Input'!$E:$E,'Actual Results Input'!$C:$C,CD$1,'Actual Results Input'!$D:$D,$A25),0)</f>
        <v>0</v>
      </c>
      <c r="CE25">
        <f>IFERROR(SUMIFS('Actual Results Input'!$E:$E,'Actual Results Input'!$C:$C,CE$1,'Actual Results Input'!$D:$D,$A25),0)</f>
        <v>0</v>
      </c>
      <c r="CF25">
        <f>IFERROR(SUMIFS('Actual Results Input'!$E:$E,'Actual Results Input'!$C:$C,CF$1,'Actual Results Input'!$D:$D,$A25),0)</f>
        <v>0</v>
      </c>
      <c r="CG25">
        <f>IFERROR(SUMIFS('Actual Results Input'!$E:$E,'Actual Results Input'!$C:$C,CG$1,'Actual Results Input'!$D:$D,$A25),0)</f>
        <v>0</v>
      </c>
      <c r="CH25">
        <f>IFERROR(SUMIFS('Actual Results Input'!$E:$E,'Actual Results Input'!$C:$C,CH$1,'Actual Results Input'!$D:$D,$A25),0)</f>
        <v>0</v>
      </c>
      <c r="CI25">
        <f>IFERROR(SUMIFS('Actual Results Input'!$E:$E,'Actual Results Input'!$C:$C,CI$1,'Actual Results Input'!$D:$D,$A25),0)</f>
        <v>0</v>
      </c>
      <c r="CJ25">
        <f>IFERROR(SUMIFS('Actual Results Input'!$E:$E,'Actual Results Input'!$C:$C,CJ$1,'Actual Results Input'!$D:$D,$A25),0)</f>
        <v>0</v>
      </c>
      <c r="CK25">
        <f>IFERROR(SUMIFS('Actual Results Input'!$E:$E,'Actual Results Input'!$C:$C,CK$1,'Actual Results Input'!$D:$D,$A25),0)</f>
        <v>0</v>
      </c>
      <c r="CL25">
        <f>IFERROR(SUMIFS('Actual Results Input'!$E:$E,'Actual Results Input'!$C:$C,CL$1,'Actual Results Input'!$D:$D,$A25),0)</f>
        <v>0</v>
      </c>
      <c r="CM25">
        <f>IFERROR(SUMIFS('Actual Results Input'!$E:$E,'Actual Results Input'!$C:$C,CM$1,'Actual Results Input'!$D:$D,$A25),0)</f>
        <v>0</v>
      </c>
      <c r="CN25">
        <f>IFERROR(SUMIFS('Actual Results Input'!$E:$E,'Actual Results Input'!$C:$C,CN$1,'Actual Results Input'!$D:$D,$A25),0)</f>
        <v>0</v>
      </c>
      <c r="CO25">
        <f>IFERROR(SUMIFS('Actual Results Input'!$E:$E,'Actual Results Input'!$C:$C,CO$1,'Actual Results Input'!$D:$D,$A25),0)</f>
        <v>0</v>
      </c>
      <c r="CP25">
        <f>IFERROR(SUMIFS('Actual Results Input'!$E:$E,'Actual Results Input'!$C:$C,CP$1,'Actual Results Input'!$D:$D,$A25),0)</f>
        <v>0</v>
      </c>
      <c r="CQ25">
        <f>IFERROR(SUMIFS('Actual Results Input'!$E:$E,'Actual Results Input'!$C:$C,CQ$1,'Actual Results Input'!$D:$D,$A25),0)</f>
        <v>0</v>
      </c>
      <c r="CR25">
        <f>IFERROR(SUMIFS('Actual Results Input'!$E:$E,'Actual Results Input'!$C:$C,CR$1,'Actual Results Input'!$D:$D,$A25),0)</f>
        <v>0</v>
      </c>
      <c r="CS25">
        <f>IFERROR(SUMIFS('Actual Results Input'!$E:$E,'Actual Results Input'!$C:$C,CS$1,'Actual Results Input'!$D:$D,$A25),0)</f>
        <v>0</v>
      </c>
      <c r="CT25">
        <f>IFERROR(SUMIFS('Actual Results Input'!$E:$E,'Actual Results Input'!$C:$C,CT$1,'Actual Results Input'!$D:$D,$A25),0)</f>
        <v>0</v>
      </c>
      <c r="CU25">
        <f>IFERROR(SUMIFS('Actual Results Input'!$E:$E,'Actual Results Input'!$C:$C,CU$1,'Actual Results Input'!$D:$D,$A25),0)</f>
        <v>0</v>
      </c>
      <c r="CV25">
        <f>IFERROR(SUMIFS('Actual Results Input'!$E:$E,'Actual Results Input'!$C:$C,CV$1,'Actual Results Input'!$D:$D,$A25),0)</f>
        <v>0</v>
      </c>
      <c r="CW25">
        <f>IFERROR(SUMIFS('Actual Results Input'!$E:$E,'Actual Results Input'!$C:$C,CW$1,'Actual Results Input'!$D:$D,$A25),0)</f>
        <v>0</v>
      </c>
      <c r="CX25">
        <f>IFERROR(SUMIFS('Actual Results Input'!$E:$E,'Actual Results Input'!$C:$C,CX$1,'Actual Results Input'!$D:$D,$A25),0)</f>
        <v>0</v>
      </c>
      <c r="CY25">
        <f>IFERROR(SUMIFS('Actual Results Input'!$E:$E,'Actual Results Input'!$C:$C,CY$1,'Actual Results Input'!$D:$D,$A25),0)</f>
        <v>0</v>
      </c>
      <c r="CZ25">
        <f>IFERROR(SUMIFS('Actual Results Input'!$E:$E,'Actual Results Input'!$C:$C,CZ$1,'Actual Results Input'!$D:$D,$A25),0)</f>
        <v>0</v>
      </c>
      <c r="DA25">
        <f>IFERROR(SUMIFS('Actual Results Input'!$E:$E,'Actual Results Input'!$C:$C,DA$1,'Actual Results Input'!$D:$D,$A25),0)</f>
        <v>0</v>
      </c>
      <c r="DB25">
        <f>IFERROR(SUMIFS('Actual Results Input'!$E:$E,'Actual Results Input'!$C:$C,DB$1,'Actual Results Input'!$D:$D,$A25),0)</f>
        <v>0</v>
      </c>
      <c r="DC25">
        <f>IFERROR(SUMIFS('Actual Results Input'!$E:$E,'Actual Results Input'!$C:$C,DC$1,'Actual Results Input'!$D:$D,$A25),0)</f>
        <v>0</v>
      </c>
      <c r="DD25">
        <f>IFERROR(SUMIFS('Actual Results Input'!$E:$E,'Actual Results Input'!$C:$C,DD$1,'Actual Results Input'!$D:$D,$A25),0)</f>
        <v>0</v>
      </c>
      <c r="DE25">
        <f>IFERROR(SUMIFS('Actual Results Input'!$E:$E,'Actual Results Input'!$C:$C,DE$1,'Actual Results Input'!$D:$D,$A25),0)</f>
        <v>0</v>
      </c>
      <c r="DF25">
        <f>IFERROR(SUMIFS('Actual Results Input'!$E:$E,'Actual Results Input'!$C:$C,DF$1,'Actual Results Input'!$D:$D,$A25),0)</f>
        <v>0</v>
      </c>
      <c r="DG25">
        <f>IFERROR(SUMIFS('Actual Results Input'!$E:$E,'Actual Results Input'!$C:$C,DG$1,'Actual Results Input'!$D:$D,$A25),0)</f>
        <v>0</v>
      </c>
      <c r="DH25">
        <f>IFERROR(SUMIFS('Actual Results Input'!$E:$E,'Actual Results Input'!$C:$C,DH$1,'Actual Results Input'!$D:$D,$A25),0)</f>
        <v>0</v>
      </c>
      <c r="DI25">
        <f>IFERROR(SUMIFS('Actual Results Input'!$E:$E,'Actual Results Input'!$C:$C,DI$1,'Actual Results Input'!$D:$D,$A25),0)</f>
        <v>0</v>
      </c>
      <c r="DJ25" s="14">
        <f t="array" ref="DJ25">AVERAGE(IF(B25:DI25&gt;0,IF(COLUMN(B25:DI25)&gt;=LARGE(IF(B25:DI25&gt;0,COLUMN(B25:DI25),0),10),B25:DI25)))</f>
        <v>26</v>
      </c>
    </row>
    <row r="26" spans="1:114">
      <c r="A26" t="str">
        <f>Lookup!C27</f>
        <v>Ted Puckett</v>
      </c>
      <c r="B26" s="53">
        <v>30</v>
      </c>
      <c r="C26" s="53">
        <v>30</v>
      </c>
      <c r="D26" s="53">
        <v>30</v>
      </c>
      <c r="E26" s="53">
        <v>30</v>
      </c>
      <c r="F26" s="53">
        <v>30</v>
      </c>
      <c r="G26" s="53">
        <v>30</v>
      </c>
      <c r="H26" s="53">
        <v>30</v>
      </c>
      <c r="I26" s="53">
        <v>30</v>
      </c>
      <c r="J26" s="53">
        <v>30</v>
      </c>
      <c r="K26" s="53">
        <v>30</v>
      </c>
      <c r="L26">
        <f>IFERROR(SUMIFS('Actual Results Input'!$E:$E,'Actual Results Input'!$C:$C,L$1,'Actual Results Input'!$D:$D,$A26),0)</f>
        <v>0</v>
      </c>
      <c r="M26">
        <f>IFERROR(SUMIFS('Actual Results Input'!$E:$E,'Actual Results Input'!$C:$C,M$1,'Actual Results Input'!$D:$D,$A26),0)</f>
        <v>0</v>
      </c>
      <c r="N26">
        <f>IFERROR(SUMIFS('Actual Results Input'!$E:$E,'Actual Results Input'!$C:$C,N$1,'Actual Results Input'!$D:$D,$A26),0)</f>
        <v>0</v>
      </c>
      <c r="O26">
        <f>IFERROR(SUMIFS('Actual Results Input'!$E:$E,'Actual Results Input'!$C:$C,O$1,'Actual Results Input'!$D:$D,$A26),0)</f>
        <v>0</v>
      </c>
      <c r="P26">
        <f>IFERROR(SUMIFS('Actual Results Input'!$E:$E,'Actual Results Input'!$C:$C,P$1,'Actual Results Input'!$D:$D,$A26),0)</f>
        <v>0</v>
      </c>
      <c r="Q26">
        <f>IFERROR(SUMIFS('Actual Results Input'!$E:$E,'Actual Results Input'!$C:$C,Q$1,'Actual Results Input'!$D:$D,$A26),0)</f>
        <v>0</v>
      </c>
      <c r="R26">
        <f>IFERROR(SUMIFS('Actual Results Input'!$E:$E,'Actual Results Input'!$C:$C,R$1,'Actual Results Input'!$D:$D,$A26),0)</f>
        <v>0</v>
      </c>
      <c r="S26">
        <f>IFERROR(SUMIFS('Actual Results Input'!$E:$E,'Actual Results Input'!$C:$C,S$1,'Actual Results Input'!$D:$D,$A26),0)</f>
        <v>0</v>
      </c>
      <c r="T26">
        <f>IFERROR(SUMIFS('Actual Results Input'!$E:$E,'Actual Results Input'!$C:$C,T$1,'Actual Results Input'!$D:$D,$A26),0)</f>
        <v>0</v>
      </c>
      <c r="U26">
        <f>IFERROR(SUMIFS('Actual Results Input'!$E:$E,'Actual Results Input'!$C:$C,U$1,'Actual Results Input'!$D:$D,$A26),0)</f>
        <v>0</v>
      </c>
      <c r="V26">
        <f>IFERROR(SUMIFS('Actual Results Input'!$E:$E,'Actual Results Input'!$C:$C,V$1,'Actual Results Input'!$D:$D,$A26),0)</f>
        <v>0</v>
      </c>
      <c r="W26">
        <f>IFERROR(SUMIFS('Actual Results Input'!$E:$E,'Actual Results Input'!$C:$C,W$1,'Actual Results Input'!$D:$D,$A26),0)</f>
        <v>0</v>
      </c>
      <c r="X26">
        <f>IFERROR(SUMIFS('Actual Results Input'!$E:$E,'Actual Results Input'!$C:$C,X$1,'Actual Results Input'!$D:$D,$A26),0)</f>
        <v>0</v>
      </c>
      <c r="Y26">
        <f>IFERROR(SUMIFS('Actual Results Input'!$E:$E,'Actual Results Input'!$C:$C,Y$1,'Actual Results Input'!$D:$D,$A26),0)</f>
        <v>0</v>
      </c>
      <c r="Z26">
        <f>IFERROR(SUMIFS('Actual Results Input'!$E:$E,'Actual Results Input'!$C:$C,Z$1,'Actual Results Input'!$D:$D,$A26),0)</f>
        <v>0</v>
      </c>
      <c r="AA26">
        <f>IFERROR(SUMIFS('Actual Results Input'!$E:$E,'Actual Results Input'!$C:$C,AA$1,'Actual Results Input'!$D:$D,$A26),0)</f>
        <v>0</v>
      </c>
      <c r="AB26">
        <f>IFERROR(SUMIFS('Actual Results Input'!$E:$E,'Actual Results Input'!$C:$C,AB$1,'Actual Results Input'!$D:$D,$A26),0)</f>
        <v>0</v>
      </c>
      <c r="AC26">
        <f>IFERROR(SUMIFS('Actual Results Input'!$E:$E,'Actual Results Input'!$C:$C,AC$1,'Actual Results Input'!$D:$D,$A26),0)</f>
        <v>0</v>
      </c>
      <c r="AD26">
        <f>IFERROR(SUMIFS('Actual Results Input'!$E:$E,'Actual Results Input'!$C:$C,AD$1,'Actual Results Input'!$D:$D,$A26),0)</f>
        <v>0</v>
      </c>
      <c r="AE26">
        <f>IFERROR(SUMIFS('Actual Results Input'!$E:$E,'Actual Results Input'!$C:$C,AE$1,'Actual Results Input'!$D:$D,$A26),0)</f>
        <v>0</v>
      </c>
      <c r="AF26">
        <f>IFERROR(SUMIFS('Actual Results Input'!$E:$E,'Actual Results Input'!$C:$C,AF$1,'Actual Results Input'!$D:$D,$A26),0)</f>
        <v>0</v>
      </c>
      <c r="AG26">
        <f>IFERROR(SUMIFS('Actual Results Input'!$E:$E,'Actual Results Input'!$C:$C,AG$1,'Actual Results Input'!$D:$D,$A26),0)</f>
        <v>0</v>
      </c>
      <c r="AH26">
        <f>IFERROR(SUMIFS('Actual Results Input'!$E:$E,'Actual Results Input'!$C:$C,AH$1,'Actual Results Input'!$D:$D,$A26),0)</f>
        <v>0</v>
      </c>
      <c r="AI26">
        <f>IFERROR(SUMIFS('Actual Results Input'!$E:$E,'Actual Results Input'!$C:$C,AI$1,'Actual Results Input'!$D:$D,$A26),0)</f>
        <v>0</v>
      </c>
      <c r="AJ26">
        <f>IFERROR(SUMIFS('Actual Results Input'!$E:$E,'Actual Results Input'!$C:$C,AJ$1,'Actual Results Input'!$D:$D,$A26),0)</f>
        <v>0</v>
      </c>
      <c r="AK26">
        <f>IFERROR(SUMIFS('Actual Results Input'!$E:$E,'Actual Results Input'!$C:$C,AK$1,'Actual Results Input'!$D:$D,$A26),0)</f>
        <v>0</v>
      </c>
      <c r="AL26">
        <f>IFERROR(SUMIFS('Actual Results Input'!$E:$E,'Actual Results Input'!$C:$C,AL$1,'Actual Results Input'!$D:$D,$A26),0)</f>
        <v>0</v>
      </c>
      <c r="AM26">
        <f>IFERROR(SUMIFS('Actual Results Input'!$E:$E,'Actual Results Input'!$C:$C,AM$1,'Actual Results Input'!$D:$D,$A26),0)</f>
        <v>0</v>
      </c>
      <c r="AN26">
        <f>IFERROR(SUMIFS('Actual Results Input'!$E:$E,'Actual Results Input'!$C:$C,AN$1,'Actual Results Input'!$D:$D,$A26),0)</f>
        <v>0</v>
      </c>
      <c r="AO26">
        <f>IFERROR(SUMIFS('Actual Results Input'!$E:$E,'Actual Results Input'!$C:$C,AO$1,'Actual Results Input'!$D:$D,$A26),0)</f>
        <v>0</v>
      </c>
      <c r="AP26">
        <f>IFERROR(SUMIFS('Actual Results Input'!$E:$E,'Actual Results Input'!$C:$C,AP$1,'Actual Results Input'!$D:$D,$A26),0)</f>
        <v>0</v>
      </c>
      <c r="AQ26">
        <f>IFERROR(SUMIFS('Actual Results Input'!$E:$E,'Actual Results Input'!$C:$C,AQ$1,'Actual Results Input'!$D:$D,$A26),0)</f>
        <v>0</v>
      </c>
      <c r="AR26">
        <f>IFERROR(SUMIFS('Actual Results Input'!$E:$E,'Actual Results Input'!$C:$C,AR$1,'Actual Results Input'!$D:$D,$A26),0)</f>
        <v>0</v>
      </c>
      <c r="AS26">
        <f>IFERROR(SUMIFS('Actual Results Input'!$E:$E,'Actual Results Input'!$C:$C,AS$1,'Actual Results Input'!$D:$D,$A26),0)</f>
        <v>0</v>
      </c>
      <c r="AT26">
        <f>IFERROR(SUMIFS('Actual Results Input'!$E:$E,'Actual Results Input'!$C:$C,AT$1,'Actual Results Input'!$D:$D,$A26),0)</f>
        <v>0</v>
      </c>
      <c r="AU26">
        <f>IFERROR(SUMIFS('Actual Results Input'!$E:$E,'Actual Results Input'!$C:$C,AU$1,'Actual Results Input'!$D:$D,$A26),0)</f>
        <v>0</v>
      </c>
      <c r="AV26">
        <f>IFERROR(SUMIFS('Actual Results Input'!$E:$E,'Actual Results Input'!$C:$C,AV$1,'Actual Results Input'!$D:$D,$A26),0)</f>
        <v>0</v>
      </c>
      <c r="AW26">
        <f>IFERROR(SUMIFS('Actual Results Input'!$E:$E,'Actual Results Input'!$C:$C,AW$1,'Actual Results Input'!$D:$D,$A26),0)</f>
        <v>0</v>
      </c>
      <c r="AX26">
        <f>IFERROR(SUMIFS('Actual Results Input'!$E:$E,'Actual Results Input'!$C:$C,AX$1,'Actual Results Input'!$D:$D,$A26),0)</f>
        <v>0</v>
      </c>
      <c r="AY26">
        <f>IFERROR(SUMIFS('Actual Results Input'!$E:$E,'Actual Results Input'!$C:$C,AY$1,'Actual Results Input'!$D:$D,$A26),0)</f>
        <v>0</v>
      </c>
      <c r="AZ26">
        <f>IFERROR(SUMIFS('Actual Results Input'!$E:$E,'Actual Results Input'!$C:$C,AZ$1,'Actual Results Input'!$D:$D,$A26),0)</f>
        <v>32</v>
      </c>
      <c r="BA26">
        <f>IFERROR(SUMIFS('Actual Results Input'!$E:$E,'Actual Results Input'!$C:$C,BA$1,'Actual Results Input'!$D:$D,$A26),0)</f>
        <v>0</v>
      </c>
      <c r="BB26">
        <f>IFERROR(SUMIFS('Actual Results Input'!$E:$E,'Actual Results Input'!$C:$C,BB$1,'Actual Results Input'!$D:$D,$A26),0)</f>
        <v>0</v>
      </c>
      <c r="BC26">
        <f>IFERROR(SUMIFS('Actual Results Input'!$E:$E,'Actual Results Input'!$C:$C,BC$1,'Actual Results Input'!$D:$D,$A26),0)</f>
        <v>0</v>
      </c>
      <c r="BD26">
        <f>IFERROR(SUMIFS('Actual Results Input'!$E:$E,'Actual Results Input'!$C:$C,BD$1,'Actual Results Input'!$D:$D,$A26),0)</f>
        <v>0</v>
      </c>
      <c r="BE26">
        <f>IFERROR(SUMIFS('Actual Results Input'!$E:$E,'Actual Results Input'!$C:$C,BE$1,'Actual Results Input'!$D:$D,$A26),0)</f>
        <v>0</v>
      </c>
      <c r="BF26">
        <f>IFERROR(SUMIFS('Actual Results Input'!$E:$E,'Actual Results Input'!$C:$C,BF$1,'Actual Results Input'!$D:$D,$A26),0)</f>
        <v>0</v>
      </c>
      <c r="BG26">
        <f>IFERROR(SUMIFS('Actual Results Input'!$E:$E,'Actual Results Input'!$C:$C,BG$1,'Actual Results Input'!$D:$D,$A26),0)</f>
        <v>0</v>
      </c>
      <c r="BH26">
        <f>IFERROR(SUMIFS('Actual Results Input'!$E:$E,'Actual Results Input'!$C:$C,BH$1,'Actual Results Input'!$D:$D,$A26),0)</f>
        <v>0</v>
      </c>
      <c r="BI26">
        <f>IFERROR(SUMIFS('Actual Results Input'!$E:$E,'Actual Results Input'!$C:$C,BI$1,'Actual Results Input'!$D:$D,$A26),0)</f>
        <v>0</v>
      </c>
      <c r="BJ26">
        <f>IFERROR(SUMIFS('Actual Results Input'!$E:$E,'Actual Results Input'!$C:$C,BJ$1,'Actual Results Input'!$D:$D,$A26),0)</f>
        <v>0</v>
      </c>
      <c r="BK26">
        <f>IFERROR(SUMIFS('Actual Results Input'!$E:$E,'Actual Results Input'!$C:$C,BK$1,'Actual Results Input'!$D:$D,$A26),0)</f>
        <v>0</v>
      </c>
      <c r="BL26">
        <f>IFERROR(SUMIFS('Actual Results Input'!$E:$E,'Actual Results Input'!$C:$C,BL$1,'Actual Results Input'!$D:$D,$A26),0)</f>
        <v>0</v>
      </c>
      <c r="BM26">
        <f>IFERROR(SUMIFS('Actual Results Input'!$E:$E,'Actual Results Input'!$C:$C,BM$1,'Actual Results Input'!$D:$D,$A26),0)</f>
        <v>0</v>
      </c>
      <c r="BN26">
        <f>IFERROR(SUMIFS('Actual Results Input'!$E:$E,'Actual Results Input'!$C:$C,BN$1,'Actual Results Input'!$D:$D,$A26),0)</f>
        <v>0</v>
      </c>
      <c r="BO26">
        <f>IFERROR(SUMIFS('Actual Results Input'!$E:$E,'Actual Results Input'!$C:$C,BO$1,'Actual Results Input'!$D:$D,$A26),0)</f>
        <v>0</v>
      </c>
      <c r="BP26">
        <f>IFERROR(SUMIFS('Actual Results Input'!$E:$E,'Actual Results Input'!$C:$C,BP$1,'Actual Results Input'!$D:$D,$A26),0)</f>
        <v>0</v>
      </c>
      <c r="BQ26">
        <f>IFERROR(SUMIFS('Actual Results Input'!$E:$E,'Actual Results Input'!$C:$C,BQ$1,'Actual Results Input'!$D:$D,$A26),0)</f>
        <v>0</v>
      </c>
      <c r="BR26">
        <f>IFERROR(SUMIFS('Actual Results Input'!$E:$E,'Actual Results Input'!$C:$C,BR$1,'Actual Results Input'!$D:$D,$A26),0)</f>
        <v>0</v>
      </c>
      <c r="BS26">
        <f>IFERROR(SUMIFS('Actual Results Input'!$E:$E,'Actual Results Input'!$C:$C,BS$1,'Actual Results Input'!$D:$D,$A26),0)</f>
        <v>0</v>
      </c>
      <c r="BT26">
        <f>IFERROR(SUMIFS('Actual Results Input'!$E:$E,'Actual Results Input'!$C:$C,BT$1,'Actual Results Input'!$D:$D,$A26),0)</f>
        <v>0</v>
      </c>
      <c r="BU26">
        <f>IFERROR(SUMIFS('Actual Results Input'!$E:$E,'Actual Results Input'!$C:$C,BU$1,'Actual Results Input'!$D:$D,$A26),0)</f>
        <v>0</v>
      </c>
      <c r="BV26">
        <f>IFERROR(SUMIFS('Actual Results Input'!$E:$E,'Actual Results Input'!$C:$C,BV$1,'Actual Results Input'!$D:$D,$A26),0)</f>
        <v>0</v>
      </c>
      <c r="BW26">
        <f>IFERROR(SUMIFS('Actual Results Input'!$E:$E,'Actual Results Input'!$C:$C,BW$1,'Actual Results Input'!$D:$D,$A26),0)</f>
        <v>0</v>
      </c>
      <c r="BX26">
        <f>IFERROR(SUMIFS('Actual Results Input'!$E:$E,'Actual Results Input'!$C:$C,BX$1,'Actual Results Input'!$D:$D,$A26),0)</f>
        <v>0</v>
      </c>
      <c r="BY26">
        <f>IFERROR(SUMIFS('Actual Results Input'!$E:$E,'Actual Results Input'!$C:$C,BY$1,'Actual Results Input'!$D:$D,$A26),0)</f>
        <v>0</v>
      </c>
      <c r="BZ26">
        <f>IFERROR(SUMIFS('Actual Results Input'!$E:$E,'Actual Results Input'!$C:$C,BZ$1,'Actual Results Input'!$D:$D,$A26),0)</f>
        <v>0</v>
      </c>
      <c r="CA26">
        <f>IFERROR(SUMIFS('Actual Results Input'!$E:$E,'Actual Results Input'!$C:$C,CA$1,'Actual Results Input'!$D:$D,$A26),0)</f>
        <v>0</v>
      </c>
      <c r="CB26">
        <f>IFERROR(SUMIFS('Actual Results Input'!$E:$E,'Actual Results Input'!$C:$C,CB$1,'Actual Results Input'!$D:$D,$A26),0)</f>
        <v>0</v>
      </c>
      <c r="CC26">
        <f>IFERROR(SUMIFS('Actual Results Input'!$E:$E,'Actual Results Input'!$C:$C,CC$1,'Actual Results Input'!$D:$D,$A26),0)</f>
        <v>0</v>
      </c>
      <c r="CD26">
        <f>IFERROR(SUMIFS('Actual Results Input'!$E:$E,'Actual Results Input'!$C:$C,CD$1,'Actual Results Input'!$D:$D,$A26),0)</f>
        <v>0</v>
      </c>
      <c r="CE26">
        <f>IFERROR(SUMIFS('Actual Results Input'!$E:$E,'Actual Results Input'!$C:$C,CE$1,'Actual Results Input'!$D:$D,$A26),0)</f>
        <v>0</v>
      </c>
      <c r="CF26">
        <f>IFERROR(SUMIFS('Actual Results Input'!$E:$E,'Actual Results Input'!$C:$C,CF$1,'Actual Results Input'!$D:$D,$A26),0)</f>
        <v>0</v>
      </c>
      <c r="CG26">
        <f>IFERROR(SUMIFS('Actual Results Input'!$E:$E,'Actual Results Input'!$C:$C,CG$1,'Actual Results Input'!$D:$D,$A26),0)</f>
        <v>0</v>
      </c>
      <c r="CH26">
        <f>IFERROR(SUMIFS('Actual Results Input'!$E:$E,'Actual Results Input'!$C:$C,CH$1,'Actual Results Input'!$D:$D,$A26),0)</f>
        <v>0</v>
      </c>
      <c r="CI26">
        <f>IFERROR(SUMIFS('Actual Results Input'!$E:$E,'Actual Results Input'!$C:$C,CI$1,'Actual Results Input'!$D:$D,$A26),0)</f>
        <v>0</v>
      </c>
      <c r="CJ26">
        <f>IFERROR(SUMIFS('Actual Results Input'!$E:$E,'Actual Results Input'!$C:$C,CJ$1,'Actual Results Input'!$D:$D,$A26),0)</f>
        <v>0</v>
      </c>
      <c r="CK26">
        <f>IFERROR(SUMIFS('Actual Results Input'!$E:$E,'Actual Results Input'!$C:$C,CK$1,'Actual Results Input'!$D:$D,$A26),0)</f>
        <v>0</v>
      </c>
      <c r="CL26">
        <f>IFERROR(SUMIFS('Actual Results Input'!$E:$E,'Actual Results Input'!$C:$C,CL$1,'Actual Results Input'!$D:$D,$A26),0)</f>
        <v>0</v>
      </c>
      <c r="CM26">
        <f>IFERROR(SUMIFS('Actual Results Input'!$E:$E,'Actual Results Input'!$C:$C,CM$1,'Actual Results Input'!$D:$D,$A26),0)</f>
        <v>0</v>
      </c>
      <c r="CN26">
        <f>IFERROR(SUMIFS('Actual Results Input'!$E:$E,'Actual Results Input'!$C:$C,CN$1,'Actual Results Input'!$D:$D,$A26),0)</f>
        <v>0</v>
      </c>
      <c r="CO26">
        <f>IFERROR(SUMIFS('Actual Results Input'!$E:$E,'Actual Results Input'!$C:$C,CO$1,'Actual Results Input'!$D:$D,$A26),0)</f>
        <v>0</v>
      </c>
      <c r="CP26">
        <f>IFERROR(SUMIFS('Actual Results Input'!$E:$E,'Actual Results Input'!$C:$C,CP$1,'Actual Results Input'!$D:$D,$A26),0)</f>
        <v>0</v>
      </c>
      <c r="CQ26">
        <f>IFERROR(SUMIFS('Actual Results Input'!$E:$E,'Actual Results Input'!$C:$C,CQ$1,'Actual Results Input'!$D:$D,$A26),0)</f>
        <v>0</v>
      </c>
      <c r="CR26">
        <f>IFERROR(SUMIFS('Actual Results Input'!$E:$E,'Actual Results Input'!$C:$C,CR$1,'Actual Results Input'!$D:$D,$A26),0)</f>
        <v>0</v>
      </c>
      <c r="CS26">
        <f>IFERROR(SUMIFS('Actual Results Input'!$E:$E,'Actual Results Input'!$C:$C,CS$1,'Actual Results Input'!$D:$D,$A26),0)</f>
        <v>0</v>
      </c>
      <c r="CT26">
        <f>IFERROR(SUMIFS('Actual Results Input'!$E:$E,'Actual Results Input'!$C:$C,CT$1,'Actual Results Input'!$D:$D,$A26),0)</f>
        <v>0</v>
      </c>
      <c r="CU26">
        <f>IFERROR(SUMIFS('Actual Results Input'!$E:$E,'Actual Results Input'!$C:$C,CU$1,'Actual Results Input'!$D:$D,$A26),0)</f>
        <v>0</v>
      </c>
      <c r="CV26">
        <f>IFERROR(SUMIFS('Actual Results Input'!$E:$E,'Actual Results Input'!$C:$C,CV$1,'Actual Results Input'!$D:$D,$A26),0)</f>
        <v>0</v>
      </c>
      <c r="CW26">
        <f>IFERROR(SUMIFS('Actual Results Input'!$E:$E,'Actual Results Input'!$C:$C,CW$1,'Actual Results Input'!$D:$D,$A26),0)</f>
        <v>0</v>
      </c>
      <c r="CX26">
        <f>IFERROR(SUMIFS('Actual Results Input'!$E:$E,'Actual Results Input'!$C:$C,CX$1,'Actual Results Input'!$D:$D,$A26),0)</f>
        <v>0</v>
      </c>
      <c r="CY26">
        <f>IFERROR(SUMIFS('Actual Results Input'!$E:$E,'Actual Results Input'!$C:$C,CY$1,'Actual Results Input'!$D:$D,$A26),0)</f>
        <v>0</v>
      </c>
      <c r="CZ26">
        <f>IFERROR(SUMIFS('Actual Results Input'!$E:$E,'Actual Results Input'!$C:$C,CZ$1,'Actual Results Input'!$D:$D,$A26),0)</f>
        <v>0</v>
      </c>
      <c r="DA26">
        <f>IFERROR(SUMIFS('Actual Results Input'!$E:$E,'Actual Results Input'!$C:$C,DA$1,'Actual Results Input'!$D:$D,$A26),0)</f>
        <v>0</v>
      </c>
      <c r="DB26">
        <f>IFERROR(SUMIFS('Actual Results Input'!$E:$E,'Actual Results Input'!$C:$C,DB$1,'Actual Results Input'!$D:$D,$A26),0)</f>
        <v>0</v>
      </c>
      <c r="DC26">
        <f>IFERROR(SUMIFS('Actual Results Input'!$E:$E,'Actual Results Input'!$C:$C,DC$1,'Actual Results Input'!$D:$D,$A26),0)</f>
        <v>0</v>
      </c>
      <c r="DD26">
        <f>IFERROR(SUMIFS('Actual Results Input'!$E:$E,'Actual Results Input'!$C:$C,DD$1,'Actual Results Input'!$D:$D,$A26),0)</f>
        <v>0</v>
      </c>
      <c r="DE26">
        <f>IFERROR(SUMIFS('Actual Results Input'!$E:$E,'Actual Results Input'!$C:$C,DE$1,'Actual Results Input'!$D:$D,$A26),0)</f>
        <v>0</v>
      </c>
      <c r="DF26">
        <f>IFERROR(SUMIFS('Actual Results Input'!$E:$E,'Actual Results Input'!$C:$C,DF$1,'Actual Results Input'!$D:$D,$A26),0)</f>
        <v>0</v>
      </c>
      <c r="DG26">
        <f>IFERROR(SUMIFS('Actual Results Input'!$E:$E,'Actual Results Input'!$C:$C,DG$1,'Actual Results Input'!$D:$D,$A26),0)</f>
        <v>0</v>
      </c>
      <c r="DH26">
        <f>IFERROR(SUMIFS('Actual Results Input'!$E:$E,'Actual Results Input'!$C:$C,DH$1,'Actual Results Input'!$D:$D,$A26),0)</f>
        <v>0</v>
      </c>
      <c r="DI26">
        <f>IFERROR(SUMIFS('Actual Results Input'!$E:$E,'Actual Results Input'!$C:$C,DI$1,'Actual Results Input'!$D:$D,$A26),0)</f>
        <v>0</v>
      </c>
      <c r="DJ26" s="14">
        <f t="array" ref="DJ26">AVERAGE(IF(B26:DI26&gt;0,IF(COLUMN(B26:DI26)&gt;=LARGE(IF(B26:DI26&gt;0,COLUMN(B26:DI26),0),10),B26:DI26)))</f>
        <v>30.2</v>
      </c>
    </row>
    <row r="27" spans="1:114">
      <c r="A27" t="str">
        <f>Lookup!C28</f>
        <v>James Juszczak</v>
      </c>
      <c r="B27" s="53">
        <v>33</v>
      </c>
      <c r="C27" s="53">
        <v>33</v>
      </c>
      <c r="D27" s="53">
        <v>33</v>
      </c>
      <c r="E27" s="53">
        <v>33</v>
      </c>
      <c r="F27" s="53">
        <v>33</v>
      </c>
      <c r="G27" s="53">
        <v>33</v>
      </c>
      <c r="H27" s="53">
        <v>33</v>
      </c>
      <c r="I27" s="53">
        <v>33</v>
      </c>
      <c r="J27" s="53">
        <v>33</v>
      </c>
      <c r="K27" s="53">
        <v>33</v>
      </c>
      <c r="L27">
        <f>IFERROR(SUMIFS('Actual Results Input'!$E:$E,'Actual Results Input'!$C:$C,L$1,'Actual Results Input'!$D:$D,$A27),0)</f>
        <v>0</v>
      </c>
      <c r="M27">
        <f>IFERROR(SUMIFS('Actual Results Input'!$E:$E,'Actual Results Input'!$C:$C,M$1,'Actual Results Input'!$D:$D,$A27),0)</f>
        <v>0</v>
      </c>
      <c r="N27">
        <f>IFERROR(SUMIFS('Actual Results Input'!$E:$E,'Actual Results Input'!$C:$C,N$1,'Actual Results Input'!$D:$D,$A27),0)</f>
        <v>0</v>
      </c>
      <c r="O27">
        <f>IFERROR(SUMIFS('Actual Results Input'!$E:$E,'Actual Results Input'!$C:$C,O$1,'Actual Results Input'!$D:$D,$A27),0)</f>
        <v>0</v>
      </c>
      <c r="P27">
        <f>IFERROR(SUMIFS('Actual Results Input'!$E:$E,'Actual Results Input'!$C:$C,P$1,'Actual Results Input'!$D:$D,$A27),0)</f>
        <v>0</v>
      </c>
      <c r="Q27">
        <f>IFERROR(SUMIFS('Actual Results Input'!$E:$E,'Actual Results Input'!$C:$C,Q$1,'Actual Results Input'!$D:$D,$A27),0)</f>
        <v>0</v>
      </c>
      <c r="R27">
        <f>IFERROR(SUMIFS('Actual Results Input'!$E:$E,'Actual Results Input'!$C:$C,R$1,'Actual Results Input'!$D:$D,$A27),0)</f>
        <v>0</v>
      </c>
      <c r="S27">
        <f>IFERROR(SUMIFS('Actual Results Input'!$E:$E,'Actual Results Input'!$C:$C,S$1,'Actual Results Input'!$D:$D,$A27),0)</f>
        <v>0</v>
      </c>
      <c r="T27">
        <f>IFERROR(SUMIFS('Actual Results Input'!$E:$E,'Actual Results Input'!$C:$C,T$1,'Actual Results Input'!$D:$D,$A27),0)</f>
        <v>0</v>
      </c>
      <c r="U27">
        <f>IFERROR(SUMIFS('Actual Results Input'!$E:$E,'Actual Results Input'!$C:$C,U$1,'Actual Results Input'!$D:$D,$A27),0)</f>
        <v>0</v>
      </c>
      <c r="V27">
        <f>IFERROR(SUMIFS('Actual Results Input'!$E:$E,'Actual Results Input'!$C:$C,V$1,'Actual Results Input'!$D:$D,$A27),0)</f>
        <v>0</v>
      </c>
      <c r="W27">
        <f>IFERROR(SUMIFS('Actual Results Input'!$E:$E,'Actual Results Input'!$C:$C,W$1,'Actual Results Input'!$D:$D,$A27),0)</f>
        <v>0</v>
      </c>
      <c r="X27">
        <f>IFERROR(SUMIFS('Actual Results Input'!$E:$E,'Actual Results Input'!$C:$C,X$1,'Actual Results Input'!$D:$D,$A27),0)</f>
        <v>0</v>
      </c>
      <c r="Y27">
        <f>IFERROR(SUMIFS('Actual Results Input'!$E:$E,'Actual Results Input'!$C:$C,Y$1,'Actual Results Input'!$D:$D,$A27),0)</f>
        <v>0</v>
      </c>
      <c r="Z27">
        <f>IFERROR(SUMIFS('Actual Results Input'!$E:$E,'Actual Results Input'!$C:$C,Z$1,'Actual Results Input'!$D:$D,$A27),0)</f>
        <v>0</v>
      </c>
      <c r="AA27">
        <f>IFERROR(SUMIFS('Actual Results Input'!$E:$E,'Actual Results Input'!$C:$C,AA$1,'Actual Results Input'!$D:$D,$A27),0)</f>
        <v>0</v>
      </c>
      <c r="AB27">
        <f>IFERROR(SUMIFS('Actual Results Input'!$E:$E,'Actual Results Input'!$C:$C,AB$1,'Actual Results Input'!$D:$D,$A27),0)</f>
        <v>0</v>
      </c>
      <c r="AC27">
        <f>IFERROR(SUMIFS('Actual Results Input'!$E:$E,'Actual Results Input'!$C:$C,AC$1,'Actual Results Input'!$D:$D,$A27),0)</f>
        <v>0</v>
      </c>
      <c r="AD27">
        <f>IFERROR(SUMIFS('Actual Results Input'!$E:$E,'Actual Results Input'!$C:$C,AD$1,'Actual Results Input'!$D:$D,$A27),0)</f>
        <v>0</v>
      </c>
      <c r="AE27">
        <f>IFERROR(SUMIFS('Actual Results Input'!$E:$E,'Actual Results Input'!$C:$C,AE$1,'Actual Results Input'!$D:$D,$A27),0)</f>
        <v>0</v>
      </c>
      <c r="AF27">
        <f>IFERROR(SUMIFS('Actual Results Input'!$E:$E,'Actual Results Input'!$C:$C,AF$1,'Actual Results Input'!$D:$D,$A27),0)</f>
        <v>0</v>
      </c>
      <c r="AG27">
        <f>IFERROR(SUMIFS('Actual Results Input'!$E:$E,'Actual Results Input'!$C:$C,AG$1,'Actual Results Input'!$D:$D,$A27),0)</f>
        <v>0</v>
      </c>
      <c r="AH27">
        <f>IFERROR(SUMIFS('Actual Results Input'!$E:$E,'Actual Results Input'!$C:$C,AH$1,'Actual Results Input'!$D:$D,$A27),0)</f>
        <v>0</v>
      </c>
      <c r="AI27">
        <f>IFERROR(SUMIFS('Actual Results Input'!$E:$E,'Actual Results Input'!$C:$C,AI$1,'Actual Results Input'!$D:$D,$A27),0)</f>
        <v>0</v>
      </c>
      <c r="AJ27">
        <f>IFERROR(SUMIFS('Actual Results Input'!$E:$E,'Actual Results Input'!$C:$C,AJ$1,'Actual Results Input'!$D:$D,$A27),0)</f>
        <v>0</v>
      </c>
      <c r="AK27">
        <f>IFERROR(SUMIFS('Actual Results Input'!$E:$E,'Actual Results Input'!$C:$C,AK$1,'Actual Results Input'!$D:$D,$A27),0)</f>
        <v>0</v>
      </c>
      <c r="AL27">
        <f>IFERROR(SUMIFS('Actual Results Input'!$E:$E,'Actual Results Input'!$C:$C,AL$1,'Actual Results Input'!$D:$D,$A27),0)</f>
        <v>0</v>
      </c>
      <c r="AM27">
        <f>IFERROR(SUMIFS('Actual Results Input'!$E:$E,'Actual Results Input'!$C:$C,AM$1,'Actual Results Input'!$D:$D,$A27),0)</f>
        <v>0</v>
      </c>
      <c r="AN27">
        <f>IFERROR(SUMIFS('Actual Results Input'!$E:$E,'Actual Results Input'!$C:$C,AN$1,'Actual Results Input'!$D:$D,$A27),0)</f>
        <v>0</v>
      </c>
      <c r="AO27">
        <f>IFERROR(SUMIFS('Actual Results Input'!$E:$E,'Actual Results Input'!$C:$C,AO$1,'Actual Results Input'!$D:$D,$A27),0)</f>
        <v>0</v>
      </c>
      <c r="AP27">
        <f>IFERROR(SUMIFS('Actual Results Input'!$E:$E,'Actual Results Input'!$C:$C,AP$1,'Actual Results Input'!$D:$D,$A27),0)</f>
        <v>0</v>
      </c>
      <c r="AQ27">
        <f>IFERROR(SUMIFS('Actual Results Input'!$E:$E,'Actual Results Input'!$C:$C,AQ$1,'Actual Results Input'!$D:$D,$A27),0)</f>
        <v>0</v>
      </c>
      <c r="AR27">
        <f>IFERROR(SUMIFS('Actual Results Input'!$E:$E,'Actual Results Input'!$C:$C,AR$1,'Actual Results Input'!$D:$D,$A27),0)</f>
        <v>0</v>
      </c>
      <c r="AS27">
        <f>IFERROR(SUMIFS('Actual Results Input'!$E:$E,'Actual Results Input'!$C:$C,AS$1,'Actual Results Input'!$D:$D,$A27),0)</f>
        <v>0</v>
      </c>
      <c r="AT27">
        <f>IFERROR(SUMIFS('Actual Results Input'!$E:$E,'Actual Results Input'!$C:$C,AT$1,'Actual Results Input'!$D:$D,$A27),0)</f>
        <v>0</v>
      </c>
      <c r="AU27">
        <f>IFERROR(SUMIFS('Actual Results Input'!$E:$E,'Actual Results Input'!$C:$C,AU$1,'Actual Results Input'!$D:$D,$A27),0)</f>
        <v>0</v>
      </c>
      <c r="AV27">
        <f>IFERROR(SUMIFS('Actual Results Input'!$E:$E,'Actual Results Input'!$C:$C,AV$1,'Actual Results Input'!$D:$D,$A27),0)</f>
        <v>0</v>
      </c>
      <c r="AW27">
        <f>IFERROR(SUMIFS('Actual Results Input'!$E:$E,'Actual Results Input'!$C:$C,AW$1,'Actual Results Input'!$D:$D,$A27),0)</f>
        <v>0</v>
      </c>
      <c r="AX27">
        <f>IFERROR(SUMIFS('Actual Results Input'!$E:$E,'Actual Results Input'!$C:$C,AX$1,'Actual Results Input'!$D:$D,$A27),0)</f>
        <v>29</v>
      </c>
      <c r="AY27">
        <f>IFERROR(SUMIFS('Actual Results Input'!$E:$E,'Actual Results Input'!$C:$C,AY$1,'Actual Results Input'!$D:$D,$A27),0)</f>
        <v>0</v>
      </c>
      <c r="AZ27">
        <f>IFERROR(SUMIFS('Actual Results Input'!$E:$E,'Actual Results Input'!$C:$C,AZ$1,'Actual Results Input'!$D:$D,$A27),0)</f>
        <v>0</v>
      </c>
      <c r="BA27">
        <f>IFERROR(SUMIFS('Actual Results Input'!$E:$E,'Actual Results Input'!$C:$C,BA$1,'Actual Results Input'!$D:$D,$A27),0)</f>
        <v>0</v>
      </c>
      <c r="BB27">
        <f>IFERROR(SUMIFS('Actual Results Input'!$E:$E,'Actual Results Input'!$C:$C,BB$1,'Actual Results Input'!$D:$D,$A27),0)</f>
        <v>24</v>
      </c>
      <c r="BC27">
        <f>IFERROR(SUMIFS('Actual Results Input'!$E:$E,'Actual Results Input'!$C:$C,BC$1,'Actual Results Input'!$D:$D,$A27),0)</f>
        <v>0</v>
      </c>
      <c r="BD27">
        <f>IFERROR(SUMIFS('Actual Results Input'!$E:$E,'Actual Results Input'!$C:$C,BD$1,'Actual Results Input'!$D:$D,$A27),0)</f>
        <v>0</v>
      </c>
      <c r="BE27">
        <f>IFERROR(SUMIFS('Actual Results Input'!$E:$E,'Actual Results Input'!$C:$C,BE$1,'Actual Results Input'!$D:$D,$A27),0)</f>
        <v>0</v>
      </c>
      <c r="BF27">
        <f>IFERROR(SUMIFS('Actual Results Input'!$E:$E,'Actual Results Input'!$C:$C,BF$1,'Actual Results Input'!$D:$D,$A27),0)</f>
        <v>0</v>
      </c>
      <c r="BG27">
        <f>IFERROR(SUMIFS('Actual Results Input'!$E:$E,'Actual Results Input'!$C:$C,BG$1,'Actual Results Input'!$D:$D,$A27),0)</f>
        <v>0</v>
      </c>
      <c r="BH27">
        <f>IFERROR(SUMIFS('Actual Results Input'!$E:$E,'Actual Results Input'!$C:$C,BH$1,'Actual Results Input'!$D:$D,$A27),0)</f>
        <v>0</v>
      </c>
      <c r="BI27">
        <f>IFERROR(SUMIFS('Actual Results Input'!$E:$E,'Actual Results Input'!$C:$C,BI$1,'Actual Results Input'!$D:$D,$A27),0)</f>
        <v>0</v>
      </c>
      <c r="BJ27">
        <f>IFERROR(SUMIFS('Actual Results Input'!$E:$E,'Actual Results Input'!$C:$C,BJ$1,'Actual Results Input'!$D:$D,$A27),0)</f>
        <v>0</v>
      </c>
      <c r="BK27">
        <f>IFERROR(SUMIFS('Actual Results Input'!$E:$E,'Actual Results Input'!$C:$C,BK$1,'Actual Results Input'!$D:$D,$A27),0)</f>
        <v>0</v>
      </c>
      <c r="BL27">
        <f>IFERROR(SUMIFS('Actual Results Input'!$E:$E,'Actual Results Input'!$C:$C,BL$1,'Actual Results Input'!$D:$D,$A27),0)</f>
        <v>0</v>
      </c>
      <c r="BM27">
        <f>IFERROR(SUMIFS('Actual Results Input'!$E:$E,'Actual Results Input'!$C:$C,BM$1,'Actual Results Input'!$D:$D,$A27),0)</f>
        <v>0</v>
      </c>
      <c r="BN27">
        <f>IFERROR(SUMIFS('Actual Results Input'!$E:$E,'Actual Results Input'!$C:$C,BN$1,'Actual Results Input'!$D:$D,$A27),0)</f>
        <v>0</v>
      </c>
      <c r="BO27">
        <f>IFERROR(SUMIFS('Actual Results Input'!$E:$E,'Actual Results Input'!$C:$C,BO$1,'Actual Results Input'!$D:$D,$A27),0)</f>
        <v>0</v>
      </c>
      <c r="BP27">
        <f>IFERROR(SUMIFS('Actual Results Input'!$E:$E,'Actual Results Input'!$C:$C,BP$1,'Actual Results Input'!$D:$D,$A27),0)</f>
        <v>0</v>
      </c>
      <c r="BQ27">
        <f>IFERROR(SUMIFS('Actual Results Input'!$E:$E,'Actual Results Input'!$C:$C,BQ$1,'Actual Results Input'!$D:$D,$A27),0)</f>
        <v>0</v>
      </c>
      <c r="BR27">
        <f>IFERROR(SUMIFS('Actual Results Input'!$E:$E,'Actual Results Input'!$C:$C,BR$1,'Actual Results Input'!$D:$D,$A27),0)</f>
        <v>0</v>
      </c>
      <c r="BS27">
        <f>IFERROR(SUMIFS('Actual Results Input'!$E:$E,'Actual Results Input'!$C:$C,BS$1,'Actual Results Input'!$D:$D,$A27),0)</f>
        <v>29</v>
      </c>
      <c r="BT27">
        <f>IFERROR(SUMIFS('Actual Results Input'!$E:$E,'Actual Results Input'!$C:$C,BT$1,'Actual Results Input'!$D:$D,$A27),0)</f>
        <v>0</v>
      </c>
      <c r="BU27">
        <f>IFERROR(SUMIFS('Actual Results Input'!$E:$E,'Actual Results Input'!$C:$C,BU$1,'Actual Results Input'!$D:$D,$A27),0)</f>
        <v>24</v>
      </c>
      <c r="BV27">
        <f>IFERROR(SUMIFS('Actual Results Input'!$E:$E,'Actual Results Input'!$C:$C,BV$1,'Actual Results Input'!$D:$D,$A27),0)</f>
        <v>28</v>
      </c>
      <c r="BW27">
        <f>IFERROR(SUMIFS('Actual Results Input'!$E:$E,'Actual Results Input'!$C:$C,BW$1,'Actual Results Input'!$D:$D,$A27),0)</f>
        <v>0</v>
      </c>
      <c r="BX27">
        <f>IFERROR(SUMIFS('Actual Results Input'!$E:$E,'Actual Results Input'!$C:$C,BX$1,'Actual Results Input'!$D:$D,$A27),0)</f>
        <v>0</v>
      </c>
      <c r="BY27">
        <f>IFERROR(SUMIFS('Actual Results Input'!$E:$E,'Actual Results Input'!$C:$C,BY$1,'Actual Results Input'!$D:$D,$A27),0)</f>
        <v>0</v>
      </c>
      <c r="BZ27">
        <f>IFERROR(SUMIFS('Actual Results Input'!$E:$E,'Actual Results Input'!$C:$C,BZ$1,'Actual Results Input'!$D:$D,$A27),0)</f>
        <v>0</v>
      </c>
      <c r="CA27">
        <f>IFERROR(SUMIFS('Actual Results Input'!$E:$E,'Actual Results Input'!$C:$C,CA$1,'Actual Results Input'!$D:$D,$A27),0)</f>
        <v>0</v>
      </c>
      <c r="CB27">
        <f>IFERROR(SUMIFS('Actual Results Input'!$E:$E,'Actual Results Input'!$C:$C,CB$1,'Actual Results Input'!$D:$D,$A27),0)</f>
        <v>30</v>
      </c>
      <c r="CC27">
        <f>IFERROR(SUMIFS('Actual Results Input'!$E:$E,'Actual Results Input'!$C:$C,CC$1,'Actual Results Input'!$D:$D,$A27),0)</f>
        <v>0</v>
      </c>
      <c r="CD27">
        <f>IFERROR(SUMIFS('Actual Results Input'!$E:$E,'Actual Results Input'!$C:$C,CD$1,'Actual Results Input'!$D:$D,$A27),0)</f>
        <v>39</v>
      </c>
      <c r="CE27">
        <f>IFERROR(SUMIFS('Actual Results Input'!$E:$E,'Actual Results Input'!$C:$C,CE$1,'Actual Results Input'!$D:$D,$A27),0)</f>
        <v>34</v>
      </c>
      <c r="CF27">
        <f>IFERROR(SUMIFS('Actual Results Input'!$E:$E,'Actual Results Input'!$C:$C,CF$1,'Actual Results Input'!$D:$D,$A27),0)</f>
        <v>31</v>
      </c>
      <c r="CG27">
        <f>IFERROR(SUMIFS('Actual Results Input'!$E:$E,'Actual Results Input'!$C:$C,CG$1,'Actual Results Input'!$D:$D,$A27),0)</f>
        <v>0</v>
      </c>
      <c r="CH27">
        <f>IFERROR(SUMIFS('Actual Results Input'!$E:$E,'Actual Results Input'!$C:$C,CH$1,'Actual Results Input'!$D:$D,$A27),0)</f>
        <v>0</v>
      </c>
      <c r="CI27">
        <f>IFERROR(SUMIFS('Actual Results Input'!$E:$E,'Actual Results Input'!$C:$C,CI$1,'Actual Results Input'!$D:$D,$A27),0)</f>
        <v>0</v>
      </c>
      <c r="CJ27">
        <f>IFERROR(SUMIFS('Actual Results Input'!$E:$E,'Actual Results Input'!$C:$C,CJ$1,'Actual Results Input'!$D:$D,$A27),0)</f>
        <v>0</v>
      </c>
      <c r="CK27">
        <f>IFERROR(SUMIFS('Actual Results Input'!$E:$E,'Actual Results Input'!$C:$C,CK$1,'Actual Results Input'!$D:$D,$A27),0)</f>
        <v>0</v>
      </c>
      <c r="CL27">
        <f>IFERROR(SUMIFS('Actual Results Input'!$E:$E,'Actual Results Input'!$C:$C,CL$1,'Actual Results Input'!$D:$D,$A27),0)</f>
        <v>0</v>
      </c>
      <c r="CM27">
        <f>IFERROR(SUMIFS('Actual Results Input'!$E:$E,'Actual Results Input'!$C:$C,CM$1,'Actual Results Input'!$D:$D,$A27),0)</f>
        <v>0</v>
      </c>
      <c r="CN27">
        <f>IFERROR(SUMIFS('Actual Results Input'!$E:$E,'Actual Results Input'!$C:$C,CN$1,'Actual Results Input'!$D:$D,$A27),0)</f>
        <v>0</v>
      </c>
      <c r="CO27">
        <f>IFERROR(SUMIFS('Actual Results Input'!$E:$E,'Actual Results Input'!$C:$C,CO$1,'Actual Results Input'!$D:$D,$A27),0)</f>
        <v>0</v>
      </c>
      <c r="CP27">
        <f>IFERROR(SUMIFS('Actual Results Input'!$E:$E,'Actual Results Input'!$C:$C,CP$1,'Actual Results Input'!$D:$D,$A27),0)</f>
        <v>0</v>
      </c>
      <c r="CQ27">
        <f>IFERROR(SUMIFS('Actual Results Input'!$E:$E,'Actual Results Input'!$C:$C,CQ$1,'Actual Results Input'!$D:$D,$A27),0)</f>
        <v>0</v>
      </c>
      <c r="CR27">
        <f>IFERROR(SUMIFS('Actual Results Input'!$E:$E,'Actual Results Input'!$C:$C,CR$1,'Actual Results Input'!$D:$D,$A27),0)</f>
        <v>0</v>
      </c>
      <c r="CS27">
        <f>IFERROR(SUMIFS('Actual Results Input'!$E:$E,'Actual Results Input'!$C:$C,CS$1,'Actual Results Input'!$D:$D,$A27),0)</f>
        <v>0</v>
      </c>
      <c r="CT27">
        <f>IFERROR(SUMIFS('Actual Results Input'!$E:$E,'Actual Results Input'!$C:$C,CT$1,'Actual Results Input'!$D:$D,$A27),0)</f>
        <v>0</v>
      </c>
      <c r="CU27">
        <f>IFERROR(SUMIFS('Actual Results Input'!$E:$E,'Actual Results Input'!$C:$C,CU$1,'Actual Results Input'!$D:$D,$A27),0)</f>
        <v>0</v>
      </c>
      <c r="CV27">
        <f>IFERROR(SUMIFS('Actual Results Input'!$E:$E,'Actual Results Input'!$C:$C,CV$1,'Actual Results Input'!$D:$D,$A27),0)</f>
        <v>0</v>
      </c>
      <c r="CW27">
        <f>IFERROR(SUMIFS('Actual Results Input'!$E:$E,'Actual Results Input'!$C:$C,CW$1,'Actual Results Input'!$D:$D,$A27),0)</f>
        <v>0</v>
      </c>
      <c r="CX27">
        <f>IFERROR(SUMIFS('Actual Results Input'!$E:$E,'Actual Results Input'!$C:$C,CX$1,'Actual Results Input'!$D:$D,$A27),0)</f>
        <v>0</v>
      </c>
      <c r="CY27">
        <f>IFERROR(SUMIFS('Actual Results Input'!$E:$E,'Actual Results Input'!$C:$C,CY$1,'Actual Results Input'!$D:$D,$A27),0)</f>
        <v>0</v>
      </c>
      <c r="CZ27">
        <f>IFERROR(SUMIFS('Actual Results Input'!$E:$E,'Actual Results Input'!$C:$C,CZ$1,'Actual Results Input'!$D:$D,$A27),0)</f>
        <v>0</v>
      </c>
      <c r="DA27">
        <f>IFERROR(SUMIFS('Actual Results Input'!$E:$E,'Actual Results Input'!$C:$C,DA$1,'Actual Results Input'!$D:$D,$A27),0)</f>
        <v>0</v>
      </c>
      <c r="DB27">
        <f>IFERROR(SUMIFS('Actual Results Input'!$E:$E,'Actual Results Input'!$C:$C,DB$1,'Actual Results Input'!$D:$D,$A27),0)</f>
        <v>0</v>
      </c>
      <c r="DC27">
        <f>IFERROR(SUMIFS('Actual Results Input'!$E:$E,'Actual Results Input'!$C:$C,DC$1,'Actual Results Input'!$D:$D,$A27),0)</f>
        <v>0</v>
      </c>
      <c r="DD27">
        <f>IFERROR(SUMIFS('Actual Results Input'!$E:$E,'Actual Results Input'!$C:$C,DD$1,'Actual Results Input'!$D:$D,$A27),0)</f>
        <v>0</v>
      </c>
      <c r="DE27">
        <f>IFERROR(SUMIFS('Actual Results Input'!$E:$E,'Actual Results Input'!$C:$C,DE$1,'Actual Results Input'!$D:$D,$A27),0)</f>
        <v>0</v>
      </c>
      <c r="DF27">
        <f>IFERROR(SUMIFS('Actual Results Input'!$E:$E,'Actual Results Input'!$C:$C,DF$1,'Actual Results Input'!$D:$D,$A27),0)</f>
        <v>0</v>
      </c>
      <c r="DG27">
        <f>IFERROR(SUMIFS('Actual Results Input'!$E:$E,'Actual Results Input'!$C:$C,DG$1,'Actual Results Input'!$D:$D,$A27),0)</f>
        <v>0</v>
      </c>
      <c r="DH27">
        <f>IFERROR(SUMIFS('Actual Results Input'!$E:$E,'Actual Results Input'!$C:$C,DH$1,'Actual Results Input'!$D:$D,$A27),0)</f>
        <v>0</v>
      </c>
      <c r="DI27">
        <f>IFERROR(SUMIFS('Actual Results Input'!$E:$E,'Actual Results Input'!$C:$C,DI$1,'Actual Results Input'!$D:$D,$A27),0)</f>
        <v>0</v>
      </c>
      <c r="DJ27" s="14">
        <f t="array" ref="DJ27">AVERAGE(IF(B27:DI27&gt;0,IF(COLUMN(B27:DI27)&gt;=LARGE(IF(B27:DI27&gt;0,COLUMN(B27:DI27),0),10),B27:DI27)))</f>
        <v>30.1</v>
      </c>
    </row>
    <row r="28" spans="1:114">
      <c r="A28" t="str">
        <f>Lookup!C29</f>
        <v>David Hittler</v>
      </c>
      <c r="B28" s="53">
        <v>27</v>
      </c>
      <c r="C28" s="53">
        <v>27</v>
      </c>
      <c r="D28" s="53">
        <v>27</v>
      </c>
      <c r="E28" s="53">
        <v>27</v>
      </c>
      <c r="F28" s="53">
        <v>27</v>
      </c>
      <c r="G28" s="53">
        <v>27</v>
      </c>
      <c r="H28" s="53">
        <v>27</v>
      </c>
      <c r="I28" s="53">
        <v>27</v>
      </c>
      <c r="J28" s="53">
        <v>27</v>
      </c>
      <c r="K28" s="53">
        <v>27</v>
      </c>
      <c r="L28">
        <f>IFERROR(SUMIFS('Actual Results Input'!$E:$E,'Actual Results Input'!$C:$C,L$1,'Actual Results Input'!$D:$D,$A28),0)</f>
        <v>0</v>
      </c>
      <c r="M28">
        <f>IFERROR(SUMIFS('Actual Results Input'!$E:$E,'Actual Results Input'!$C:$C,M$1,'Actual Results Input'!$D:$D,$A28),0)</f>
        <v>0</v>
      </c>
      <c r="N28">
        <f>IFERROR(SUMIFS('Actual Results Input'!$E:$E,'Actual Results Input'!$C:$C,N$1,'Actual Results Input'!$D:$D,$A28),0)</f>
        <v>0</v>
      </c>
      <c r="O28">
        <f>IFERROR(SUMIFS('Actual Results Input'!$E:$E,'Actual Results Input'!$C:$C,O$1,'Actual Results Input'!$D:$D,$A28),0)</f>
        <v>0</v>
      </c>
      <c r="P28">
        <f>IFERROR(SUMIFS('Actual Results Input'!$E:$E,'Actual Results Input'!$C:$C,P$1,'Actual Results Input'!$D:$D,$A28),0)</f>
        <v>0</v>
      </c>
      <c r="Q28">
        <f>IFERROR(SUMIFS('Actual Results Input'!$E:$E,'Actual Results Input'!$C:$C,Q$1,'Actual Results Input'!$D:$D,$A28),0)</f>
        <v>0</v>
      </c>
      <c r="R28">
        <f>IFERROR(SUMIFS('Actual Results Input'!$E:$E,'Actual Results Input'!$C:$C,R$1,'Actual Results Input'!$D:$D,$A28),0)</f>
        <v>0</v>
      </c>
      <c r="S28">
        <f>IFERROR(SUMIFS('Actual Results Input'!$E:$E,'Actual Results Input'!$C:$C,S$1,'Actual Results Input'!$D:$D,$A28),0)</f>
        <v>0</v>
      </c>
      <c r="T28">
        <f>IFERROR(SUMIFS('Actual Results Input'!$E:$E,'Actual Results Input'!$C:$C,T$1,'Actual Results Input'!$D:$D,$A28),0)</f>
        <v>0</v>
      </c>
      <c r="U28">
        <f>IFERROR(SUMIFS('Actual Results Input'!$E:$E,'Actual Results Input'!$C:$C,U$1,'Actual Results Input'!$D:$D,$A28),0)</f>
        <v>0</v>
      </c>
      <c r="V28">
        <f>IFERROR(SUMIFS('Actual Results Input'!$E:$E,'Actual Results Input'!$C:$C,V$1,'Actual Results Input'!$D:$D,$A28),0)</f>
        <v>0</v>
      </c>
      <c r="W28">
        <f>IFERROR(SUMIFS('Actual Results Input'!$E:$E,'Actual Results Input'!$C:$C,W$1,'Actual Results Input'!$D:$D,$A28),0)</f>
        <v>0</v>
      </c>
      <c r="X28">
        <f>IFERROR(SUMIFS('Actual Results Input'!$E:$E,'Actual Results Input'!$C:$C,X$1,'Actual Results Input'!$D:$D,$A28),0)</f>
        <v>0</v>
      </c>
      <c r="Y28">
        <f>IFERROR(SUMIFS('Actual Results Input'!$E:$E,'Actual Results Input'!$C:$C,Y$1,'Actual Results Input'!$D:$D,$A28),0)</f>
        <v>0</v>
      </c>
      <c r="Z28">
        <f>IFERROR(SUMIFS('Actual Results Input'!$E:$E,'Actual Results Input'!$C:$C,Z$1,'Actual Results Input'!$D:$D,$A28),0)</f>
        <v>0</v>
      </c>
      <c r="AA28">
        <f>IFERROR(SUMIFS('Actual Results Input'!$E:$E,'Actual Results Input'!$C:$C,AA$1,'Actual Results Input'!$D:$D,$A28),0)</f>
        <v>0</v>
      </c>
      <c r="AB28">
        <f>IFERROR(SUMIFS('Actual Results Input'!$E:$E,'Actual Results Input'!$C:$C,AB$1,'Actual Results Input'!$D:$D,$A28),0)</f>
        <v>0</v>
      </c>
      <c r="AC28">
        <f>IFERROR(SUMIFS('Actual Results Input'!$E:$E,'Actual Results Input'!$C:$C,AC$1,'Actual Results Input'!$D:$D,$A28),0)</f>
        <v>0</v>
      </c>
      <c r="AD28">
        <f>IFERROR(SUMIFS('Actual Results Input'!$E:$E,'Actual Results Input'!$C:$C,AD$1,'Actual Results Input'!$D:$D,$A28),0)</f>
        <v>0</v>
      </c>
      <c r="AE28">
        <f>IFERROR(SUMIFS('Actual Results Input'!$E:$E,'Actual Results Input'!$C:$C,AE$1,'Actual Results Input'!$D:$D,$A28),0)</f>
        <v>0</v>
      </c>
      <c r="AF28">
        <f>IFERROR(SUMIFS('Actual Results Input'!$E:$E,'Actual Results Input'!$C:$C,AF$1,'Actual Results Input'!$D:$D,$A28),0)</f>
        <v>0</v>
      </c>
      <c r="AG28">
        <f>IFERROR(SUMIFS('Actual Results Input'!$E:$E,'Actual Results Input'!$C:$C,AG$1,'Actual Results Input'!$D:$D,$A28),0)</f>
        <v>0</v>
      </c>
      <c r="AH28">
        <f>IFERROR(SUMIFS('Actual Results Input'!$E:$E,'Actual Results Input'!$C:$C,AH$1,'Actual Results Input'!$D:$D,$A28),0)</f>
        <v>0</v>
      </c>
      <c r="AI28">
        <f>IFERROR(SUMIFS('Actual Results Input'!$E:$E,'Actual Results Input'!$C:$C,AI$1,'Actual Results Input'!$D:$D,$A28),0)</f>
        <v>0</v>
      </c>
      <c r="AJ28">
        <f>IFERROR(SUMIFS('Actual Results Input'!$E:$E,'Actual Results Input'!$C:$C,AJ$1,'Actual Results Input'!$D:$D,$A28),0)</f>
        <v>0</v>
      </c>
      <c r="AK28">
        <f>IFERROR(SUMIFS('Actual Results Input'!$E:$E,'Actual Results Input'!$C:$C,AK$1,'Actual Results Input'!$D:$D,$A28),0)</f>
        <v>0</v>
      </c>
      <c r="AL28">
        <f>IFERROR(SUMIFS('Actual Results Input'!$E:$E,'Actual Results Input'!$C:$C,AL$1,'Actual Results Input'!$D:$D,$A28),0)</f>
        <v>0</v>
      </c>
      <c r="AM28">
        <f>IFERROR(SUMIFS('Actual Results Input'!$E:$E,'Actual Results Input'!$C:$C,AM$1,'Actual Results Input'!$D:$D,$A28),0)</f>
        <v>0</v>
      </c>
      <c r="AN28">
        <f>IFERROR(SUMIFS('Actual Results Input'!$E:$E,'Actual Results Input'!$C:$C,AN$1,'Actual Results Input'!$D:$D,$A28),0)</f>
        <v>0</v>
      </c>
      <c r="AO28">
        <f>IFERROR(SUMIFS('Actual Results Input'!$E:$E,'Actual Results Input'!$C:$C,AO$1,'Actual Results Input'!$D:$D,$A28),0)</f>
        <v>0</v>
      </c>
      <c r="AP28">
        <f>IFERROR(SUMIFS('Actual Results Input'!$E:$E,'Actual Results Input'!$C:$C,AP$1,'Actual Results Input'!$D:$D,$A28),0)</f>
        <v>0</v>
      </c>
      <c r="AQ28">
        <f>IFERROR(SUMIFS('Actual Results Input'!$E:$E,'Actual Results Input'!$C:$C,AQ$1,'Actual Results Input'!$D:$D,$A28),0)</f>
        <v>0</v>
      </c>
      <c r="AR28">
        <f>IFERROR(SUMIFS('Actual Results Input'!$E:$E,'Actual Results Input'!$C:$C,AR$1,'Actual Results Input'!$D:$D,$A28),0)</f>
        <v>0</v>
      </c>
      <c r="AS28">
        <f>IFERROR(SUMIFS('Actual Results Input'!$E:$E,'Actual Results Input'!$C:$C,AS$1,'Actual Results Input'!$D:$D,$A28),0)</f>
        <v>0</v>
      </c>
      <c r="AT28">
        <f>IFERROR(SUMIFS('Actual Results Input'!$E:$E,'Actual Results Input'!$C:$C,AT$1,'Actual Results Input'!$D:$D,$A28),0)</f>
        <v>0</v>
      </c>
      <c r="AU28">
        <f>IFERROR(SUMIFS('Actual Results Input'!$E:$E,'Actual Results Input'!$C:$C,AU$1,'Actual Results Input'!$D:$D,$A28),0)</f>
        <v>0</v>
      </c>
      <c r="AV28">
        <f>IFERROR(SUMIFS('Actual Results Input'!$E:$E,'Actual Results Input'!$C:$C,AV$1,'Actual Results Input'!$D:$D,$A28),0)</f>
        <v>0</v>
      </c>
      <c r="AW28">
        <f>IFERROR(SUMIFS('Actual Results Input'!$E:$E,'Actual Results Input'!$C:$C,AW$1,'Actual Results Input'!$D:$D,$A28),0)</f>
        <v>0</v>
      </c>
      <c r="AX28">
        <f>IFERROR(SUMIFS('Actual Results Input'!$E:$E,'Actual Results Input'!$C:$C,AX$1,'Actual Results Input'!$D:$D,$A28),0)</f>
        <v>17</v>
      </c>
      <c r="AY28">
        <f>IFERROR(SUMIFS('Actual Results Input'!$E:$E,'Actual Results Input'!$C:$C,AY$1,'Actual Results Input'!$D:$D,$A28),0)</f>
        <v>0</v>
      </c>
      <c r="AZ28">
        <f>IFERROR(SUMIFS('Actual Results Input'!$E:$E,'Actual Results Input'!$C:$C,AZ$1,'Actual Results Input'!$D:$D,$A28),0)</f>
        <v>0</v>
      </c>
      <c r="BA28">
        <f>IFERROR(SUMIFS('Actual Results Input'!$E:$E,'Actual Results Input'!$C:$C,BA$1,'Actual Results Input'!$D:$D,$A28),0)</f>
        <v>0</v>
      </c>
      <c r="BB28">
        <f>IFERROR(SUMIFS('Actual Results Input'!$E:$E,'Actual Results Input'!$C:$C,BB$1,'Actual Results Input'!$D:$D,$A28),0)</f>
        <v>0</v>
      </c>
      <c r="BC28">
        <f>IFERROR(SUMIFS('Actual Results Input'!$E:$E,'Actual Results Input'!$C:$C,BC$1,'Actual Results Input'!$D:$D,$A28),0)</f>
        <v>0</v>
      </c>
      <c r="BD28">
        <f>IFERROR(SUMIFS('Actual Results Input'!$E:$E,'Actual Results Input'!$C:$C,BD$1,'Actual Results Input'!$D:$D,$A28),0)</f>
        <v>0</v>
      </c>
      <c r="BE28">
        <f>IFERROR(SUMIFS('Actual Results Input'!$E:$E,'Actual Results Input'!$C:$C,BE$1,'Actual Results Input'!$D:$D,$A28),0)</f>
        <v>0</v>
      </c>
      <c r="BF28">
        <f>IFERROR(SUMIFS('Actual Results Input'!$E:$E,'Actual Results Input'!$C:$C,BF$1,'Actual Results Input'!$D:$D,$A28),0)</f>
        <v>0</v>
      </c>
      <c r="BG28">
        <f>IFERROR(SUMIFS('Actual Results Input'!$E:$E,'Actual Results Input'!$C:$C,BG$1,'Actual Results Input'!$D:$D,$A28),0)</f>
        <v>0</v>
      </c>
      <c r="BH28">
        <f>IFERROR(SUMIFS('Actual Results Input'!$E:$E,'Actual Results Input'!$C:$C,BH$1,'Actual Results Input'!$D:$D,$A28),0)</f>
        <v>0</v>
      </c>
      <c r="BI28">
        <f>IFERROR(SUMIFS('Actual Results Input'!$E:$E,'Actual Results Input'!$C:$C,BI$1,'Actual Results Input'!$D:$D,$A28),0)</f>
        <v>0</v>
      </c>
      <c r="BJ28">
        <f>IFERROR(SUMIFS('Actual Results Input'!$E:$E,'Actual Results Input'!$C:$C,BJ$1,'Actual Results Input'!$D:$D,$A28),0)</f>
        <v>0</v>
      </c>
      <c r="BK28">
        <f>IFERROR(SUMIFS('Actual Results Input'!$E:$E,'Actual Results Input'!$C:$C,BK$1,'Actual Results Input'!$D:$D,$A28),0)</f>
        <v>0</v>
      </c>
      <c r="BL28">
        <f>IFERROR(SUMIFS('Actual Results Input'!$E:$E,'Actual Results Input'!$C:$C,BL$1,'Actual Results Input'!$D:$D,$A28),0)</f>
        <v>0</v>
      </c>
      <c r="BM28">
        <f>IFERROR(SUMIFS('Actual Results Input'!$E:$E,'Actual Results Input'!$C:$C,BM$1,'Actual Results Input'!$D:$D,$A28),0)</f>
        <v>0</v>
      </c>
      <c r="BN28">
        <f>IFERROR(SUMIFS('Actual Results Input'!$E:$E,'Actual Results Input'!$C:$C,BN$1,'Actual Results Input'!$D:$D,$A28),0)</f>
        <v>0</v>
      </c>
      <c r="BO28">
        <f>IFERROR(SUMIFS('Actual Results Input'!$E:$E,'Actual Results Input'!$C:$C,BO$1,'Actual Results Input'!$D:$D,$A28),0)</f>
        <v>0</v>
      </c>
      <c r="BP28">
        <f>IFERROR(SUMIFS('Actual Results Input'!$E:$E,'Actual Results Input'!$C:$C,BP$1,'Actual Results Input'!$D:$D,$A28),0)</f>
        <v>0</v>
      </c>
      <c r="BQ28">
        <f>IFERROR(SUMIFS('Actual Results Input'!$E:$E,'Actual Results Input'!$C:$C,BQ$1,'Actual Results Input'!$D:$D,$A28),0)</f>
        <v>0</v>
      </c>
      <c r="BR28">
        <f>IFERROR(SUMIFS('Actual Results Input'!$E:$E,'Actual Results Input'!$C:$C,BR$1,'Actual Results Input'!$D:$D,$A28),0)</f>
        <v>0</v>
      </c>
      <c r="BS28">
        <f>IFERROR(SUMIFS('Actual Results Input'!$E:$E,'Actual Results Input'!$C:$C,BS$1,'Actual Results Input'!$D:$D,$A28),0)</f>
        <v>0</v>
      </c>
      <c r="BT28">
        <f>IFERROR(SUMIFS('Actual Results Input'!$E:$E,'Actual Results Input'!$C:$C,BT$1,'Actual Results Input'!$D:$D,$A28),0)</f>
        <v>0</v>
      </c>
      <c r="BU28">
        <f>IFERROR(SUMIFS('Actual Results Input'!$E:$E,'Actual Results Input'!$C:$C,BU$1,'Actual Results Input'!$D:$D,$A28),0)</f>
        <v>0</v>
      </c>
      <c r="BV28">
        <f>IFERROR(SUMIFS('Actual Results Input'!$E:$E,'Actual Results Input'!$C:$C,BV$1,'Actual Results Input'!$D:$D,$A28),0)</f>
        <v>0</v>
      </c>
      <c r="BW28">
        <f>IFERROR(SUMIFS('Actual Results Input'!$E:$E,'Actual Results Input'!$C:$C,BW$1,'Actual Results Input'!$D:$D,$A28),0)</f>
        <v>0</v>
      </c>
      <c r="BX28">
        <f>IFERROR(SUMIFS('Actual Results Input'!$E:$E,'Actual Results Input'!$C:$C,BX$1,'Actual Results Input'!$D:$D,$A28),0)</f>
        <v>0</v>
      </c>
      <c r="BY28">
        <f>IFERROR(SUMIFS('Actual Results Input'!$E:$E,'Actual Results Input'!$C:$C,BY$1,'Actual Results Input'!$D:$D,$A28),0)</f>
        <v>0</v>
      </c>
      <c r="BZ28">
        <f>IFERROR(SUMIFS('Actual Results Input'!$E:$E,'Actual Results Input'!$C:$C,BZ$1,'Actual Results Input'!$D:$D,$A28),0)</f>
        <v>0</v>
      </c>
      <c r="CA28">
        <f>IFERROR(SUMIFS('Actual Results Input'!$E:$E,'Actual Results Input'!$C:$C,CA$1,'Actual Results Input'!$D:$D,$A28),0)</f>
        <v>0</v>
      </c>
      <c r="CB28">
        <f>IFERROR(SUMIFS('Actual Results Input'!$E:$E,'Actual Results Input'!$C:$C,CB$1,'Actual Results Input'!$D:$D,$A28),0)</f>
        <v>0</v>
      </c>
      <c r="CC28">
        <f>IFERROR(SUMIFS('Actual Results Input'!$E:$E,'Actual Results Input'!$C:$C,CC$1,'Actual Results Input'!$D:$D,$A28),0)</f>
        <v>0</v>
      </c>
      <c r="CD28">
        <f>IFERROR(SUMIFS('Actual Results Input'!$E:$E,'Actual Results Input'!$C:$C,CD$1,'Actual Results Input'!$D:$D,$A28),0)</f>
        <v>0</v>
      </c>
      <c r="CE28">
        <f>IFERROR(SUMIFS('Actual Results Input'!$E:$E,'Actual Results Input'!$C:$C,CE$1,'Actual Results Input'!$D:$D,$A28),0)</f>
        <v>0</v>
      </c>
      <c r="CF28">
        <f>IFERROR(SUMIFS('Actual Results Input'!$E:$E,'Actual Results Input'!$C:$C,CF$1,'Actual Results Input'!$D:$D,$A28),0)</f>
        <v>0</v>
      </c>
      <c r="CG28">
        <f>IFERROR(SUMIFS('Actual Results Input'!$E:$E,'Actual Results Input'!$C:$C,CG$1,'Actual Results Input'!$D:$D,$A28),0)</f>
        <v>0</v>
      </c>
      <c r="CH28">
        <f>IFERROR(SUMIFS('Actual Results Input'!$E:$E,'Actual Results Input'!$C:$C,CH$1,'Actual Results Input'!$D:$D,$A28),0)</f>
        <v>0</v>
      </c>
      <c r="CI28">
        <f>IFERROR(SUMIFS('Actual Results Input'!$E:$E,'Actual Results Input'!$C:$C,CI$1,'Actual Results Input'!$D:$D,$A28),0)</f>
        <v>0</v>
      </c>
      <c r="CJ28">
        <f>IFERROR(SUMIFS('Actual Results Input'!$E:$E,'Actual Results Input'!$C:$C,CJ$1,'Actual Results Input'!$D:$D,$A28),0)</f>
        <v>0</v>
      </c>
      <c r="CK28">
        <f>IFERROR(SUMIFS('Actual Results Input'!$E:$E,'Actual Results Input'!$C:$C,CK$1,'Actual Results Input'!$D:$D,$A28),0)</f>
        <v>0</v>
      </c>
      <c r="CL28">
        <f>IFERROR(SUMIFS('Actual Results Input'!$E:$E,'Actual Results Input'!$C:$C,CL$1,'Actual Results Input'!$D:$D,$A28),0)</f>
        <v>0</v>
      </c>
      <c r="CM28">
        <f>IFERROR(SUMIFS('Actual Results Input'!$E:$E,'Actual Results Input'!$C:$C,CM$1,'Actual Results Input'!$D:$D,$A28),0)</f>
        <v>0</v>
      </c>
      <c r="CN28">
        <f>IFERROR(SUMIFS('Actual Results Input'!$E:$E,'Actual Results Input'!$C:$C,CN$1,'Actual Results Input'!$D:$D,$A28),0)</f>
        <v>0</v>
      </c>
      <c r="CO28">
        <f>IFERROR(SUMIFS('Actual Results Input'!$E:$E,'Actual Results Input'!$C:$C,CO$1,'Actual Results Input'!$D:$D,$A28),0)</f>
        <v>0</v>
      </c>
      <c r="CP28">
        <f>IFERROR(SUMIFS('Actual Results Input'!$E:$E,'Actual Results Input'!$C:$C,CP$1,'Actual Results Input'!$D:$D,$A28),0)</f>
        <v>0</v>
      </c>
      <c r="CQ28">
        <f>IFERROR(SUMIFS('Actual Results Input'!$E:$E,'Actual Results Input'!$C:$C,CQ$1,'Actual Results Input'!$D:$D,$A28),0)</f>
        <v>0</v>
      </c>
      <c r="CR28">
        <f>IFERROR(SUMIFS('Actual Results Input'!$E:$E,'Actual Results Input'!$C:$C,CR$1,'Actual Results Input'!$D:$D,$A28),0)</f>
        <v>0</v>
      </c>
      <c r="CS28">
        <f>IFERROR(SUMIFS('Actual Results Input'!$E:$E,'Actual Results Input'!$C:$C,CS$1,'Actual Results Input'!$D:$D,$A28),0)</f>
        <v>0</v>
      </c>
      <c r="CT28">
        <f>IFERROR(SUMIFS('Actual Results Input'!$E:$E,'Actual Results Input'!$C:$C,CT$1,'Actual Results Input'!$D:$D,$A28),0)</f>
        <v>0</v>
      </c>
      <c r="CU28">
        <f>IFERROR(SUMIFS('Actual Results Input'!$E:$E,'Actual Results Input'!$C:$C,CU$1,'Actual Results Input'!$D:$D,$A28),0)</f>
        <v>0</v>
      </c>
      <c r="CV28">
        <f>IFERROR(SUMIFS('Actual Results Input'!$E:$E,'Actual Results Input'!$C:$C,CV$1,'Actual Results Input'!$D:$D,$A28),0)</f>
        <v>0</v>
      </c>
      <c r="CW28">
        <f>IFERROR(SUMIFS('Actual Results Input'!$E:$E,'Actual Results Input'!$C:$C,CW$1,'Actual Results Input'!$D:$D,$A28),0)</f>
        <v>0</v>
      </c>
      <c r="CX28">
        <f>IFERROR(SUMIFS('Actual Results Input'!$E:$E,'Actual Results Input'!$C:$C,CX$1,'Actual Results Input'!$D:$D,$A28),0)</f>
        <v>0</v>
      </c>
      <c r="CY28">
        <f>IFERROR(SUMIFS('Actual Results Input'!$E:$E,'Actual Results Input'!$C:$C,CY$1,'Actual Results Input'!$D:$D,$A28),0)</f>
        <v>0</v>
      </c>
      <c r="CZ28">
        <f>IFERROR(SUMIFS('Actual Results Input'!$E:$E,'Actual Results Input'!$C:$C,CZ$1,'Actual Results Input'!$D:$D,$A28),0)</f>
        <v>0</v>
      </c>
      <c r="DA28">
        <f>IFERROR(SUMIFS('Actual Results Input'!$E:$E,'Actual Results Input'!$C:$C,DA$1,'Actual Results Input'!$D:$D,$A28),0)</f>
        <v>0</v>
      </c>
      <c r="DB28">
        <f>IFERROR(SUMIFS('Actual Results Input'!$E:$E,'Actual Results Input'!$C:$C,DB$1,'Actual Results Input'!$D:$D,$A28),0)</f>
        <v>0</v>
      </c>
      <c r="DC28">
        <f>IFERROR(SUMIFS('Actual Results Input'!$E:$E,'Actual Results Input'!$C:$C,DC$1,'Actual Results Input'!$D:$D,$A28),0)</f>
        <v>0</v>
      </c>
      <c r="DD28">
        <f>IFERROR(SUMIFS('Actual Results Input'!$E:$E,'Actual Results Input'!$C:$C,DD$1,'Actual Results Input'!$D:$D,$A28),0)</f>
        <v>0</v>
      </c>
      <c r="DE28">
        <f>IFERROR(SUMIFS('Actual Results Input'!$E:$E,'Actual Results Input'!$C:$C,DE$1,'Actual Results Input'!$D:$D,$A28),0)</f>
        <v>0</v>
      </c>
      <c r="DF28">
        <f>IFERROR(SUMIFS('Actual Results Input'!$E:$E,'Actual Results Input'!$C:$C,DF$1,'Actual Results Input'!$D:$D,$A28),0)</f>
        <v>0</v>
      </c>
      <c r="DG28">
        <f>IFERROR(SUMIFS('Actual Results Input'!$E:$E,'Actual Results Input'!$C:$C,DG$1,'Actual Results Input'!$D:$D,$A28),0)</f>
        <v>0</v>
      </c>
      <c r="DH28">
        <f>IFERROR(SUMIFS('Actual Results Input'!$E:$E,'Actual Results Input'!$C:$C,DH$1,'Actual Results Input'!$D:$D,$A28),0)</f>
        <v>0</v>
      </c>
      <c r="DI28">
        <f>IFERROR(SUMIFS('Actual Results Input'!$E:$E,'Actual Results Input'!$C:$C,DI$1,'Actual Results Input'!$D:$D,$A28),0)</f>
        <v>0</v>
      </c>
      <c r="DJ28" s="14">
        <f t="array" ref="DJ28">AVERAGE(IF(B28:DI28&gt;0,IF(COLUMN(B28:DI28)&gt;=LARGE(IF(B28:DI28&gt;0,COLUMN(B28:DI28),0),10),B28:DI28)))</f>
        <v>26</v>
      </c>
    </row>
    <row r="29" spans="1:114">
      <c r="A29" t="str">
        <f>Lookup!C30</f>
        <v>Jerry Swearingen</v>
      </c>
      <c r="B29" s="53">
        <v>36</v>
      </c>
      <c r="C29" s="53">
        <v>36</v>
      </c>
      <c r="D29" s="53">
        <v>36</v>
      </c>
      <c r="E29" s="53">
        <v>36</v>
      </c>
      <c r="F29" s="53">
        <v>36</v>
      </c>
      <c r="G29" s="53">
        <v>36</v>
      </c>
      <c r="H29" s="53">
        <v>36</v>
      </c>
      <c r="I29" s="53">
        <v>36</v>
      </c>
      <c r="J29" s="53">
        <v>36</v>
      </c>
      <c r="K29" s="53">
        <v>36</v>
      </c>
      <c r="L29">
        <f>IFERROR(SUMIFS('Actual Results Input'!$E:$E,'Actual Results Input'!$C:$C,L$1,'Actual Results Input'!$D:$D,$A29),0)</f>
        <v>0</v>
      </c>
      <c r="M29">
        <f>IFERROR(SUMIFS('Actual Results Input'!$E:$E,'Actual Results Input'!$C:$C,M$1,'Actual Results Input'!$D:$D,$A29),0)</f>
        <v>0</v>
      </c>
      <c r="N29">
        <f>IFERROR(SUMIFS('Actual Results Input'!$E:$E,'Actual Results Input'!$C:$C,N$1,'Actual Results Input'!$D:$D,$A29),0)</f>
        <v>0</v>
      </c>
      <c r="O29">
        <f>IFERROR(SUMIFS('Actual Results Input'!$E:$E,'Actual Results Input'!$C:$C,O$1,'Actual Results Input'!$D:$D,$A29),0)</f>
        <v>0</v>
      </c>
      <c r="P29">
        <f>IFERROR(SUMIFS('Actual Results Input'!$E:$E,'Actual Results Input'!$C:$C,P$1,'Actual Results Input'!$D:$D,$A29),0)</f>
        <v>0</v>
      </c>
      <c r="Q29">
        <f>IFERROR(SUMIFS('Actual Results Input'!$E:$E,'Actual Results Input'!$C:$C,Q$1,'Actual Results Input'!$D:$D,$A29),0)</f>
        <v>0</v>
      </c>
      <c r="R29">
        <f>IFERROR(SUMIFS('Actual Results Input'!$E:$E,'Actual Results Input'!$C:$C,R$1,'Actual Results Input'!$D:$D,$A29),0)</f>
        <v>0</v>
      </c>
      <c r="S29">
        <f>IFERROR(SUMIFS('Actual Results Input'!$E:$E,'Actual Results Input'!$C:$C,S$1,'Actual Results Input'!$D:$D,$A29),0)</f>
        <v>0</v>
      </c>
      <c r="T29">
        <f>IFERROR(SUMIFS('Actual Results Input'!$E:$E,'Actual Results Input'!$C:$C,T$1,'Actual Results Input'!$D:$D,$A29),0)</f>
        <v>0</v>
      </c>
      <c r="U29">
        <f>IFERROR(SUMIFS('Actual Results Input'!$E:$E,'Actual Results Input'!$C:$C,U$1,'Actual Results Input'!$D:$D,$A29),0)</f>
        <v>0</v>
      </c>
      <c r="V29">
        <f>IFERROR(SUMIFS('Actual Results Input'!$E:$E,'Actual Results Input'!$C:$C,V$1,'Actual Results Input'!$D:$D,$A29),0)</f>
        <v>0</v>
      </c>
      <c r="W29">
        <f>IFERROR(SUMIFS('Actual Results Input'!$E:$E,'Actual Results Input'!$C:$C,W$1,'Actual Results Input'!$D:$D,$A29),0)</f>
        <v>0</v>
      </c>
      <c r="X29">
        <f>IFERROR(SUMIFS('Actual Results Input'!$E:$E,'Actual Results Input'!$C:$C,X$1,'Actual Results Input'!$D:$D,$A29),0)</f>
        <v>0</v>
      </c>
      <c r="Y29">
        <f>IFERROR(SUMIFS('Actual Results Input'!$E:$E,'Actual Results Input'!$C:$C,Y$1,'Actual Results Input'!$D:$D,$A29),0)</f>
        <v>0</v>
      </c>
      <c r="Z29">
        <f>IFERROR(SUMIFS('Actual Results Input'!$E:$E,'Actual Results Input'!$C:$C,Z$1,'Actual Results Input'!$D:$D,$A29),0)</f>
        <v>0</v>
      </c>
      <c r="AA29">
        <f>IFERROR(SUMIFS('Actual Results Input'!$E:$E,'Actual Results Input'!$C:$C,AA$1,'Actual Results Input'!$D:$D,$A29),0)</f>
        <v>0</v>
      </c>
      <c r="AB29">
        <f>IFERROR(SUMIFS('Actual Results Input'!$E:$E,'Actual Results Input'!$C:$C,AB$1,'Actual Results Input'!$D:$D,$A29),0)</f>
        <v>0</v>
      </c>
      <c r="AC29">
        <f>IFERROR(SUMIFS('Actual Results Input'!$E:$E,'Actual Results Input'!$C:$C,AC$1,'Actual Results Input'!$D:$D,$A29),0)</f>
        <v>0</v>
      </c>
      <c r="AD29">
        <f>IFERROR(SUMIFS('Actual Results Input'!$E:$E,'Actual Results Input'!$C:$C,AD$1,'Actual Results Input'!$D:$D,$A29),0)</f>
        <v>0</v>
      </c>
      <c r="AE29">
        <f>IFERROR(SUMIFS('Actual Results Input'!$E:$E,'Actual Results Input'!$C:$C,AE$1,'Actual Results Input'!$D:$D,$A29),0)</f>
        <v>0</v>
      </c>
      <c r="AF29">
        <f>IFERROR(SUMIFS('Actual Results Input'!$E:$E,'Actual Results Input'!$C:$C,AF$1,'Actual Results Input'!$D:$D,$A29),0)</f>
        <v>0</v>
      </c>
      <c r="AG29">
        <f>IFERROR(SUMIFS('Actual Results Input'!$E:$E,'Actual Results Input'!$C:$C,AG$1,'Actual Results Input'!$D:$D,$A29),0)</f>
        <v>0</v>
      </c>
      <c r="AH29">
        <f>IFERROR(SUMIFS('Actual Results Input'!$E:$E,'Actual Results Input'!$C:$C,AH$1,'Actual Results Input'!$D:$D,$A29),0)</f>
        <v>0</v>
      </c>
      <c r="AI29">
        <f>IFERROR(SUMIFS('Actual Results Input'!$E:$E,'Actual Results Input'!$C:$C,AI$1,'Actual Results Input'!$D:$D,$A29),0)</f>
        <v>0</v>
      </c>
      <c r="AJ29">
        <f>IFERROR(SUMIFS('Actual Results Input'!$E:$E,'Actual Results Input'!$C:$C,AJ$1,'Actual Results Input'!$D:$D,$A29),0)</f>
        <v>0</v>
      </c>
      <c r="AK29">
        <f>IFERROR(SUMIFS('Actual Results Input'!$E:$E,'Actual Results Input'!$C:$C,AK$1,'Actual Results Input'!$D:$D,$A29),0)</f>
        <v>0</v>
      </c>
      <c r="AL29">
        <f>IFERROR(SUMIFS('Actual Results Input'!$E:$E,'Actual Results Input'!$C:$C,AL$1,'Actual Results Input'!$D:$D,$A29),0)</f>
        <v>0</v>
      </c>
      <c r="AM29">
        <f>IFERROR(SUMIFS('Actual Results Input'!$E:$E,'Actual Results Input'!$C:$C,AM$1,'Actual Results Input'!$D:$D,$A29),0)</f>
        <v>0</v>
      </c>
      <c r="AN29">
        <f>IFERROR(SUMIFS('Actual Results Input'!$E:$E,'Actual Results Input'!$C:$C,AN$1,'Actual Results Input'!$D:$D,$A29),0)</f>
        <v>0</v>
      </c>
      <c r="AO29">
        <f>IFERROR(SUMIFS('Actual Results Input'!$E:$E,'Actual Results Input'!$C:$C,AO$1,'Actual Results Input'!$D:$D,$A29),0)</f>
        <v>0</v>
      </c>
      <c r="AP29">
        <f>IFERROR(SUMIFS('Actual Results Input'!$E:$E,'Actual Results Input'!$C:$C,AP$1,'Actual Results Input'!$D:$D,$A29),0)</f>
        <v>0</v>
      </c>
      <c r="AQ29">
        <f>IFERROR(SUMIFS('Actual Results Input'!$E:$E,'Actual Results Input'!$C:$C,AQ$1,'Actual Results Input'!$D:$D,$A29),0)</f>
        <v>0</v>
      </c>
      <c r="AR29">
        <f>IFERROR(SUMIFS('Actual Results Input'!$E:$E,'Actual Results Input'!$C:$C,AR$1,'Actual Results Input'!$D:$D,$A29),0)</f>
        <v>0</v>
      </c>
      <c r="AS29">
        <f>IFERROR(SUMIFS('Actual Results Input'!$E:$E,'Actual Results Input'!$C:$C,AS$1,'Actual Results Input'!$D:$D,$A29),0)</f>
        <v>0</v>
      </c>
      <c r="AT29">
        <f>IFERROR(SUMIFS('Actual Results Input'!$E:$E,'Actual Results Input'!$C:$C,AT$1,'Actual Results Input'!$D:$D,$A29),0)</f>
        <v>0</v>
      </c>
      <c r="AU29">
        <f>IFERROR(SUMIFS('Actual Results Input'!$E:$E,'Actual Results Input'!$C:$C,AU$1,'Actual Results Input'!$D:$D,$A29),0)</f>
        <v>0</v>
      </c>
      <c r="AV29">
        <f>IFERROR(SUMIFS('Actual Results Input'!$E:$E,'Actual Results Input'!$C:$C,AV$1,'Actual Results Input'!$D:$D,$A29),0)</f>
        <v>0</v>
      </c>
      <c r="AW29">
        <f>IFERROR(SUMIFS('Actual Results Input'!$E:$E,'Actual Results Input'!$C:$C,AW$1,'Actual Results Input'!$D:$D,$A29),0)</f>
        <v>0</v>
      </c>
      <c r="AX29">
        <f>IFERROR(SUMIFS('Actual Results Input'!$E:$E,'Actual Results Input'!$C:$C,AX$1,'Actual Results Input'!$D:$D,$A29),0)</f>
        <v>0</v>
      </c>
      <c r="AY29">
        <f>IFERROR(SUMIFS('Actual Results Input'!$E:$E,'Actual Results Input'!$C:$C,AY$1,'Actual Results Input'!$D:$D,$A29),0)</f>
        <v>0</v>
      </c>
      <c r="AZ29">
        <f>IFERROR(SUMIFS('Actual Results Input'!$E:$E,'Actual Results Input'!$C:$C,AZ$1,'Actual Results Input'!$D:$D,$A29),0)</f>
        <v>0</v>
      </c>
      <c r="BA29">
        <f>IFERROR(SUMIFS('Actual Results Input'!$E:$E,'Actual Results Input'!$C:$C,BA$1,'Actual Results Input'!$D:$D,$A29),0)</f>
        <v>0</v>
      </c>
      <c r="BB29">
        <f>IFERROR(SUMIFS('Actual Results Input'!$E:$E,'Actual Results Input'!$C:$C,BB$1,'Actual Results Input'!$D:$D,$A29),0)</f>
        <v>0</v>
      </c>
      <c r="BC29">
        <f>IFERROR(SUMIFS('Actual Results Input'!$E:$E,'Actual Results Input'!$C:$C,BC$1,'Actual Results Input'!$D:$D,$A29),0)</f>
        <v>0</v>
      </c>
      <c r="BD29">
        <f>IFERROR(SUMIFS('Actual Results Input'!$E:$E,'Actual Results Input'!$C:$C,BD$1,'Actual Results Input'!$D:$D,$A29),0)</f>
        <v>0</v>
      </c>
      <c r="BE29">
        <f>IFERROR(SUMIFS('Actual Results Input'!$E:$E,'Actual Results Input'!$C:$C,BE$1,'Actual Results Input'!$D:$D,$A29),0)</f>
        <v>0</v>
      </c>
      <c r="BF29">
        <f>IFERROR(SUMIFS('Actual Results Input'!$E:$E,'Actual Results Input'!$C:$C,BF$1,'Actual Results Input'!$D:$D,$A29),0)</f>
        <v>0</v>
      </c>
      <c r="BG29">
        <f>IFERROR(SUMIFS('Actual Results Input'!$E:$E,'Actual Results Input'!$C:$C,BG$1,'Actual Results Input'!$D:$D,$A29),0)</f>
        <v>0</v>
      </c>
      <c r="BH29">
        <f>IFERROR(SUMIFS('Actual Results Input'!$E:$E,'Actual Results Input'!$C:$C,BH$1,'Actual Results Input'!$D:$D,$A29),0)</f>
        <v>0</v>
      </c>
      <c r="BI29">
        <f>IFERROR(SUMIFS('Actual Results Input'!$E:$E,'Actual Results Input'!$C:$C,BI$1,'Actual Results Input'!$D:$D,$A29),0)</f>
        <v>0</v>
      </c>
      <c r="BJ29">
        <f>IFERROR(SUMIFS('Actual Results Input'!$E:$E,'Actual Results Input'!$C:$C,BJ$1,'Actual Results Input'!$D:$D,$A29),0)</f>
        <v>0</v>
      </c>
      <c r="BK29">
        <f>IFERROR(SUMIFS('Actual Results Input'!$E:$E,'Actual Results Input'!$C:$C,BK$1,'Actual Results Input'!$D:$D,$A29),0)</f>
        <v>0</v>
      </c>
      <c r="BL29">
        <f>IFERROR(SUMIFS('Actual Results Input'!$E:$E,'Actual Results Input'!$C:$C,BL$1,'Actual Results Input'!$D:$D,$A29),0)</f>
        <v>0</v>
      </c>
      <c r="BM29">
        <f>IFERROR(SUMIFS('Actual Results Input'!$E:$E,'Actual Results Input'!$C:$C,BM$1,'Actual Results Input'!$D:$D,$A29),0)</f>
        <v>0</v>
      </c>
      <c r="BN29">
        <f>IFERROR(SUMIFS('Actual Results Input'!$E:$E,'Actual Results Input'!$C:$C,BN$1,'Actual Results Input'!$D:$D,$A29),0)</f>
        <v>0</v>
      </c>
      <c r="BO29">
        <f>IFERROR(SUMIFS('Actual Results Input'!$E:$E,'Actual Results Input'!$C:$C,BO$1,'Actual Results Input'!$D:$D,$A29),0)</f>
        <v>0</v>
      </c>
      <c r="BP29">
        <f>IFERROR(SUMIFS('Actual Results Input'!$E:$E,'Actual Results Input'!$C:$C,BP$1,'Actual Results Input'!$D:$D,$A29),0)</f>
        <v>0</v>
      </c>
      <c r="BQ29">
        <f>IFERROR(SUMIFS('Actual Results Input'!$E:$E,'Actual Results Input'!$C:$C,BQ$1,'Actual Results Input'!$D:$D,$A29),0)</f>
        <v>0</v>
      </c>
      <c r="BR29">
        <f>IFERROR(SUMIFS('Actual Results Input'!$E:$E,'Actual Results Input'!$C:$C,BR$1,'Actual Results Input'!$D:$D,$A29),0)</f>
        <v>0</v>
      </c>
      <c r="BS29">
        <f>IFERROR(SUMIFS('Actual Results Input'!$E:$E,'Actual Results Input'!$C:$C,BS$1,'Actual Results Input'!$D:$D,$A29),0)</f>
        <v>0</v>
      </c>
      <c r="BT29">
        <f>IFERROR(SUMIFS('Actual Results Input'!$E:$E,'Actual Results Input'!$C:$C,BT$1,'Actual Results Input'!$D:$D,$A29),0)</f>
        <v>0</v>
      </c>
      <c r="BU29">
        <f>IFERROR(SUMIFS('Actual Results Input'!$E:$E,'Actual Results Input'!$C:$C,BU$1,'Actual Results Input'!$D:$D,$A29),0)</f>
        <v>0</v>
      </c>
      <c r="BV29">
        <f>IFERROR(SUMIFS('Actual Results Input'!$E:$E,'Actual Results Input'!$C:$C,BV$1,'Actual Results Input'!$D:$D,$A29),0)</f>
        <v>0</v>
      </c>
      <c r="BW29">
        <f>IFERROR(SUMIFS('Actual Results Input'!$E:$E,'Actual Results Input'!$C:$C,BW$1,'Actual Results Input'!$D:$D,$A29),0)</f>
        <v>0</v>
      </c>
      <c r="BX29">
        <f>IFERROR(SUMIFS('Actual Results Input'!$E:$E,'Actual Results Input'!$C:$C,BX$1,'Actual Results Input'!$D:$D,$A29),0)</f>
        <v>0</v>
      </c>
      <c r="BY29">
        <f>IFERROR(SUMIFS('Actual Results Input'!$E:$E,'Actual Results Input'!$C:$C,BY$1,'Actual Results Input'!$D:$D,$A29),0)</f>
        <v>0</v>
      </c>
      <c r="BZ29">
        <f>IFERROR(SUMIFS('Actual Results Input'!$E:$E,'Actual Results Input'!$C:$C,BZ$1,'Actual Results Input'!$D:$D,$A29),0)</f>
        <v>0</v>
      </c>
      <c r="CA29">
        <f>IFERROR(SUMIFS('Actual Results Input'!$E:$E,'Actual Results Input'!$C:$C,CA$1,'Actual Results Input'!$D:$D,$A29),0)</f>
        <v>0</v>
      </c>
      <c r="CB29">
        <f>IFERROR(SUMIFS('Actual Results Input'!$E:$E,'Actual Results Input'!$C:$C,CB$1,'Actual Results Input'!$D:$D,$A29),0)</f>
        <v>0</v>
      </c>
      <c r="CC29">
        <f>IFERROR(SUMIFS('Actual Results Input'!$E:$E,'Actual Results Input'!$C:$C,CC$1,'Actual Results Input'!$D:$D,$A29),0)</f>
        <v>0</v>
      </c>
      <c r="CD29">
        <f>IFERROR(SUMIFS('Actual Results Input'!$E:$E,'Actual Results Input'!$C:$C,CD$1,'Actual Results Input'!$D:$D,$A29),0)</f>
        <v>0</v>
      </c>
      <c r="CE29">
        <f>IFERROR(SUMIFS('Actual Results Input'!$E:$E,'Actual Results Input'!$C:$C,CE$1,'Actual Results Input'!$D:$D,$A29),0)</f>
        <v>0</v>
      </c>
      <c r="CF29">
        <f>IFERROR(SUMIFS('Actual Results Input'!$E:$E,'Actual Results Input'!$C:$C,CF$1,'Actual Results Input'!$D:$D,$A29),0)</f>
        <v>0</v>
      </c>
      <c r="CG29">
        <f>IFERROR(SUMIFS('Actual Results Input'!$E:$E,'Actual Results Input'!$C:$C,CG$1,'Actual Results Input'!$D:$D,$A29),0)</f>
        <v>0</v>
      </c>
      <c r="CH29">
        <f>IFERROR(SUMIFS('Actual Results Input'!$E:$E,'Actual Results Input'!$C:$C,CH$1,'Actual Results Input'!$D:$D,$A29),0)</f>
        <v>0</v>
      </c>
      <c r="CI29">
        <f>IFERROR(SUMIFS('Actual Results Input'!$E:$E,'Actual Results Input'!$C:$C,CI$1,'Actual Results Input'!$D:$D,$A29),0)</f>
        <v>0</v>
      </c>
      <c r="CJ29">
        <f>IFERROR(SUMIFS('Actual Results Input'!$E:$E,'Actual Results Input'!$C:$C,CJ$1,'Actual Results Input'!$D:$D,$A29),0)</f>
        <v>0</v>
      </c>
      <c r="CK29">
        <f>IFERROR(SUMIFS('Actual Results Input'!$E:$E,'Actual Results Input'!$C:$C,CK$1,'Actual Results Input'!$D:$D,$A29),0)</f>
        <v>0</v>
      </c>
      <c r="CL29">
        <f>IFERROR(SUMIFS('Actual Results Input'!$E:$E,'Actual Results Input'!$C:$C,CL$1,'Actual Results Input'!$D:$D,$A29),0)</f>
        <v>0</v>
      </c>
      <c r="CM29">
        <f>IFERROR(SUMIFS('Actual Results Input'!$E:$E,'Actual Results Input'!$C:$C,CM$1,'Actual Results Input'!$D:$D,$A29),0)</f>
        <v>0</v>
      </c>
      <c r="CN29">
        <f>IFERROR(SUMIFS('Actual Results Input'!$E:$E,'Actual Results Input'!$C:$C,CN$1,'Actual Results Input'!$D:$D,$A29),0)</f>
        <v>0</v>
      </c>
      <c r="CO29">
        <f>IFERROR(SUMIFS('Actual Results Input'!$E:$E,'Actual Results Input'!$C:$C,CO$1,'Actual Results Input'!$D:$D,$A29),0)</f>
        <v>0</v>
      </c>
      <c r="CP29">
        <f>IFERROR(SUMIFS('Actual Results Input'!$E:$E,'Actual Results Input'!$C:$C,CP$1,'Actual Results Input'!$D:$D,$A29),0)</f>
        <v>0</v>
      </c>
      <c r="CQ29">
        <f>IFERROR(SUMIFS('Actual Results Input'!$E:$E,'Actual Results Input'!$C:$C,CQ$1,'Actual Results Input'!$D:$D,$A29),0)</f>
        <v>0</v>
      </c>
      <c r="CR29">
        <f>IFERROR(SUMIFS('Actual Results Input'!$E:$E,'Actual Results Input'!$C:$C,CR$1,'Actual Results Input'!$D:$D,$A29),0)</f>
        <v>0</v>
      </c>
      <c r="CS29">
        <f>IFERROR(SUMIFS('Actual Results Input'!$E:$E,'Actual Results Input'!$C:$C,CS$1,'Actual Results Input'!$D:$D,$A29),0)</f>
        <v>0</v>
      </c>
      <c r="CT29">
        <f>IFERROR(SUMIFS('Actual Results Input'!$E:$E,'Actual Results Input'!$C:$C,CT$1,'Actual Results Input'!$D:$D,$A29),0)</f>
        <v>0</v>
      </c>
      <c r="CU29">
        <f>IFERROR(SUMIFS('Actual Results Input'!$E:$E,'Actual Results Input'!$C:$C,CU$1,'Actual Results Input'!$D:$D,$A29),0)</f>
        <v>0</v>
      </c>
      <c r="CV29">
        <f>IFERROR(SUMIFS('Actual Results Input'!$E:$E,'Actual Results Input'!$C:$C,CV$1,'Actual Results Input'!$D:$D,$A29),0)</f>
        <v>0</v>
      </c>
      <c r="CW29">
        <f>IFERROR(SUMIFS('Actual Results Input'!$E:$E,'Actual Results Input'!$C:$C,CW$1,'Actual Results Input'!$D:$D,$A29),0)</f>
        <v>0</v>
      </c>
      <c r="CX29">
        <f>IFERROR(SUMIFS('Actual Results Input'!$E:$E,'Actual Results Input'!$C:$C,CX$1,'Actual Results Input'!$D:$D,$A29),0)</f>
        <v>0</v>
      </c>
      <c r="CY29">
        <f>IFERROR(SUMIFS('Actual Results Input'!$E:$E,'Actual Results Input'!$C:$C,CY$1,'Actual Results Input'!$D:$D,$A29),0)</f>
        <v>0</v>
      </c>
      <c r="CZ29">
        <f>IFERROR(SUMIFS('Actual Results Input'!$E:$E,'Actual Results Input'!$C:$C,CZ$1,'Actual Results Input'!$D:$D,$A29),0)</f>
        <v>0</v>
      </c>
      <c r="DA29">
        <f>IFERROR(SUMIFS('Actual Results Input'!$E:$E,'Actual Results Input'!$C:$C,DA$1,'Actual Results Input'!$D:$D,$A29),0)</f>
        <v>0</v>
      </c>
      <c r="DB29">
        <f>IFERROR(SUMIFS('Actual Results Input'!$E:$E,'Actual Results Input'!$C:$C,DB$1,'Actual Results Input'!$D:$D,$A29),0)</f>
        <v>0</v>
      </c>
      <c r="DC29">
        <f>IFERROR(SUMIFS('Actual Results Input'!$E:$E,'Actual Results Input'!$C:$C,DC$1,'Actual Results Input'!$D:$D,$A29),0)</f>
        <v>0</v>
      </c>
      <c r="DD29">
        <f>IFERROR(SUMIFS('Actual Results Input'!$E:$E,'Actual Results Input'!$C:$C,DD$1,'Actual Results Input'!$D:$D,$A29),0)</f>
        <v>0</v>
      </c>
      <c r="DE29">
        <f>IFERROR(SUMIFS('Actual Results Input'!$E:$E,'Actual Results Input'!$C:$C,DE$1,'Actual Results Input'!$D:$D,$A29),0)</f>
        <v>0</v>
      </c>
      <c r="DF29">
        <f>IFERROR(SUMIFS('Actual Results Input'!$E:$E,'Actual Results Input'!$C:$C,DF$1,'Actual Results Input'!$D:$D,$A29),0)</f>
        <v>0</v>
      </c>
      <c r="DG29">
        <f>IFERROR(SUMIFS('Actual Results Input'!$E:$E,'Actual Results Input'!$C:$C,DG$1,'Actual Results Input'!$D:$D,$A29),0)</f>
        <v>0</v>
      </c>
      <c r="DH29">
        <f>IFERROR(SUMIFS('Actual Results Input'!$E:$E,'Actual Results Input'!$C:$C,DH$1,'Actual Results Input'!$D:$D,$A29),0)</f>
        <v>0</v>
      </c>
      <c r="DI29">
        <f>IFERROR(SUMIFS('Actual Results Input'!$E:$E,'Actual Results Input'!$C:$C,DI$1,'Actual Results Input'!$D:$D,$A29),0)</f>
        <v>0</v>
      </c>
      <c r="DJ29" s="14">
        <f t="array" ref="DJ29">AVERAGE(IF(B29:DI29&gt;0,IF(COLUMN(B29:DI29)&gt;=LARGE(IF(B29:DI29&gt;0,COLUMN(B29:DI29),0),10),B29:DI29)))</f>
        <v>36</v>
      </c>
    </row>
    <row r="30" spans="1:114">
      <c r="A30" t="str">
        <f>Lookup!C31</f>
        <v>Wes Freas</v>
      </c>
      <c r="B30" s="53">
        <v>27</v>
      </c>
      <c r="C30" s="53">
        <v>27</v>
      </c>
      <c r="D30" s="53">
        <v>27</v>
      </c>
      <c r="E30" s="53">
        <v>27</v>
      </c>
      <c r="F30" s="53">
        <v>27</v>
      </c>
      <c r="G30" s="53">
        <v>27</v>
      </c>
      <c r="H30" s="53">
        <v>27</v>
      </c>
      <c r="I30" s="53">
        <v>27</v>
      </c>
      <c r="J30" s="53">
        <v>27</v>
      </c>
      <c r="K30" s="53">
        <v>27</v>
      </c>
      <c r="L30">
        <f>IFERROR(SUMIFS('Actual Results Input'!$E:$E,'Actual Results Input'!$C:$C,L$1,'Actual Results Input'!$D:$D,$A30),0)</f>
        <v>0</v>
      </c>
      <c r="M30">
        <f>IFERROR(SUMIFS('Actual Results Input'!$E:$E,'Actual Results Input'!$C:$C,M$1,'Actual Results Input'!$D:$D,$A30),0)</f>
        <v>0</v>
      </c>
      <c r="N30">
        <f>IFERROR(SUMIFS('Actual Results Input'!$E:$E,'Actual Results Input'!$C:$C,N$1,'Actual Results Input'!$D:$D,$A30),0)</f>
        <v>0</v>
      </c>
      <c r="O30">
        <f>IFERROR(SUMIFS('Actual Results Input'!$E:$E,'Actual Results Input'!$C:$C,O$1,'Actual Results Input'!$D:$D,$A30),0)</f>
        <v>0</v>
      </c>
      <c r="P30">
        <f>IFERROR(SUMIFS('Actual Results Input'!$E:$E,'Actual Results Input'!$C:$C,P$1,'Actual Results Input'!$D:$D,$A30),0)</f>
        <v>0</v>
      </c>
      <c r="Q30">
        <f>IFERROR(SUMIFS('Actual Results Input'!$E:$E,'Actual Results Input'!$C:$C,Q$1,'Actual Results Input'!$D:$D,$A30),0)</f>
        <v>0</v>
      </c>
      <c r="R30">
        <f>IFERROR(SUMIFS('Actual Results Input'!$E:$E,'Actual Results Input'!$C:$C,R$1,'Actual Results Input'!$D:$D,$A30),0)</f>
        <v>0</v>
      </c>
      <c r="S30">
        <f>IFERROR(SUMIFS('Actual Results Input'!$E:$E,'Actual Results Input'!$C:$C,S$1,'Actual Results Input'!$D:$D,$A30),0)</f>
        <v>0</v>
      </c>
      <c r="T30">
        <f>IFERROR(SUMIFS('Actual Results Input'!$E:$E,'Actual Results Input'!$C:$C,T$1,'Actual Results Input'!$D:$D,$A30),0)</f>
        <v>0</v>
      </c>
      <c r="U30">
        <f>IFERROR(SUMIFS('Actual Results Input'!$E:$E,'Actual Results Input'!$C:$C,U$1,'Actual Results Input'!$D:$D,$A30),0)</f>
        <v>0</v>
      </c>
      <c r="V30">
        <f>IFERROR(SUMIFS('Actual Results Input'!$E:$E,'Actual Results Input'!$C:$C,V$1,'Actual Results Input'!$D:$D,$A30),0)</f>
        <v>0</v>
      </c>
      <c r="W30">
        <f>IFERROR(SUMIFS('Actual Results Input'!$E:$E,'Actual Results Input'!$C:$C,W$1,'Actual Results Input'!$D:$D,$A30),0)</f>
        <v>0</v>
      </c>
      <c r="X30">
        <f>IFERROR(SUMIFS('Actual Results Input'!$E:$E,'Actual Results Input'!$C:$C,X$1,'Actual Results Input'!$D:$D,$A30),0)</f>
        <v>0</v>
      </c>
      <c r="Y30">
        <f>IFERROR(SUMIFS('Actual Results Input'!$E:$E,'Actual Results Input'!$C:$C,Y$1,'Actual Results Input'!$D:$D,$A30),0)</f>
        <v>0</v>
      </c>
      <c r="Z30">
        <f>IFERROR(SUMIFS('Actual Results Input'!$E:$E,'Actual Results Input'!$C:$C,Z$1,'Actual Results Input'!$D:$D,$A30),0)</f>
        <v>0</v>
      </c>
      <c r="AA30">
        <f>IFERROR(SUMIFS('Actual Results Input'!$E:$E,'Actual Results Input'!$C:$C,AA$1,'Actual Results Input'!$D:$D,$A30),0)</f>
        <v>0</v>
      </c>
      <c r="AB30">
        <f>IFERROR(SUMIFS('Actual Results Input'!$E:$E,'Actual Results Input'!$C:$C,AB$1,'Actual Results Input'!$D:$D,$A30),0)</f>
        <v>0</v>
      </c>
      <c r="AC30">
        <f>IFERROR(SUMIFS('Actual Results Input'!$E:$E,'Actual Results Input'!$C:$C,AC$1,'Actual Results Input'!$D:$D,$A30),0)</f>
        <v>0</v>
      </c>
      <c r="AD30">
        <f>IFERROR(SUMIFS('Actual Results Input'!$E:$E,'Actual Results Input'!$C:$C,AD$1,'Actual Results Input'!$D:$D,$A30),0)</f>
        <v>0</v>
      </c>
      <c r="AE30">
        <f>IFERROR(SUMIFS('Actual Results Input'!$E:$E,'Actual Results Input'!$C:$C,AE$1,'Actual Results Input'!$D:$D,$A30),0)</f>
        <v>0</v>
      </c>
      <c r="AF30">
        <f>IFERROR(SUMIFS('Actual Results Input'!$E:$E,'Actual Results Input'!$C:$C,AF$1,'Actual Results Input'!$D:$D,$A30),0)</f>
        <v>0</v>
      </c>
      <c r="AG30">
        <f>IFERROR(SUMIFS('Actual Results Input'!$E:$E,'Actual Results Input'!$C:$C,AG$1,'Actual Results Input'!$D:$D,$A30),0)</f>
        <v>0</v>
      </c>
      <c r="AH30">
        <f>IFERROR(SUMIFS('Actual Results Input'!$E:$E,'Actual Results Input'!$C:$C,AH$1,'Actual Results Input'!$D:$D,$A30),0)</f>
        <v>0</v>
      </c>
      <c r="AI30">
        <f>IFERROR(SUMIFS('Actual Results Input'!$E:$E,'Actual Results Input'!$C:$C,AI$1,'Actual Results Input'!$D:$D,$A30),0)</f>
        <v>0</v>
      </c>
      <c r="AJ30">
        <f>IFERROR(SUMIFS('Actual Results Input'!$E:$E,'Actual Results Input'!$C:$C,AJ$1,'Actual Results Input'!$D:$D,$A30),0)</f>
        <v>0</v>
      </c>
      <c r="AK30">
        <f>IFERROR(SUMIFS('Actual Results Input'!$E:$E,'Actual Results Input'!$C:$C,AK$1,'Actual Results Input'!$D:$D,$A30),0)</f>
        <v>0</v>
      </c>
      <c r="AL30">
        <f>IFERROR(SUMIFS('Actual Results Input'!$E:$E,'Actual Results Input'!$C:$C,AL$1,'Actual Results Input'!$D:$D,$A30),0)</f>
        <v>0</v>
      </c>
      <c r="AM30">
        <f>IFERROR(SUMIFS('Actual Results Input'!$E:$E,'Actual Results Input'!$C:$C,AM$1,'Actual Results Input'!$D:$D,$A30),0)</f>
        <v>0</v>
      </c>
      <c r="AN30">
        <f>IFERROR(SUMIFS('Actual Results Input'!$E:$E,'Actual Results Input'!$C:$C,AN$1,'Actual Results Input'!$D:$D,$A30),0)</f>
        <v>0</v>
      </c>
      <c r="AO30">
        <f>IFERROR(SUMIFS('Actual Results Input'!$E:$E,'Actual Results Input'!$C:$C,AO$1,'Actual Results Input'!$D:$D,$A30),0)</f>
        <v>0</v>
      </c>
      <c r="AP30">
        <f>IFERROR(SUMIFS('Actual Results Input'!$E:$E,'Actual Results Input'!$C:$C,AP$1,'Actual Results Input'!$D:$D,$A30),0)</f>
        <v>0</v>
      </c>
      <c r="AQ30">
        <f>IFERROR(SUMIFS('Actual Results Input'!$E:$E,'Actual Results Input'!$C:$C,AQ$1,'Actual Results Input'!$D:$D,$A30),0)</f>
        <v>0</v>
      </c>
      <c r="AR30">
        <f>IFERROR(SUMIFS('Actual Results Input'!$E:$E,'Actual Results Input'!$C:$C,AR$1,'Actual Results Input'!$D:$D,$A30),0)</f>
        <v>0</v>
      </c>
      <c r="AS30">
        <f>IFERROR(SUMIFS('Actual Results Input'!$E:$E,'Actual Results Input'!$C:$C,AS$1,'Actual Results Input'!$D:$D,$A30),0)</f>
        <v>0</v>
      </c>
      <c r="AT30">
        <f>IFERROR(SUMIFS('Actual Results Input'!$E:$E,'Actual Results Input'!$C:$C,AT$1,'Actual Results Input'!$D:$D,$A30),0)</f>
        <v>0</v>
      </c>
      <c r="AU30">
        <f>IFERROR(SUMIFS('Actual Results Input'!$E:$E,'Actual Results Input'!$C:$C,AU$1,'Actual Results Input'!$D:$D,$A30),0)</f>
        <v>0</v>
      </c>
      <c r="AV30">
        <f>IFERROR(SUMIFS('Actual Results Input'!$E:$E,'Actual Results Input'!$C:$C,AV$1,'Actual Results Input'!$D:$D,$A30),0)</f>
        <v>0</v>
      </c>
      <c r="AW30">
        <f>IFERROR(SUMIFS('Actual Results Input'!$E:$E,'Actual Results Input'!$C:$C,AW$1,'Actual Results Input'!$D:$D,$A30),0)</f>
        <v>0</v>
      </c>
      <c r="AX30">
        <f>IFERROR(SUMIFS('Actual Results Input'!$E:$E,'Actual Results Input'!$C:$C,AX$1,'Actual Results Input'!$D:$D,$A30),0)</f>
        <v>13</v>
      </c>
      <c r="AY30">
        <f>IFERROR(SUMIFS('Actual Results Input'!$E:$E,'Actual Results Input'!$C:$C,AY$1,'Actual Results Input'!$D:$D,$A30),0)</f>
        <v>0</v>
      </c>
      <c r="AZ30">
        <f>IFERROR(SUMIFS('Actual Results Input'!$E:$E,'Actual Results Input'!$C:$C,AZ$1,'Actual Results Input'!$D:$D,$A30),0)</f>
        <v>32</v>
      </c>
      <c r="BA30">
        <f>IFERROR(SUMIFS('Actual Results Input'!$E:$E,'Actual Results Input'!$C:$C,BA$1,'Actual Results Input'!$D:$D,$A30),0)</f>
        <v>0</v>
      </c>
      <c r="BB30">
        <f>IFERROR(SUMIFS('Actual Results Input'!$E:$E,'Actual Results Input'!$C:$C,BB$1,'Actual Results Input'!$D:$D,$A30),0)</f>
        <v>16</v>
      </c>
      <c r="BC30">
        <f>IFERROR(SUMIFS('Actual Results Input'!$E:$E,'Actual Results Input'!$C:$C,BC$1,'Actual Results Input'!$D:$D,$A30),0)</f>
        <v>0</v>
      </c>
      <c r="BD30">
        <f>IFERROR(SUMIFS('Actual Results Input'!$E:$E,'Actual Results Input'!$C:$C,BD$1,'Actual Results Input'!$D:$D,$A30),0)</f>
        <v>0</v>
      </c>
      <c r="BE30">
        <f>IFERROR(SUMIFS('Actual Results Input'!$E:$E,'Actual Results Input'!$C:$C,BE$1,'Actual Results Input'!$D:$D,$A30),0)</f>
        <v>0</v>
      </c>
      <c r="BF30">
        <f>IFERROR(SUMIFS('Actual Results Input'!$E:$E,'Actual Results Input'!$C:$C,BF$1,'Actual Results Input'!$D:$D,$A30),0)</f>
        <v>0</v>
      </c>
      <c r="BG30">
        <f>IFERROR(SUMIFS('Actual Results Input'!$E:$E,'Actual Results Input'!$C:$C,BG$1,'Actual Results Input'!$D:$D,$A30),0)</f>
        <v>0</v>
      </c>
      <c r="BH30">
        <f>IFERROR(SUMIFS('Actual Results Input'!$E:$E,'Actual Results Input'!$C:$C,BH$1,'Actual Results Input'!$D:$D,$A30),0)</f>
        <v>0</v>
      </c>
      <c r="BI30">
        <f>IFERROR(SUMIFS('Actual Results Input'!$E:$E,'Actual Results Input'!$C:$C,BI$1,'Actual Results Input'!$D:$D,$A30),0)</f>
        <v>0</v>
      </c>
      <c r="BJ30">
        <f>IFERROR(SUMIFS('Actual Results Input'!$E:$E,'Actual Results Input'!$C:$C,BJ$1,'Actual Results Input'!$D:$D,$A30),0)</f>
        <v>0</v>
      </c>
      <c r="BK30">
        <f>IFERROR(SUMIFS('Actual Results Input'!$E:$E,'Actual Results Input'!$C:$C,BK$1,'Actual Results Input'!$D:$D,$A30),0)</f>
        <v>0</v>
      </c>
      <c r="BL30">
        <f>IFERROR(SUMIFS('Actual Results Input'!$E:$E,'Actual Results Input'!$C:$C,BL$1,'Actual Results Input'!$D:$D,$A30),0)</f>
        <v>0</v>
      </c>
      <c r="BM30">
        <f>IFERROR(SUMIFS('Actual Results Input'!$E:$E,'Actual Results Input'!$C:$C,BM$1,'Actual Results Input'!$D:$D,$A30),0)</f>
        <v>0</v>
      </c>
      <c r="BN30">
        <f>IFERROR(SUMIFS('Actual Results Input'!$E:$E,'Actual Results Input'!$C:$C,BN$1,'Actual Results Input'!$D:$D,$A30),0)</f>
        <v>0</v>
      </c>
      <c r="BO30">
        <f>IFERROR(SUMIFS('Actual Results Input'!$E:$E,'Actual Results Input'!$C:$C,BO$1,'Actual Results Input'!$D:$D,$A30),0)</f>
        <v>0</v>
      </c>
      <c r="BP30">
        <f>IFERROR(SUMIFS('Actual Results Input'!$E:$E,'Actual Results Input'!$C:$C,BP$1,'Actual Results Input'!$D:$D,$A30),0)</f>
        <v>0</v>
      </c>
      <c r="BQ30">
        <f>IFERROR(SUMIFS('Actual Results Input'!$E:$E,'Actual Results Input'!$C:$C,BQ$1,'Actual Results Input'!$D:$D,$A30),0)</f>
        <v>0</v>
      </c>
      <c r="BR30">
        <f>IFERROR(SUMIFS('Actual Results Input'!$E:$E,'Actual Results Input'!$C:$C,BR$1,'Actual Results Input'!$D:$D,$A30),0)</f>
        <v>0</v>
      </c>
      <c r="BS30">
        <f>IFERROR(SUMIFS('Actual Results Input'!$E:$E,'Actual Results Input'!$C:$C,BS$1,'Actual Results Input'!$D:$D,$A30),0)</f>
        <v>27</v>
      </c>
      <c r="BT30">
        <f>IFERROR(SUMIFS('Actual Results Input'!$E:$E,'Actual Results Input'!$C:$C,BT$1,'Actual Results Input'!$D:$D,$A30),0)</f>
        <v>0</v>
      </c>
      <c r="BU30">
        <f>IFERROR(SUMIFS('Actual Results Input'!$E:$E,'Actual Results Input'!$C:$C,BU$1,'Actual Results Input'!$D:$D,$A30),0)</f>
        <v>18</v>
      </c>
      <c r="BV30">
        <f>IFERROR(SUMIFS('Actual Results Input'!$E:$E,'Actual Results Input'!$C:$C,BV$1,'Actual Results Input'!$D:$D,$A30),0)</f>
        <v>23</v>
      </c>
      <c r="BW30">
        <f>IFERROR(SUMIFS('Actual Results Input'!$E:$E,'Actual Results Input'!$C:$C,BW$1,'Actual Results Input'!$D:$D,$A30),0)</f>
        <v>0</v>
      </c>
      <c r="BX30">
        <f>IFERROR(SUMIFS('Actual Results Input'!$E:$E,'Actual Results Input'!$C:$C,BX$1,'Actual Results Input'!$D:$D,$A30),0)</f>
        <v>0</v>
      </c>
      <c r="BY30">
        <f>IFERROR(SUMIFS('Actual Results Input'!$E:$E,'Actual Results Input'!$C:$C,BY$1,'Actual Results Input'!$D:$D,$A30),0)</f>
        <v>0</v>
      </c>
      <c r="BZ30">
        <f>IFERROR(SUMIFS('Actual Results Input'!$E:$E,'Actual Results Input'!$C:$C,BZ$1,'Actual Results Input'!$D:$D,$A30),0)</f>
        <v>0</v>
      </c>
      <c r="CA30">
        <f>IFERROR(SUMIFS('Actual Results Input'!$E:$E,'Actual Results Input'!$C:$C,CA$1,'Actual Results Input'!$D:$D,$A30),0)</f>
        <v>29</v>
      </c>
      <c r="CB30">
        <f>IFERROR(SUMIFS('Actual Results Input'!$E:$E,'Actual Results Input'!$C:$C,CB$1,'Actual Results Input'!$D:$D,$A30),0)</f>
        <v>18</v>
      </c>
      <c r="CC30">
        <f>IFERROR(SUMIFS('Actual Results Input'!$E:$E,'Actual Results Input'!$C:$C,CC$1,'Actual Results Input'!$D:$D,$A30),0)</f>
        <v>22</v>
      </c>
      <c r="CD30">
        <f>IFERROR(SUMIFS('Actual Results Input'!$E:$E,'Actual Results Input'!$C:$C,CD$1,'Actual Results Input'!$D:$D,$A30),0)</f>
        <v>0</v>
      </c>
      <c r="CE30">
        <f>IFERROR(SUMIFS('Actual Results Input'!$E:$E,'Actual Results Input'!$C:$C,CE$1,'Actual Results Input'!$D:$D,$A30),0)</f>
        <v>0</v>
      </c>
      <c r="CF30">
        <f>IFERROR(SUMIFS('Actual Results Input'!$E:$E,'Actual Results Input'!$C:$C,CF$1,'Actual Results Input'!$D:$D,$A30),0)</f>
        <v>18</v>
      </c>
      <c r="CG30">
        <f>IFERROR(SUMIFS('Actual Results Input'!$E:$E,'Actual Results Input'!$C:$C,CG$1,'Actual Results Input'!$D:$D,$A30),0)</f>
        <v>0</v>
      </c>
      <c r="CH30">
        <f>IFERROR(SUMIFS('Actual Results Input'!$E:$E,'Actual Results Input'!$C:$C,CH$1,'Actual Results Input'!$D:$D,$A30),0)</f>
        <v>0</v>
      </c>
      <c r="CI30">
        <f>IFERROR(SUMIFS('Actual Results Input'!$E:$E,'Actual Results Input'!$C:$C,CI$1,'Actual Results Input'!$D:$D,$A30),0)</f>
        <v>0</v>
      </c>
      <c r="CJ30">
        <f>IFERROR(SUMIFS('Actual Results Input'!$E:$E,'Actual Results Input'!$C:$C,CJ$1,'Actual Results Input'!$D:$D,$A30),0)</f>
        <v>0</v>
      </c>
      <c r="CK30">
        <f>IFERROR(SUMIFS('Actual Results Input'!$E:$E,'Actual Results Input'!$C:$C,CK$1,'Actual Results Input'!$D:$D,$A30),0)</f>
        <v>0</v>
      </c>
      <c r="CL30">
        <f>IFERROR(SUMIFS('Actual Results Input'!$E:$E,'Actual Results Input'!$C:$C,CL$1,'Actual Results Input'!$D:$D,$A30),0)</f>
        <v>0</v>
      </c>
      <c r="CM30">
        <f>IFERROR(SUMIFS('Actual Results Input'!$E:$E,'Actual Results Input'!$C:$C,CM$1,'Actual Results Input'!$D:$D,$A30),0)</f>
        <v>0</v>
      </c>
      <c r="CN30">
        <f>IFERROR(SUMIFS('Actual Results Input'!$E:$E,'Actual Results Input'!$C:$C,CN$1,'Actual Results Input'!$D:$D,$A30),0)</f>
        <v>0</v>
      </c>
      <c r="CO30">
        <f>IFERROR(SUMIFS('Actual Results Input'!$E:$E,'Actual Results Input'!$C:$C,CO$1,'Actual Results Input'!$D:$D,$A30),0)</f>
        <v>0</v>
      </c>
      <c r="CP30">
        <f>IFERROR(SUMIFS('Actual Results Input'!$E:$E,'Actual Results Input'!$C:$C,CP$1,'Actual Results Input'!$D:$D,$A30),0)</f>
        <v>0</v>
      </c>
      <c r="CQ30">
        <f>IFERROR(SUMIFS('Actual Results Input'!$E:$E,'Actual Results Input'!$C:$C,CQ$1,'Actual Results Input'!$D:$D,$A30),0)</f>
        <v>0</v>
      </c>
      <c r="CR30">
        <f>IFERROR(SUMIFS('Actual Results Input'!$E:$E,'Actual Results Input'!$C:$C,CR$1,'Actual Results Input'!$D:$D,$A30),0)</f>
        <v>0</v>
      </c>
      <c r="CS30">
        <f>IFERROR(SUMIFS('Actual Results Input'!$E:$E,'Actual Results Input'!$C:$C,CS$1,'Actual Results Input'!$D:$D,$A30),0)</f>
        <v>0</v>
      </c>
      <c r="CT30">
        <f>IFERROR(SUMIFS('Actual Results Input'!$E:$E,'Actual Results Input'!$C:$C,CT$1,'Actual Results Input'!$D:$D,$A30),0)</f>
        <v>0</v>
      </c>
      <c r="CU30">
        <f>IFERROR(SUMIFS('Actual Results Input'!$E:$E,'Actual Results Input'!$C:$C,CU$1,'Actual Results Input'!$D:$D,$A30),0)</f>
        <v>0</v>
      </c>
      <c r="CV30">
        <f>IFERROR(SUMIFS('Actual Results Input'!$E:$E,'Actual Results Input'!$C:$C,CV$1,'Actual Results Input'!$D:$D,$A30),0)</f>
        <v>0</v>
      </c>
      <c r="CW30">
        <f>IFERROR(SUMIFS('Actual Results Input'!$E:$E,'Actual Results Input'!$C:$C,CW$1,'Actual Results Input'!$D:$D,$A30),0)</f>
        <v>0</v>
      </c>
      <c r="CX30">
        <f>IFERROR(SUMIFS('Actual Results Input'!$E:$E,'Actual Results Input'!$C:$C,CX$1,'Actual Results Input'!$D:$D,$A30),0)</f>
        <v>0</v>
      </c>
      <c r="CY30">
        <f>IFERROR(SUMIFS('Actual Results Input'!$E:$E,'Actual Results Input'!$C:$C,CY$1,'Actual Results Input'!$D:$D,$A30),0)</f>
        <v>0</v>
      </c>
      <c r="CZ30">
        <f>IFERROR(SUMIFS('Actual Results Input'!$E:$E,'Actual Results Input'!$C:$C,CZ$1,'Actual Results Input'!$D:$D,$A30),0)</f>
        <v>0</v>
      </c>
      <c r="DA30">
        <f>IFERROR(SUMIFS('Actual Results Input'!$E:$E,'Actual Results Input'!$C:$C,DA$1,'Actual Results Input'!$D:$D,$A30),0)</f>
        <v>0</v>
      </c>
      <c r="DB30">
        <f>IFERROR(SUMIFS('Actual Results Input'!$E:$E,'Actual Results Input'!$C:$C,DB$1,'Actual Results Input'!$D:$D,$A30),0)</f>
        <v>0</v>
      </c>
      <c r="DC30">
        <f>IFERROR(SUMIFS('Actual Results Input'!$E:$E,'Actual Results Input'!$C:$C,DC$1,'Actual Results Input'!$D:$D,$A30),0)</f>
        <v>0</v>
      </c>
      <c r="DD30">
        <f>IFERROR(SUMIFS('Actual Results Input'!$E:$E,'Actual Results Input'!$C:$C,DD$1,'Actual Results Input'!$D:$D,$A30),0)</f>
        <v>0</v>
      </c>
      <c r="DE30">
        <f>IFERROR(SUMIFS('Actual Results Input'!$E:$E,'Actual Results Input'!$C:$C,DE$1,'Actual Results Input'!$D:$D,$A30),0)</f>
        <v>0</v>
      </c>
      <c r="DF30">
        <f>IFERROR(SUMIFS('Actual Results Input'!$E:$E,'Actual Results Input'!$C:$C,DF$1,'Actual Results Input'!$D:$D,$A30),0)</f>
        <v>0</v>
      </c>
      <c r="DG30">
        <f>IFERROR(SUMIFS('Actual Results Input'!$E:$E,'Actual Results Input'!$C:$C,DG$1,'Actual Results Input'!$D:$D,$A30),0)</f>
        <v>0</v>
      </c>
      <c r="DH30">
        <f>IFERROR(SUMIFS('Actual Results Input'!$E:$E,'Actual Results Input'!$C:$C,DH$1,'Actual Results Input'!$D:$D,$A30),0)</f>
        <v>0</v>
      </c>
      <c r="DI30">
        <f>IFERROR(SUMIFS('Actual Results Input'!$E:$E,'Actual Results Input'!$C:$C,DI$1,'Actual Results Input'!$D:$D,$A30),0)</f>
        <v>0</v>
      </c>
      <c r="DJ30" s="14">
        <f t="array" ref="DJ30">AVERAGE(IF(B30:DI30&gt;0,IF(COLUMN(B30:DI30)&gt;=LARGE(IF(B30:DI30&gt;0,COLUMN(B30:DI30),0),10),B30:DI30)))</f>
        <v>21.6</v>
      </c>
    </row>
    <row r="31" spans="1:114">
      <c r="A31" t="str">
        <f>Lookup!C32</f>
        <v>Bryan Smith</v>
      </c>
      <c r="B31" s="53">
        <v>28</v>
      </c>
      <c r="C31" s="53">
        <v>28</v>
      </c>
      <c r="D31" s="53">
        <v>28</v>
      </c>
      <c r="E31" s="53">
        <v>28</v>
      </c>
      <c r="F31" s="53">
        <v>28</v>
      </c>
      <c r="G31" s="53">
        <v>28</v>
      </c>
      <c r="H31" s="53">
        <v>28</v>
      </c>
      <c r="I31" s="53">
        <v>28</v>
      </c>
      <c r="J31" s="53">
        <v>28</v>
      </c>
      <c r="K31" s="53">
        <v>28</v>
      </c>
      <c r="L31">
        <f>IFERROR(SUMIFS('Actual Results Input'!$E:$E,'Actual Results Input'!$C:$C,L$1,'Actual Results Input'!$D:$D,$A31),0)</f>
        <v>0</v>
      </c>
      <c r="M31">
        <f>IFERROR(SUMIFS('Actual Results Input'!$E:$E,'Actual Results Input'!$C:$C,M$1,'Actual Results Input'!$D:$D,$A31),0)</f>
        <v>0</v>
      </c>
      <c r="N31">
        <f>IFERROR(SUMIFS('Actual Results Input'!$E:$E,'Actual Results Input'!$C:$C,N$1,'Actual Results Input'!$D:$D,$A31),0)</f>
        <v>0</v>
      </c>
      <c r="O31">
        <f>IFERROR(SUMIFS('Actual Results Input'!$E:$E,'Actual Results Input'!$C:$C,O$1,'Actual Results Input'!$D:$D,$A31),0)</f>
        <v>0</v>
      </c>
      <c r="P31">
        <f>IFERROR(SUMIFS('Actual Results Input'!$E:$E,'Actual Results Input'!$C:$C,P$1,'Actual Results Input'!$D:$D,$A31),0)</f>
        <v>0</v>
      </c>
      <c r="Q31">
        <f>IFERROR(SUMIFS('Actual Results Input'!$E:$E,'Actual Results Input'!$C:$C,Q$1,'Actual Results Input'!$D:$D,$A31),0)</f>
        <v>0</v>
      </c>
      <c r="R31">
        <f>IFERROR(SUMIFS('Actual Results Input'!$E:$E,'Actual Results Input'!$C:$C,R$1,'Actual Results Input'!$D:$D,$A31),0)</f>
        <v>0</v>
      </c>
      <c r="S31">
        <f>IFERROR(SUMIFS('Actual Results Input'!$E:$E,'Actual Results Input'!$C:$C,S$1,'Actual Results Input'!$D:$D,$A31),0)</f>
        <v>0</v>
      </c>
      <c r="T31">
        <f>IFERROR(SUMIFS('Actual Results Input'!$E:$E,'Actual Results Input'!$C:$C,T$1,'Actual Results Input'!$D:$D,$A31),0)</f>
        <v>0</v>
      </c>
      <c r="U31">
        <f>IFERROR(SUMIFS('Actual Results Input'!$E:$E,'Actual Results Input'!$C:$C,U$1,'Actual Results Input'!$D:$D,$A31),0)</f>
        <v>0</v>
      </c>
      <c r="V31">
        <f>IFERROR(SUMIFS('Actual Results Input'!$E:$E,'Actual Results Input'!$C:$C,V$1,'Actual Results Input'!$D:$D,$A31),0)</f>
        <v>0</v>
      </c>
      <c r="W31">
        <f>IFERROR(SUMIFS('Actual Results Input'!$E:$E,'Actual Results Input'!$C:$C,W$1,'Actual Results Input'!$D:$D,$A31),0)</f>
        <v>0</v>
      </c>
      <c r="X31">
        <f>IFERROR(SUMIFS('Actual Results Input'!$E:$E,'Actual Results Input'!$C:$C,X$1,'Actual Results Input'!$D:$D,$A31),0)</f>
        <v>0</v>
      </c>
      <c r="Y31">
        <f>IFERROR(SUMIFS('Actual Results Input'!$E:$E,'Actual Results Input'!$C:$C,Y$1,'Actual Results Input'!$D:$D,$A31),0)</f>
        <v>0</v>
      </c>
      <c r="Z31">
        <f>IFERROR(SUMIFS('Actual Results Input'!$E:$E,'Actual Results Input'!$C:$C,Z$1,'Actual Results Input'!$D:$D,$A31),0)</f>
        <v>0</v>
      </c>
      <c r="AA31">
        <f>IFERROR(SUMIFS('Actual Results Input'!$E:$E,'Actual Results Input'!$C:$C,AA$1,'Actual Results Input'!$D:$D,$A31),0)</f>
        <v>0</v>
      </c>
      <c r="AB31">
        <f>IFERROR(SUMIFS('Actual Results Input'!$E:$E,'Actual Results Input'!$C:$C,AB$1,'Actual Results Input'!$D:$D,$A31),0)</f>
        <v>0</v>
      </c>
      <c r="AC31">
        <f>IFERROR(SUMIFS('Actual Results Input'!$E:$E,'Actual Results Input'!$C:$C,AC$1,'Actual Results Input'!$D:$D,$A31),0)</f>
        <v>0</v>
      </c>
      <c r="AD31">
        <f>IFERROR(SUMIFS('Actual Results Input'!$E:$E,'Actual Results Input'!$C:$C,AD$1,'Actual Results Input'!$D:$D,$A31),0)</f>
        <v>0</v>
      </c>
      <c r="AE31">
        <f>IFERROR(SUMIFS('Actual Results Input'!$E:$E,'Actual Results Input'!$C:$C,AE$1,'Actual Results Input'!$D:$D,$A31),0)</f>
        <v>0</v>
      </c>
      <c r="AF31">
        <f>IFERROR(SUMIFS('Actual Results Input'!$E:$E,'Actual Results Input'!$C:$C,AF$1,'Actual Results Input'!$D:$D,$A31),0)</f>
        <v>0</v>
      </c>
      <c r="AG31">
        <f>IFERROR(SUMIFS('Actual Results Input'!$E:$E,'Actual Results Input'!$C:$C,AG$1,'Actual Results Input'!$D:$D,$A31),0)</f>
        <v>0</v>
      </c>
      <c r="AH31">
        <f>IFERROR(SUMIFS('Actual Results Input'!$E:$E,'Actual Results Input'!$C:$C,AH$1,'Actual Results Input'!$D:$D,$A31),0)</f>
        <v>0</v>
      </c>
      <c r="AI31">
        <f>IFERROR(SUMIFS('Actual Results Input'!$E:$E,'Actual Results Input'!$C:$C,AI$1,'Actual Results Input'!$D:$D,$A31),0)</f>
        <v>0</v>
      </c>
      <c r="AJ31">
        <f>IFERROR(SUMIFS('Actual Results Input'!$E:$E,'Actual Results Input'!$C:$C,AJ$1,'Actual Results Input'!$D:$D,$A31),0)</f>
        <v>0</v>
      </c>
      <c r="AK31">
        <f>IFERROR(SUMIFS('Actual Results Input'!$E:$E,'Actual Results Input'!$C:$C,AK$1,'Actual Results Input'!$D:$D,$A31),0)</f>
        <v>0</v>
      </c>
      <c r="AL31">
        <f>IFERROR(SUMIFS('Actual Results Input'!$E:$E,'Actual Results Input'!$C:$C,AL$1,'Actual Results Input'!$D:$D,$A31),0)</f>
        <v>0</v>
      </c>
      <c r="AM31">
        <f>IFERROR(SUMIFS('Actual Results Input'!$E:$E,'Actual Results Input'!$C:$C,AM$1,'Actual Results Input'!$D:$D,$A31),0)</f>
        <v>0</v>
      </c>
      <c r="AN31">
        <f>IFERROR(SUMIFS('Actual Results Input'!$E:$E,'Actual Results Input'!$C:$C,AN$1,'Actual Results Input'!$D:$D,$A31),0)</f>
        <v>0</v>
      </c>
      <c r="AO31">
        <f>IFERROR(SUMIFS('Actual Results Input'!$E:$E,'Actual Results Input'!$C:$C,AO$1,'Actual Results Input'!$D:$D,$A31),0)</f>
        <v>0</v>
      </c>
      <c r="AP31">
        <f>IFERROR(SUMIFS('Actual Results Input'!$E:$E,'Actual Results Input'!$C:$C,AP$1,'Actual Results Input'!$D:$D,$A31),0)</f>
        <v>0</v>
      </c>
      <c r="AQ31">
        <f>IFERROR(SUMIFS('Actual Results Input'!$E:$E,'Actual Results Input'!$C:$C,AQ$1,'Actual Results Input'!$D:$D,$A31),0)</f>
        <v>0</v>
      </c>
      <c r="AR31">
        <f>IFERROR(SUMIFS('Actual Results Input'!$E:$E,'Actual Results Input'!$C:$C,AR$1,'Actual Results Input'!$D:$D,$A31),0)</f>
        <v>0</v>
      </c>
      <c r="AS31">
        <f>IFERROR(SUMIFS('Actual Results Input'!$E:$E,'Actual Results Input'!$C:$C,AS$1,'Actual Results Input'!$D:$D,$A31),0)</f>
        <v>0</v>
      </c>
      <c r="AT31">
        <f>IFERROR(SUMIFS('Actual Results Input'!$E:$E,'Actual Results Input'!$C:$C,AT$1,'Actual Results Input'!$D:$D,$A31),0)</f>
        <v>0</v>
      </c>
      <c r="AU31">
        <f>IFERROR(SUMIFS('Actual Results Input'!$E:$E,'Actual Results Input'!$C:$C,AU$1,'Actual Results Input'!$D:$D,$A31),0)</f>
        <v>0</v>
      </c>
      <c r="AV31">
        <f>IFERROR(SUMIFS('Actual Results Input'!$E:$E,'Actual Results Input'!$C:$C,AV$1,'Actual Results Input'!$D:$D,$A31),0)</f>
        <v>0</v>
      </c>
      <c r="AW31">
        <f>IFERROR(SUMIFS('Actual Results Input'!$E:$E,'Actual Results Input'!$C:$C,AW$1,'Actual Results Input'!$D:$D,$A31),0)</f>
        <v>0</v>
      </c>
      <c r="AX31">
        <f>IFERROR(SUMIFS('Actual Results Input'!$E:$E,'Actual Results Input'!$C:$C,AX$1,'Actual Results Input'!$D:$D,$A31),0)</f>
        <v>27</v>
      </c>
      <c r="AY31">
        <f>IFERROR(SUMIFS('Actual Results Input'!$E:$E,'Actual Results Input'!$C:$C,AY$1,'Actual Results Input'!$D:$D,$A31),0)</f>
        <v>0</v>
      </c>
      <c r="AZ31">
        <f>IFERROR(SUMIFS('Actual Results Input'!$E:$E,'Actual Results Input'!$C:$C,AZ$1,'Actual Results Input'!$D:$D,$A31),0)</f>
        <v>0</v>
      </c>
      <c r="BA31">
        <f>IFERROR(SUMIFS('Actual Results Input'!$E:$E,'Actual Results Input'!$C:$C,BA$1,'Actual Results Input'!$D:$D,$A31),0)</f>
        <v>0</v>
      </c>
      <c r="BB31">
        <f>IFERROR(SUMIFS('Actual Results Input'!$E:$E,'Actual Results Input'!$C:$C,BB$1,'Actual Results Input'!$D:$D,$A31),0)</f>
        <v>0</v>
      </c>
      <c r="BC31">
        <f>IFERROR(SUMIFS('Actual Results Input'!$E:$E,'Actual Results Input'!$C:$C,BC$1,'Actual Results Input'!$D:$D,$A31),0)</f>
        <v>0</v>
      </c>
      <c r="BD31">
        <f>IFERROR(SUMIFS('Actual Results Input'!$E:$E,'Actual Results Input'!$C:$C,BD$1,'Actual Results Input'!$D:$D,$A31),0)</f>
        <v>0</v>
      </c>
      <c r="BE31">
        <f>IFERROR(SUMIFS('Actual Results Input'!$E:$E,'Actual Results Input'!$C:$C,BE$1,'Actual Results Input'!$D:$D,$A31),0)</f>
        <v>0</v>
      </c>
      <c r="BF31">
        <f>IFERROR(SUMIFS('Actual Results Input'!$E:$E,'Actual Results Input'!$C:$C,BF$1,'Actual Results Input'!$D:$D,$A31),0)</f>
        <v>0</v>
      </c>
      <c r="BG31">
        <f>IFERROR(SUMIFS('Actual Results Input'!$E:$E,'Actual Results Input'!$C:$C,BG$1,'Actual Results Input'!$D:$D,$A31),0)</f>
        <v>0</v>
      </c>
      <c r="BH31">
        <f>IFERROR(SUMIFS('Actual Results Input'!$E:$E,'Actual Results Input'!$C:$C,BH$1,'Actual Results Input'!$D:$D,$A31),0)</f>
        <v>0</v>
      </c>
      <c r="BI31">
        <f>IFERROR(SUMIFS('Actual Results Input'!$E:$E,'Actual Results Input'!$C:$C,BI$1,'Actual Results Input'!$D:$D,$A31),0)</f>
        <v>0</v>
      </c>
      <c r="BJ31">
        <f>IFERROR(SUMIFS('Actual Results Input'!$E:$E,'Actual Results Input'!$C:$C,BJ$1,'Actual Results Input'!$D:$D,$A31),0)</f>
        <v>0</v>
      </c>
      <c r="BK31">
        <f>IFERROR(SUMIFS('Actual Results Input'!$E:$E,'Actual Results Input'!$C:$C,BK$1,'Actual Results Input'!$D:$D,$A31),0)</f>
        <v>0</v>
      </c>
      <c r="BL31">
        <f>IFERROR(SUMIFS('Actual Results Input'!$E:$E,'Actual Results Input'!$C:$C,BL$1,'Actual Results Input'!$D:$D,$A31),0)</f>
        <v>0</v>
      </c>
      <c r="BM31">
        <f>IFERROR(SUMIFS('Actual Results Input'!$E:$E,'Actual Results Input'!$C:$C,BM$1,'Actual Results Input'!$D:$D,$A31),0)</f>
        <v>0</v>
      </c>
      <c r="BN31">
        <f>IFERROR(SUMIFS('Actual Results Input'!$E:$E,'Actual Results Input'!$C:$C,BN$1,'Actual Results Input'!$D:$D,$A31),0)</f>
        <v>0</v>
      </c>
      <c r="BO31">
        <f>IFERROR(SUMIFS('Actual Results Input'!$E:$E,'Actual Results Input'!$C:$C,BO$1,'Actual Results Input'!$D:$D,$A31),0)</f>
        <v>0</v>
      </c>
      <c r="BP31">
        <f>IFERROR(SUMIFS('Actual Results Input'!$E:$E,'Actual Results Input'!$C:$C,BP$1,'Actual Results Input'!$D:$D,$A31),0)</f>
        <v>0</v>
      </c>
      <c r="BQ31">
        <f>IFERROR(SUMIFS('Actual Results Input'!$E:$E,'Actual Results Input'!$C:$C,BQ$1,'Actual Results Input'!$D:$D,$A31),0)</f>
        <v>0</v>
      </c>
      <c r="BR31">
        <f>IFERROR(SUMIFS('Actual Results Input'!$E:$E,'Actual Results Input'!$C:$C,BR$1,'Actual Results Input'!$D:$D,$A31),0)</f>
        <v>0</v>
      </c>
      <c r="BS31">
        <f>IFERROR(SUMIFS('Actual Results Input'!$E:$E,'Actual Results Input'!$C:$C,BS$1,'Actual Results Input'!$D:$D,$A31),0)</f>
        <v>0</v>
      </c>
      <c r="BT31">
        <f>IFERROR(SUMIFS('Actual Results Input'!$E:$E,'Actual Results Input'!$C:$C,BT$1,'Actual Results Input'!$D:$D,$A31),0)</f>
        <v>0</v>
      </c>
      <c r="BU31">
        <f>IFERROR(SUMIFS('Actual Results Input'!$E:$E,'Actual Results Input'!$C:$C,BU$1,'Actual Results Input'!$D:$D,$A31),0)</f>
        <v>0</v>
      </c>
      <c r="BV31">
        <f>IFERROR(SUMIFS('Actual Results Input'!$E:$E,'Actual Results Input'!$C:$C,BV$1,'Actual Results Input'!$D:$D,$A31),0)</f>
        <v>0</v>
      </c>
      <c r="BW31">
        <f>IFERROR(SUMIFS('Actual Results Input'!$E:$E,'Actual Results Input'!$C:$C,BW$1,'Actual Results Input'!$D:$D,$A31),0)</f>
        <v>0</v>
      </c>
      <c r="BX31">
        <f>IFERROR(SUMIFS('Actual Results Input'!$E:$E,'Actual Results Input'!$C:$C,BX$1,'Actual Results Input'!$D:$D,$A31),0)</f>
        <v>28</v>
      </c>
      <c r="BY31">
        <f>IFERROR(SUMIFS('Actual Results Input'!$E:$E,'Actual Results Input'!$C:$C,BY$1,'Actual Results Input'!$D:$D,$A31),0)</f>
        <v>0</v>
      </c>
      <c r="BZ31">
        <f>IFERROR(SUMIFS('Actual Results Input'!$E:$E,'Actual Results Input'!$C:$C,BZ$1,'Actual Results Input'!$D:$D,$A31),0)</f>
        <v>0</v>
      </c>
      <c r="CA31">
        <f>IFERROR(SUMIFS('Actual Results Input'!$E:$E,'Actual Results Input'!$C:$C,CA$1,'Actual Results Input'!$D:$D,$A31),0)</f>
        <v>13</v>
      </c>
      <c r="CB31">
        <f>IFERROR(SUMIFS('Actual Results Input'!$E:$E,'Actual Results Input'!$C:$C,CB$1,'Actual Results Input'!$D:$D,$A31),0)</f>
        <v>0</v>
      </c>
      <c r="CC31">
        <f>IFERROR(SUMIFS('Actual Results Input'!$E:$E,'Actual Results Input'!$C:$C,CC$1,'Actual Results Input'!$D:$D,$A31),0)</f>
        <v>0</v>
      </c>
      <c r="CD31">
        <f>IFERROR(SUMIFS('Actual Results Input'!$E:$E,'Actual Results Input'!$C:$C,CD$1,'Actual Results Input'!$D:$D,$A31),0)</f>
        <v>0</v>
      </c>
      <c r="CE31">
        <f>IFERROR(SUMIFS('Actual Results Input'!$E:$E,'Actual Results Input'!$C:$C,CE$1,'Actual Results Input'!$D:$D,$A31),0)</f>
        <v>0</v>
      </c>
      <c r="CF31">
        <f>IFERROR(SUMIFS('Actual Results Input'!$E:$E,'Actual Results Input'!$C:$C,CF$1,'Actual Results Input'!$D:$D,$A31),0)</f>
        <v>0</v>
      </c>
      <c r="CG31">
        <f>IFERROR(SUMIFS('Actual Results Input'!$E:$E,'Actual Results Input'!$C:$C,CG$1,'Actual Results Input'!$D:$D,$A31),0)</f>
        <v>0</v>
      </c>
      <c r="CH31">
        <f>IFERROR(SUMIFS('Actual Results Input'!$E:$E,'Actual Results Input'!$C:$C,CH$1,'Actual Results Input'!$D:$D,$A31),0)</f>
        <v>0</v>
      </c>
      <c r="CI31">
        <f>IFERROR(SUMIFS('Actual Results Input'!$E:$E,'Actual Results Input'!$C:$C,CI$1,'Actual Results Input'!$D:$D,$A31),0)</f>
        <v>0</v>
      </c>
      <c r="CJ31">
        <f>IFERROR(SUMIFS('Actual Results Input'!$E:$E,'Actual Results Input'!$C:$C,CJ$1,'Actual Results Input'!$D:$D,$A31),0)</f>
        <v>0</v>
      </c>
      <c r="CK31">
        <f>IFERROR(SUMIFS('Actual Results Input'!$E:$E,'Actual Results Input'!$C:$C,CK$1,'Actual Results Input'!$D:$D,$A31),0)</f>
        <v>0</v>
      </c>
      <c r="CL31">
        <f>IFERROR(SUMIFS('Actual Results Input'!$E:$E,'Actual Results Input'!$C:$C,CL$1,'Actual Results Input'!$D:$D,$A31),0)</f>
        <v>0</v>
      </c>
      <c r="CM31">
        <f>IFERROR(SUMIFS('Actual Results Input'!$E:$E,'Actual Results Input'!$C:$C,CM$1,'Actual Results Input'!$D:$D,$A31),0)</f>
        <v>0</v>
      </c>
      <c r="CN31">
        <f>IFERROR(SUMIFS('Actual Results Input'!$E:$E,'Actual Results Input'!$C:$C,CN$1,'Actual Results Input'!$D:$D,$A31),0)</f>
        <v>0</v>
      </c>
      <c r="CO31">
        <f>IFERROR(SUMIFS('Actual Results Input'!$E:$E,'Actual Results Input'!$C:$C,CO$1,'Actual Results Input'!$D:$D,$A31),0)</f>
        <v>0</v>
      </c>
      <c r="CP31">
        <f>IFERROR(SUMIFS('Actual Results Input'!$E:$E,'Actual Results Input'!$C:$C,CP$1,'Actual Results Input'!$D:$D,$A31),0)</f>
        <v>0</v>
      </c>
      <c r="CQ31">
        <f>IFERROR(SUMIFS('Actual Results Input'!$E:$E,'Actual Results Input'!$C:$C,CQ$1,'Actual Results Input'!$D:$D,$A31),0)</f>
        <v>0</v>
      </c>
      <c r="CR31">
        <f>IFERROR(SUMIFS('Actual Results Input'!$E:$E,'Actual Results Input'!$C:$C,CR$1,'Actual Results Input'!$D:$D,$A31),0)</f>
        <v>0</v>
      </c>
      <c r="CS31">
        <f>IFERROR(SUMIFS('Actual Results Input'!$E:$E,'Actual Results Input'!$C:$C,CS$1,'Actual Results Input'!$D:$D,$A31),0)</f>
        <v>0</v>
      </c>
      <c r="CT31">
        <f>IFERROR(SUMIFS('Actual Results Input'!$E:$E,'Actual Results Input'!$C:$C,CT$1,'Actual Results Input'!$D:$D,$A31),0)</f>
        <v>0</v>
      </c>
      <c r="CU31">
        <f>IFERROR(SUMIFS('Actual Results Input'!$E:$E,'Actual Results Input'!$C:$C,CU$1,'Actual Results Input'!$D:$D,$A31),0)</f>
        <v>0</v>
      </c>
      <c r="CV31">
        <f>IFERROR(SUMIFS('Actual Results Input'!$E:$E,'Actual Results Input'!$C:$C,CV$1,'Actual Results Input'!$D:$D,$A31),0)</f>
        <v>0</v>
      </c>
      <c r="CW31">
        <f>IFERROR(SUMIFS('Actual Results Input'!$E:$E,'Actual Results Input'!$C:$C,CW$1,'Actual Results Input'!$D:$D,$A31),0)</f>
        <v>0</v>
      </c>
      <c r="CX31">
        <f>IFERROR(SUMIFS('Actual Results Input'!$E:$E,'Actual Results Input'!$C:$C,CX$1,'Actual Results Input'!$D:$D,$A31),0)</f>
        <v>0</v>
      </c>
      <c r="CY31">
        <f>IFERROR(SUMIFS('Actual Results Input'!$E:$E,'Actual Results Input'!$C:$C,CY$1,'Actual Results Input'!$D:$D,$A31),0)</f>
        <v>0</v>
      </c>
      <c r="CZ31">
        <f>IFERROR(SUMIFS('Actual Results Input'!$E:$E,'Actual Results Input'!$C:$C,CZ$1,'Actual Results Input'!$D:$D,$A31),0)</f>
        <v>0</v>
      </c>
      <c r="DA31">
        <f>IFERROR(SUMIFS('Actual Results Input'!$E:$E,'Actual Results Input'!$C:$C,DA$1,'Actual Results Input'!$D:$D,$A31),0)</f>
        <v>0</v>
      </c>
      <c r="DB31">
        <f>IFERROR(SUMIFS('Actual Results Input'!$E:$E,'Actual Results Input'!$C:$C,DB$1,'Actual Results Input'!$D:$D,$A31),0)</f>
        <v>0</v>
      </c>
      <c r="DC31">
        <f>IFERROR(SUMIFS('Actual Results Input'!$E:$E,'Actual Results Input'!$C:$C,DC$1,'Actual Results Input'!$D:$D,$A31),0)</f>
        <v>0</v>
      </c>
      <c r="DD31">
        <f>IFERROR(SUMIFS('Actual Results Input'!$E:$E,'Actual Results Input'!$C:$C,DD$1,'Actual Results Input'!$D:$D,$A31),0)</f>
        <v>0</v>
      </c>
      <c r="DE31">
        <f>IFERROR(SUMIFS('Actual Results Input'!$E:$E,'Actual Results Input'!$C:$C,DE$1,'Actual Results Input'!$D:$D,$A31),0)</f>
        <v>0</v>
      </c>
      <c r="DF31">
        <f>IFERROR(SUMIFS('Actual Results Input'!$E:$E,'Actual Results Input'!$C:$C,DF$1,'Actual Results Input'!$D:$D,$A31),0)</f>
        <v>0</v>
      </c>
      <c r="DG31">
        <f>IFERROR(SUMIFS('Actual Results Input'!$E:$E,'Actual Results Input'!$C:$C,DG$1,'Actual Results Input'!$D:$D,$A31),0)</f>
        <v>0</v>
      </c>
      <c r="DH31">
        <f>IFERROR(SUMIFS('Actual Results Input'!$E:$E,'Actual Results Input'!$C:$C,DH$1,'Actual Results Input'!$D:$D,$A31),0)</f>
        <v>0</v>
      </c>
      <c r="DI31">
        <f>IFERROR(SUMIFS('Actual Results Input'!$E:$E,'Actual Results Input'!$C:$C,DI$1,'Actual Results Input'!$D:$D,$A31),0)</f>
        <v>0</v>
      </c>
      <c r="DJ31" s="14">
        <f t="array" ref="DJ31">AVERAGE(IF(B31:DI31&gt;0,IF(COLUMN(B31:DI31)&gt;=LARGE(IF(B31:DI31&gt;0,COLUMN(B31:DI31),0),10),B31:DI31)))</f>
        <v>26.4</v>
      </c>
    </row>
    <row r="32" spans="1:114">
      <c r="A32" t="str">
        <f>Lookup!C33</f>
        <v>Joe Gourley</v>
      </c>
      <c r="B32" s="53">
        <v>30</v>
      </c>
      <c r="C32" s="53">
        <v>30</v>
      </c>
      <c r="D32" s="53">
        <v>30</v>
      </c>
      <c r="E32" s="53">
        <v>30</v>
      </c>
      <c r="F32" s="53">
        <v>30</v>
      </c>
      <c r="G32" s="53">
        <v>30</v>
      </c>
      <c r="H32" s="53">
        <v>30</v>
      </c>
      <c r="I32" s="53">
        <v>30</v>
      </c>
      <c r="J32" s="53">
        <v>30</v>
      </c>
      <c r="K32" s="53">
        <v>30</v>
      </c>
      <c r="L32">
        <f>IFERROR(SUMIFS('Actual Results Input'!$E:$E,'Actual Results Input'!$C:$C,L$1,'Actual Results Input'!$D:$D,$A32),0)</f>
        <v>0</v>
      </c>
      <c r="M32">
        <f>IFERROR(SUMIFS('Actual Results Input'!$E:$E,'Actual Results Input'!$C:$C,M$1,'Actual Results Input'!$D:$D,$A32),0)</f>
        <v>0</v>
      </c>
      <c r="N32">
        <f>IFERROR(SUMIFS('Actual Results Input'!$E:$E,'Actual Results Input'!$C:$C,N$1,'Actual Results Input'!$D:$D,$A32),0)</f>
        <v>0</v>
      </c>
      <c r="O32">
        <f>IFERROR(SUMIFS('Actual Results Input'!$E:$E,'Actual Results Input'!$C:$C,O$1,'Actual Results Input'!$D:$D,$A32),0)</f>
        <v>0</v>
      </c>
      <c r="P32">
        <f>IFERROR(SUMIFS('Actual Results Input'!$E:$E,'Actual Results Input'!$C:$C,P$1,'Actual Results Input'!$D:$D,$A32),0)</f>
        <v>0</v>
      </c>
      <c r="Q32">
        <f>IFERROR(SUMIFS('Actual Results Input'!$E:$E,'Actual Results Input'!$C:$C,Q$1,'Actual Results Input'!$D:$D,$A32),0)</f>
        <v>0</v>
      </c>
      <c r="R32">
        <f>IFERROR(SUMIFS('Actual Results Input'!$E:$E,'Actual Results Input'!$C:$C,R$1,'Actual Results Input'!$D:$D,$A32),0)</f>
        <v>0</v>
      </c>
      <c r="S32">
        <f>IFERROR(SUMIFS('Actual Results Input'!$E:$E,'Actual Results Input'!$C:$C,S$1,'Actual Results Input'!$D:$D,$A32),0)</f>
        <v>0</v>
      </c>
      <c r="T32">
        <f>IFERROR(SUMIFS('Actual Results Input'!$E:$E,'Actual Results Input'!$C:$C,T$1,'Actual Results Input'!$D:$D,$A32),0)</f>
        <v>0</v>
      </c>
      <c r="U32">
        <f>IFERROR(SUMIFS('Actual Results Input'!$E:$E,'Actual Results Input'!$C:$C,U$1,'Actual Results Input'!$D:$D,$A32),0)</f>
        <v>0</v>
      </c>
      <c r="V32">
        <f>IFERROR(SUMIFS('Actual Results Input'!$E:$E,'Actual Results Input'!$C:$C,V$1,'Actual Results Input'!$D:$D,$A32),0)</f>
        <v>0</v>
      </c>
      <c r="W32">
        <f>IFERROR(SUMIFS('Actual Results Input'!$E:$E,'Actual Results Input'!$C:$C,W$1,'Actual Results Input'!$D:$D,$A32),0)</f>
        <v>0</v>
      </c>
      <c r="X32">
        <f>IFERROR(SUMIFS('Actual Results Input'!$E:$E,'Actual Results Input'!$C:$C,X$1,'Actual Results Input'!$D:$D,$A32),0)</f>
        <v>0</v>
      </c>
      <c r="Y32">
        <f>IFERROR(SUMIFS('Actual Results Input'!$E:$E,'Actual Results Input'!$C:$C,Y$1,'Actual Results Input'!$D:$D,$A32),0)</f>
        <v>0</v>
      </c>
      <c r="Z32">
        <f>IFERROR(SUMIFS('Actual Results Input'!$E:$E,'Actual Results Input'!$C:$C,Z$1,'Actual Results Input'!$D:$D,$A32),0)</f>
        <v>0</v>
      </c>
      <c r="AA32">
        <f>IFERROR(SUMIFS('Actual Results Input'!$E:$E,'Actual Results Input'!$C:$C,AA$1,'Actual Results Input'!$D:$D,$A32),0)</f>
        <v>0</v>
      </c>
      <c r="AB32">
        <f>IFERROR(SUMIFS('Actual Results Input'!$E:$E,'Actual Results Input'!$C:$C,AB$1,'Actual Results Input'!$D:$D,$A32),0)</f>
        <v>0</v>
      </c>
      <c r="AC32">
        <f>IFERROR(SUMIFS('Actual Results Input'!$E:$E,'Actual Results Input'!$C:$C,AC$1,'Actual Results Input'!$D:$D,$A32),0)</f>
        <v>0</v>
      </c>
      <c r="AD32">
        <f>IFERROR(SUMIFS('Actual Results Input'!$E:$E,'Actual Results Input'!$C:$C,AD$1,'Actual Results Input'!$D:$D,$A32),0)</f>
        <v>0</v>
      </c>
      <c r="AE32">
        <f>IFERROR(SUMIFS('Actual Results Input'!$E:$E,'Actual Results Input'!$C:$C,AE$1,'Actual Results Input'!$D:$D,$A32),0)</f>
        <v>0</v>
      </c>
      <c r="AF32">
        <f>IFERROR(SUMIFS('Actual Results Input'!$E:$E,'Actual Results Input'!$C:$C,AF$1,'Actual Results Input'!$D:$D,$A32),0)</f>
        <v>0</v>
      </c>
      <c r="AG32">
        <f>IFERROR(SUMIFS('Actual Results Input'!$E:$E,'Actual Results Input'!$C:$C,AG$1,'Actual Results Input'!$D:$D,$A32),0)</f>
        <v>0</v>
      </c>
      <c r="AH32">
        <f>IFERROR(SUMIFS('Actual Results Input'!$E:$E,'Actual Results Input'!$C:$C,AH$1,'Actual Results Input'!$D:$D,$A32),0)</f>
        <v>0</v>
      </c>
      <c r="AI32">
        <f>IFERROR(SUMIFS('Actual Results Input'!$E:$E,'Actual Results Input'!$C:$C,AI$1,'Actual Results Input'!$D:$D,$A32),0)</f>
        <v>0</v>
      </c>
      <c r="AJ32">
        <f>IFERROR(SUMIFS('Actual Results Input'!$E:$E,'Actual Results Input'!$C:$C,AJ$1,'Actual Results Input'!$D:$D,$A32),0)</f>
        <v>0</v>
      </c>
      <c r="AK32">
        <f>IFERROR(SUMIFS('Actual Results Input'!$E:$E,'Actual Results Input'!$C:$C,AK$1,'Actual Results Input'!$D:$D,$A32),0)</f>
        <v>0</v>
      </c>
      <c r="AL32">
        <f>IFERROR(SUMIFS('Actual Results Input'!$E:$E,'Actual Results Input'!$C:$C,AL$1,'Actual Results Input'!$D:$D,$A32),0)</f>
        <v>0</v>
      </c>
      <c r="AM32">
        <f>IFERROR(SUMIFS('Actual Results Input'!$E:$E,'Actual Results Input'!$C:$C,AM$1,'Actual Results Input'!$D:$D,$A32),0)</f>
        <v>0</v>
      </c>
      <c r="AN32">
        <f>IFERROR(SUMIFS('Actual Results Input'!$E:$E,'Actual Results Input'!$C:$C,AN$1,'Actual Results Input'!$D:$D,$A32),0)</f>
        <v>0</v>
      </c>
      <c r="AO32">
        <f>IFERROR(SUMIFS('Actual Results Input'!$E:$E,'Actual Results Input'!$C:$C,AO$1,'Actual Results Input'!$D:$D,$A32),0)</f>
        <v>0</v>
      </c>
      <c r="AP32">
        <f>IFERROR(SUMIFS('Actual Results Input'!$E:$E,'Actual Results Input'!$C:$C,AP$1,'Actual Results Input'!$D:$D,$A32),0)</f>
        <v>0</v>
      </c>
      <c r="AQ32">
        <f>IFERROR(SUMIFS('Actual Results Input'!$E:$E,'Actual Results Input'!$C:$C,AQ$1,'Actual Results Input'!$D:$D,$A32),0)</f>
        <v>0</v>
      </c>
      <c r="AR32">
        <f>IFERROR(SUMIFS('Actual Results Input'!$E:$E,'Actual Results Input'!$C:$C,AR$1,'Actual Results Input'!$D:$D,$A32),0)</f>
        <v>0</v>
      </c>
      <c r="AS32">
        <f>IFERROR(SUMIFS('Actual Results Input'!$E:$E,'Actual Results Input'!$C:$C,AS$1,'Actual Results Input'!$D:$D,$A32),0)</f>
        <v>0</v>
      </c>
      <c r="AT32">
        <f>IFERROR(SUMIFS('Actual Results Input'!$E:$E,'Actual Results Input'!$C:$C,AT$1,'Actual Results Input'!$D:$D,$A32),0)</f>
        <v>0</v>
      </c>
      <c r="AU32">
        <f>IFERROR(SUMIFS('Actual Results Input'!$E:$E,'Actual Results Input'!$C:$C,AU$1,'Actual Results Input'!$D:$D,$A32),0)</f>
        <v>0</v>
      </c>
      <c r="AV32">
        <f>IFERROR(SUMIFS('Actual Results Input'!$E:$E,'Actual Results Input'!$C:$C,AV$1,'Actual Results Input'!$D:$D,$A32),0)</f>
        <v>0</v>
      </c>
      <c r="AW32">
        <f>IFERROR(SUMIFS('Actual Results Input'!$E:$E,'Actual Results Input'!$C:$C,AW$1,'Actual Results Input'!$D:$D,$A32),0)</f>
        <v>0</v>
      </c>
      <c r="AX32">
        <f>IFERROR(SUMIFS('Actual Results Input'!$E:$E,'Actual Results Input'!$C:$C,AX$1,'Actual Results Input'!$D:$D,$A32),0)</f>
        <v>0</v>
      </c>
      <c r="AY32">
        <f>IFERROR(SUMIFS('Actual Results Input'!$E:$E,'Actual Results Input'!$C:$C,AY$1,'Actual Results Input'!$D:$D,$A32),0)</f>
        <v>0</v>
      </c>
      <c r="AZ32">
        <f>IFERROR(SUMIFS('Actual Results Input'!$E:$E,'Actual Results Input'!$C:$C,AZ$1,'Actual Results Input'!$D:$D,$A32),0)</f>
        <v>0</v>
      </c>
      <c r="BA32">
        <f>IFERROR(SUMIFS('Actual Results Input'!$E:$E,'Actual Results Input'!$C:$C,BA$1,'Actual Results Input'!$D:$D,$A32),0)</f>
        <v>0</v>
      </c>
      <c r="BB32">
        <f>IFERROR(SUMIFS('Actual Results Input'!$E:$E,'Actual Results Input'!$C:$C,BB$1,'Actual Results Input'!$D:$D,$A32),0)</f>
        <v>24</v>
      </c>
      <c r="BC32">
        <f>IFERROR(SUMIFS('Actual Results Input'!$E:$E,'Actual Results Input'!$C:$C,BC$1,'Actual Results Input'!$D:$D,$A32),0)</f>
        <v>0</v>
      </c>
      <c r="BD32">
        <f>IFERROR(SUMIFS('Actual Results Input'!$E:$E,'Actual Results Input'!$C:$C,BD$1,'Actual Results Input'!$D:$D,$A32),0)</f>
        <v>0</v>
      </c>
      <c r="BE32">
        <f>IFERROR(SUMIFS('Actual Results Input'!$E:$E,'Actual Results Input'!$C:$C,BE$1,'Actual Results Input'!$D:$D,$A32),0)</f>
        <v>0</v>
      </c>
      <c r="BF32">
        <f>IFERROR(SUMIFS('Actual Results Input'!$E:$E,'Actual Results Input'!$C:$C,BF$1,'Actual Results Input'!$D:$D,$A32),0)</f>
        <v>0</v>
      </c>
      <c r="BG32">
        <f>IFERROR(SUMIFS('Actual Results Input'!$E:$E,'Actual Results Input'!$C:$C,BG$1,'Actual Results Input'!$D:$D,$A32),0)</f>
        <v>0</v>
      </c>
      <c r="BH32">
        <f>IFERROR(SUMIFS('Actual Results Input'!$E:$E,'Actual Results Input'!$C:$C,BH$1,'Actual Results Input'!$D:$D,$A32),0)</f>
        <v>0</v>
      </c>
      <c r="BI32">
        <f>IFERROR(SUMIFS('Actual Results Input'!$E:$E,'Actual Results Input'!$C:$C,BI$1,'Actual Results Input'!$D:$D,$A32),0)</f>
        <v>0</v>
      </c>
      <c r="BJ32">
        <f>IFERROR(SUMIFS('Actual Results Input'!$E:$E,'Actual Results Input'!$C:$C,BJ$1,'Actual Results Input'!$D:$D,$A32),0)</f>
        <v>0</v>
      </c>
      <c r="BK32">
        <f>IFERROR(SUMIFS('Actual Results Input'!$E:$E,'Actual Results Input'!$C:$C,BK$1,'Actual Results Input'!$D:$D,$A32),0)</f>
        <v>0</v>
      </c>
      <c r="BL32">
        <f>IFERROR(SUMIFS('Actual Results Input'!$E:$E,'Actual Results Input'!$C:$C,BL$1,'Actual Results Input'!$D:$D,$A32),0)</f>
        <v>0</v>
      </c>
      <c r="BM32">
        <f>IFERROR(SUMIFS('Actual Results Input'!$E:$E,'Actual Results Input'!$C:$C,BM$1,'Actual Results Input'!$D:$D,$A32),0)</f>
        <v>0</v>
      </c>
      <c r="BN32">
        <f>IFERROR(SUMIFS('Actual Results Input'!$E:$E,'Actual Results Input'!$C:$C,BN$1,'Actual Results Input'!$D:$D,$A32),0)</f>
        <v>0</v>
      </c>
      <c r="BO32">
        <f>IFERROR(SUMIFS('Actual Results Input'!$E:$E,'Actual Results Input'!$C:$C,BO$1,'Actual Results Input'!$D:$D,$A32),0)</f>
        <v>0</v>
      </c>
      <c r="BP32">
        <f>IFERROR(SUMIFS('Actual Results Input'!$E:$E,'Actual Results Input'!$C:$C,BP$1,'Actual Results Input'!$D:$D,$A32),0)</f>
        <v>0</v>
      </c>
      <c r="BQ32">
        <f>IFERROR(SUMIFS('Actual Results Input'!$E:$E,'Actual Results Input'!$C:$C,BQ$1,'Actual Results Input'!$D:$D,$A32),0)</f>
        <v>0</v>
      </c>
      <c r="BR32">
        <f>IFERROR(SUMIFS('Actual Results Input'!$E:$E,'Actual Results Input'!$C:$C,BR$1,'Actual Results Input'!$D:$D,$A32),0)</f>
        <v>0</v>
      </c>
      <c r="BS32">
        <f>IFERROR(SUMIFS('Actual Results Input'!$E:$E,'Actual Results Input'!$C:$C,BS$1,'Actual Results Input'!$D:$D,$A32),0)</f>
        <v>0</v>
      </c>
      <c r="BT32">
        <f>IFERROR(SUMIFS('Actual Results Input'!$E:$E,'Actual Results Input'!$C:$C,BT$1,'Actual Results Input'!$D:$D,$A32),0)</f>
        <v>0</v>
      </c>
      <c r="BU32">
        <f>IFERROR(SUMIFS('Actual Results Input'!$E:$E,'Actual Results Input'!$C:$C,BU$1,'Actual Results Input'!$D:$D,$A32),0)</f>
        <v>0</v>
      </c>
      <c r="BV32">
        <f>IFERROR(SUMIFS('Actual Results Input'!$E:$E,'Actual Results Input'!$C:$C,BV$1,'Actual Results Input'!$D:$D,$A32),0)</f>
        <v>0</v>
      </c>
      <c r="BW32">
        <f>IFERROR(SUMIFS('Actual Results Input'!$E:$E,'Actual Results Input'!$C:$C,BW$1,'Actual Results Input'!$D:$D,$A32),0)</f>
        <v>0</v>
      </c>
      <c r="BX32">
        <f>IFERROR(SUMIFS('Actual Results Input'!$E:$E,'Actual Results Input'!$C:$C,BX$1,'Actual Results Input'!$D:$D,$A32),0)</f>
        <v>0</v>
      </c>
      <c r="BY32">
        <f>IFERROR(SUMIFS('Actual Results Input'!$E:$E,'Actual Results Input'!$C:$C,BY$1,'Actual Results Input'!$D:$D,$A32),0)</f>
        <v>0</v>
      </c>
      <c r="BZ32">
        <f>IFERROR(SUMIFS('Actual Results Input'!$E:$E,'Actual Results Input'!$C:$C,BZ$1,'Actual Results Input'!$D:$D,$A32),0)</f>
        <v>0</v>
      </c>
      <c r="CA32">
        <f>IFERROR(SUMIFS('Actual Results Input'!$E:$E,'Actual Results Input'!$C:$C,CA$1,'Actual Results Input'!$D:$D,$A32),0)</f>
        <v>0</v>
      </c>
      <c r="CB32">
        <f>IFERROR(SUMIFS('Actual Results Input'!$E:$E,'Actual Results Input'!$C:$C,CB$1,'Actual Results Input'!$D:$D,$A32),0)</f>
        <v>0</v>
      </c>
      <c r="CC32">
        <f>IFERROR(SUMIFS('Actual Results Input'!$E:$E,'Actual Results Input'!$C:$C,CC$1,'Actual Results Input'!$D:$D,$A32),0)</f>
        <v>0</v>
      </c>
      <c r="CD32">
        <f>IFERROR(SUMIFS('Actual Results Input'!$E:$E,'Actual Results Input'!$C:$C,CD$1,'Actual Results Input'!$D:$D,$A32),0)</f>
        <v>0</v>
      </c>
      <c r="CE32">
        <f>IFERROR(SUMIFS('Actual Results Input'!$E:$E,'Actual Results Input'!$C:$C,CE$1,'Actual Results Input'!$D:$D,$A32),0)</f>
        <v>0</v>
      </c>
      <c r="CF32">
        <f>IFERROR(SUMIFS('Actual Results Input'!$E:$E,'Actual Results Input'!$C:$C,CF$1,'Actual Results Input'!$D:$D,$A32),0)</f>
        <v>0</v>
      </c>
      <c r="CG32">
        <f>IFERROR(SUMIFS('Actual Results Input'!$E:$E,'Actual Results Input'!$C:$C,CG$1,'Actual Results Input'!$D:$D,$A32),0)</f>
        <v>0</v>
      </c>
      <c r="CH32">
        <f>IFERROR(SUMIFS('Actual Results Input'!$E:$E,'Actual Results Input'!$C:$C,CH$1,'Actual Results Input'!$D:$D,$A32),0)</f>
        <v>0</v>
      </c>
      <c r="CI32">
        <f>IFERROR(SUMIFS('Actual Results Input'!$E:$E,'Actual Results Input'!$C:$C,CI$1,'Actual Results Input'!$D:$D,$A32),0)</f>
        <v>0</v>
      </c>
      <c r="CJ32">
        <f>IFERROR(SUMIFS('Actual Results Input'!$E:$E,'Actual Results Input'!$C:$C,CJ$1,'Actual Results Input'!$D:$D,$A32),0)</f>
        <v>0</v>
      </c>
      <c r="CK32">
        <f>IFERROR(SUMIFS('Actual Results Input'!$E:$E,'Actual Results Input'!$C:$C,CK$1,'Actual Results Input'!$D:$D,$A32),0)</f>
        <v>0</v>
      </c>
      <c r="CL32">
        <f>IFERROR(SUMIFS('Actual Results Input'!$E:$E,'Actual Results Input'!$C:$C,CL$1,'Actual Results Input'!$D:$D,$A32),0)</f>
        <v>0</v>
      </c>
      <c r="CM32">
        <f>IFERROR(SUMIFS('Actual Results Input'!$E:$E,'Actual Results Input'!$C:$C,CM$1,'Actual Results Input'!$D:$D,$A32),0)</f>
        <v>0</v>
      </c>
      <c r="CN32">
        <f>IFERROR(SUMIFS('Actual Results Input'!$E:$E,'Actual Results Input'!$C:$C,CN$1,'Actual Results Input'!$D:$D,$A32),0)</f>
        <v>0</v>
      </c>
      <c r="CO32">
        <f>IFERROR(SUMIFS('Actual Results Input'!$E:$E,'Actual Results Input'!$C:$C,CO$1,'Actual Results Input'!$D:$D,$A32),0)</f>
        <v>0</v>
      </c>
      <c r="CP32">
        <f>IFERROR(SUMIFS('Actual Results Input'!$E:$E,'Actual Results Input'!$C:$C,CP$1,'Actual Results Input'!$D:$D,$A32),0)</f>
        <v>0</v>
      </c>
      <c r="CQ32">
        <f>IFERROR(SUMIFS('Actual Results Input'!$E:$E,'Actual Results Input'!$C:$C,CQ$1,'Actual Results Input'!$D:$D,$A32),0)</f>
        <v>0</v>
      </c>
      <c r="CR32">
        <f>IFERROR(SUMIFS('Actual Results Input'!$E:$E,'Actual Results Input'!$C:$C,CR$1,'Actual Results Input'!$D:$D,$A32),0)</f>
        <v>0</v>
      </c>
      <c r="CS32">
        <f>IFERROR(SUMIFS('Actual Results Input'!$E:$E,'Actual Results Input'!$C:$C,CS$1,'Actual Results Input'!$D:$D,$A32),0)</f>
        <v>0</v>
      </c>
      <c r="CT32">
        <f>IFERROR(SUMIFS('Actual Results Input'!$E:$E,'Actual Results Input'!$C:$C,CT$1,'Actual Results Input'!$D:$D,$A32),0)</f>
        <v>0</v>
      </c>
      <c r="CU32">
        <f>IFERROR(SUMIFS('Actual Results Input'!$E:$E,'Actual Results Input'!$C:$C,CU$1,'Actual Results Input'!$D:$D,$A32),0)</f>
        <v>0</v>
      </c>
      <c r="CV32">
        <f>IFERROR(SUMIFS('Actual Results Input'!$E:$E,'Actual Results Input'!$C:$C,CV$1,'Actual Results Input'!$D:$D,$A32),0)</f>
        <v>0</v>
      </c>
      <c r="CW32">
        <f>IFERROR(SUMIFS('Actual Results Input'!$E:$E,'Actual Results Input'!$C:$C,CW$1,'Actual Results Input'!$D:$D,$A32),0)</f>
        <v>0</v>
      </c>
      <c r="CX32">
        <f>IFERROR(SUMIFS('Actual Results Input'!$E:$E,'Actual Results Input'!$C:$C,CX$1,'Actual Results Input'!$D:$D,$A32),0)</f>
        <v>0</v>
      </c>
      <c r="CY32">
        <f>IFERROR(SUMIFS('Actual Results Input'!$E:$E,'Actual Results Input'!$C:$C,CY$1,'Actual Results Input'!$D:$D,$A32),0)</f>
        <v>0</v>
      </c>
      <c r="CZ32">
        <f>IFERROR(SUMIFS('Actual Results Input'!$E:$E,'Actual Results Input'!$C:$C,CZ$1,'Actual Results Input'!$D:$D,$A32),0)</f>
        <v>0</v>
      </c>
      <c r="DA32">
        <f>IFERROR(SUMIFS('Actual Results Input'!$E:$E,'Actual Results Input'!$C:$C,DA$1,'Actual Results Input'!$D:$D,$A32),0)</f>
        <v>0</v>
      </c>
      <c r="DB32">
        <f>IFERROR(SUMIFS('Actual Results Input'!$E:$E,'Actual Results Input'!$C:$C,DB$1,'Actual Results Input'!$D:$D,$A32),0)</f>
        <v>0</v>
      </c>
      <c r="DC32">
        <f>IFERROR(SUMIFS('Actual Results Input'!$E:$E,'Actual Results Input'!$C:$C,DC$1,'Actual Results Input'!$D:$D,$A32),0)</f>
        <v>0</v>
      </c>
      <c r="DD32">
        <f>IFERROR(SUMIFS('Actual Results Input'!$E:$E,'Actual Results Input'!$C:$C,DD$1,'Actual Results Input'!$D:$D,$A32),0)</f>
        <v>0</v>
      </c>
      <c r="DE32">
        <f>IFERROR(SUMIFS('Actual Results Input'!$E:$E,'Actual Results Input'!$C:$C,DE$1,'Actual Results Input'!$D:$D,$A32),0)</f>
        <v>0</v>
      </c>
      <c r="DF32">
        <f>IFERROR(SUMIFS('Actual Results Input'!$E:$E,'Actual Results Input'!$C:$C,DF$1,'Actual Results Input'!$D:$D,$A32),0)</f>
        <v>0</v>
      </c>
      <c r="DG32">
        <f>IFERROR(SUMIFS('Actual Results Input'!$E:$E,'Actual Results Input'!$C:$C,DG$1,'Actual Results Input'!$D:$D,$A32),0)</f>
        <v>0</v>
      </c>
      <c r="DH32">
        <f>IFERROR(SUMIFS('Actual Results Input'!$E:$E,'Actual Results Input'!$C:$C,DH$1,'Actual Results Input'!$D:$D,$A32),0)</f>
        <v>0</v>
      </c>
      <c r="DI32">
        <f>IFERROR(SUMIFS('Actual Results Input'!$E:$E,'Actual Results Input'!$C:$C,DI$1,'Actual Results Input'!$D:$D,$A32),0)</f>
        <v>0</v>
      </c>
      <c r="DJ32" s="14">
        <f t="array" ref="DJ32">AVERAGE(IF(B32:DI32&gt;0,IF(COLUMN(B32:DI32)&gt;=LARGE(IF(B32:DI32&gt;0,COLUMN(B32:DI32),0),10),B32:DI32)))</f>
        <v>29.4</v>
      </c>
    </row>
    <row r="33" spans="1:114">
      <c r="A33" t="str">
        <f>Lookup!C34</f>
        <v>Weston Johnson</v>
      </c>
      <c r="B33" s="53">
        <v>32</v>
      </c>
      <c r="C33" s="53">
        <v>32</v>
      </c>
      <c r="D33" s="53">
        <v>32</v>
      </c>
      <c r="E33" s="53">
        <v>32</v>
      </c>
      <c r="F33" s="53">
        <v>32</v>
      </c>
      <c r="G33" s="53">
        <v>32</v>
      </c>
      <c r="H33" s="53">
        <v>32</v>
      </c>
      <c r="I33" s="53">
        <v>32</v>
      </c>
      <c r="J33" s="53">
        <v>32</v>
      </c>
      <c r="K33" s="53">
        <v>32</v>
      </c>
      <c r="L33">
        <f>IFERROR(SUMIFS('Actual Results Input'!$E:$E,'Actual Results Input'!$C:$C,L$1,'Actual Results Input'!$D:$D,$A33),0)</f>
        <v>0</v>
      </c>
      <c r="M33">
        <f>IFERROR(SUMIFS('Actual Results Input'!$E:$E,'Actual Results Input'!$C:$C,M$1,'Actual Results Input'!$D:$D,$A33),0)</f>
        <v>0</v>
      </c>
      <c r="N33">
        <f>IFERROR(SUMIFS('Actual Results Input'!$E:$E,'Actual Results Input'!$C:$C,N$1,'Actual Results Input'!$D:$D,$A33),0)</f>
        <v>0</v>
      </c>
      <c r="O33">
        <f>IFERROR(SUMIFS('Actual Results Input'!$E:$E,'Actual Results Input'!$C:$C,O$1,'Actual Results Input'!$D:$D,$A33),0)</f>
        <v>0</v>
      </c>
      <c r="P33">
        <f>IFERROR(SUMIFS('Actual Results Input'!$E:$E,'Actual Results Input'!$C:$C,P$1,'Actual Results Input'!$D:$D,$A33),0)</f>
        <v>0</v>
      </c>
      <c r="Q33">
        <f>IFERROR(SUMIFS('Actual Results Input'!$E:$E,'Actual Results Input'!$C:$C,Q$1,'Actual Results Input'!$D:$D,$A33),0)</f>
        <v>0</v>
      </c>
      <c r="R33">
        <f>IFERROR(SUMIFS('Actual Results Input'!$E:$E,'Actual Results Input'!$C:$C,R$1,'Actual Results Input'!$D:$D,$A33),0)</f>
        <v>0</v>
      </c>
      <c r="S33">
        <f>IFERROR(SUMIFS('Actual Results Input'!$E:$E,'Actual Results Input'!$C:$C,S$1,'Actual Results Input'!$D:$D,$A33),0)</f>
        <v>0</v>
      </c>
      <c r="T33">
        <f>IFERROR(SUMIFS('Actual Results Input'!$E:$E,'Actual Results Input'!$C:$C,T$1,'Actual Results Input'!$D:$D,$A33),0)</f>
        <v>0</v>
      </c>
      <c r="U33">
        <f>IFERROR(SUMIFS('Actual Results Input'!$E:$E,'Actual Results Input'!$C:$C,U$1,'Actual Results Input'!$D:$D,$A33),0)</f>
        <v>0</v>
      </c>
      <c r="V33">
        <f>IFERROR(SUMIFS('Actual Results Input'!$E:$E,'Actual Results Input'!$C:$C,V$1,'Actual Results Input'!$D:$D,$A33),0)</f>
        <v>0</v>
      </c>
      <c r="W33">
        <f>IFERROR(SUMIFS('Actual Results Input'!$E:$E,'Actual Results Input'!$C:$C,W$1,'Actual Results Input'!$D:$D,$A33),0)</f>
        <v>0</v>
      </c>
      <c r="X33">
        <f>IFERROR(SUMIFS('Actual Results Input'!$E:$E,'Actual Results Input'!$C:$C,X$1,'Actual Results Input'!$D:$D,$A33),0)</f>
        <v>0</v>
      </c>
      <c r="Y33">
        <f>IFERROR(SUMIFS('Actual Results Input'!$E:$E,'Actual Results Input'!$C:$C,Y$1,'Actual Results Input'!$D:$D,$A33),0)</f>
        <v>0</v>
      </c>
      <c r="Z33">
        <f>IFERROR(SUMIFS('Actual Results Input'!$E:$E,'Actual Results Input'!$C:$C,Z$1,'Actual Results Input'!$D:$D,$A33),0)</f>
        <v>0</v>
      </c>
      <c r="AA33">
        <f>IFERROR(SUMIFS('Actual Results Input'!$E:$E,'Actual Results Input'!$C:$C,AA$1,'Actual Results Input'!$D:$D,$A33),0)</f>
        <v>0</v>
      </c>
      <c r="AB33">
        <f>IFERROR(SUMIFS('Actual Results Input'!$E:$E,'Actual Results Input'!$C:$C,AB$1,'Actual Results Input'!$D:$D,$A33),0)</f>
        <v>0</v>
      </c>
      <c r="AC33">
        <f>IFERROR(SUMIFS('Actual Results Input'!$E:$E,'Actual Results Input'!$C:$C,AC$1,'Actual Results Input'!$D:$D,$A33),0)</f>
        <v>0</v>
      </c>
      <c r="AD33">
        <f>IFERROR(SUMIFS('Actual Results Input'!$E:$E,'Actual Results Input'!$C:$C,AD$1,'Actual Results Input'!$D:$D,$A33),0)</f>
        <v>0</v>
      </c>
      <c r="AE33">
        <f>IFERROR(SUMIFS('Actual Results Input'!$E:$E,'Actual Results Input'!$C:$C,AE$1,'Actual Results Input'!$D:$D,$A33),0)</f>
        <v>0</v>
      </c>
      <c r="AF33">
        <f>IFERROR(SUMIFS('Actual Results Input'!$E:$E,'Actual Results Input'!$C:$C,AF$1,'Actual Results Input'!$D:$D,$A33),0)</f>
        <v>0</v>
      </c>
      <c r="AG33">
        <f>IFERROR(SUMIFS('Actual Results Input'!$E:$E,'Actual Results Input'!$C:$C,AG$1,'Actual Results Input'!$D:$D,$A33),0)</f>
        <v>0</v>
      </c>
      <c r="AH33">
        <f>IFERROR(SUMIFS('Actual Results Input'!$E:$E,'Actual Results Input'!$C:$C,AH$1,'Actual Results Input'!$D:$D,$A33),0)</f>
        <v>0</v>
      </c>
      <c r="AI33">
        <f>IFERROR(SUMIFS('Actual Results Input'!$E:$E,'Actual Results Input'!$C:$C,AI$1,'Actual Results Input'!$D:$D,$A33),0)</f>
        <v>0</v>
      </c>
      <c r="AJ33">
        <f>IFERROR(SUMIFS('Actual Results Input'!$E:$E,'Actual Results Input'!$C:$C,AJ$1,'Actual Results Input'!$D:$D,$A33),0)</f>
        <v>0</v>
      </c>
      <c r="AK33">
        <f>IFERROR(SUMIFS('Actual Results Input'!$E:$E,'Actual Results Input'!$C:$C,AK$1,'Actual Results Input'!$D:$D,$A33),0)</f>
        <v>0</v>
      </c>
      <c r="AL33">
        <f>IFERROR(SUMIFS('Actual Results Input'!$E:$E,'Actual Results Input'!$C:$C,AL$1,'Actual Results Input'!$D:$D,$A33),0)</f>
        <v>0</v>
      </c>
      <c r="AM33">
        <f>IFERROR(SUMIFS('Actual Results Input'!$E:$E,'Actual Results Input'!$C:$C,AM$1,'Actual Results Input'!$D:$D,$A33),0)</f>
        <v>0</v>
      </c>
      <c r="AN33">
        <f>IFERROR(SUMIFS('Actual Results Input'!$E:$E,'Actual Results Input'!$C:$C,AN$1,'Actual Results Input'!$D:$D,$A33),0)</f>
        <v>0</v>
      </c>
      <c r="AO33">
        <f>IFERROR(SUMIFS('Actual Results Input'!$E:$E,'Actual Results Input'!$C:$C,AO$1,'Actual Results Input'!$D:$D,$A33),0)</f>
        <v>0</v>
      </c>
      <c r="AP33">
        <f>IFERROR(SUMIFS('Actual Results Input'!$E:$E,'Actual Results Input'!$C:$C,AP$1,'Actual Results Input'!$D:$D,$A33),0)</f>
        <v>0</v>
      </c>
      <c r="AQ33">
        <f>IFERROR(SUMIFS('Actual Results Input'!$E:$E,'Actual Results Input'!$C:$C,AQ$1,'Actual Results Input'!$D:$D,$A33),0)</f>
        <v>0</v>
      </c>
      <c r="AR33">
        <f>IFERROR(SUMIFS('Actual Results Input'!$E:$E,'Actual Results Input'!$C:$C,AR$1,'Actual Results Input'!$D:$D,$A33),0)</f>
        <v>0</v>
      </c>
      <c r="AS33">
        <f>IFERROR(SUMIFS('Actual Results Input'!$E:$E,'Actual Results Input'!$C:$C,AS$1,'Actual Results Input'!$D:$D,$A33),0)</f>
        <v>0</v>
      </c>
      <c r="AT33">
        <f>IFERROR(SUMIFS('Actual Results Input'!$E:$E,'Actual Results Input'!$C:$C,AT$1,'Actual Results Input'!$D:$D,$A33),0)</f>
        <v>0</v>
      </c>
      <c r="AU33">
        <f>IFERROR(SUMIFS('Actual Results Input'!$E:$E,'Actual Results Input'!$C:$C,AU$1,'Actual Results Input'!$D:$D,$A33),0)</f>
        <v>0</v>
      </c>
      <c r="AV33">
        <f>IFERROR(SUMIFS('Actual Results Input'!$E:$E,'Actual Results Input'!$C:$C,AV$1,'Actual Results Input'!$D:$D,$A33),0)</f>
        <v>0</v>
      </c>
      <c r="AW33">
        <f>IFERROR(SUMIFS('Actual Results Input'!$E:$E,'Actual Results Input'!$C:$C,AW$1,'Actual Results Input'!$D:$D,$A33),0)</f>
        <v>0</v>
      </c>
      <c r="AX33">
        <f>IFERROR(SUMIFS('Actual Results Input'!$E:$E,'Actual Results Input'!$C:$C,AX$1,'Actual Results Input'!$D:$D,$A33),0)</f>
        <v>0</v>
      </c>
      <c r="AY33">
        <f>IFERROR(SUMIFS('Actual Results Input'!$E:$E,'Actual Results Input'!$C:$C,AY$1,'Actual Results Input'!$D:$D,$A33),0)</f>
        <v>0</v>
      </c>
      <c r="AZ33">
        <f>IFERROR(SUMIFS('Actual Results Input'!$E:$E,'Actual Results Input'!$C:$C,AZ$1,'Actual Results Input'!$D:$D,$A33),0)</f>
        <v>0</v>
      </c>
      <c r="BA33">
        <f>IFERROR(SUMIFS('Actual Results Input'!$E:$E,'Actual Results Input'!$C:$C,BA$1,'Actual Results Input'!$D:$D,$A33),0)</f>
        <v>0</v>
      </c>
      <c r="BB33">
        <f>IFERROR(SUMIFS('Actual Results Input'!$E:$E,'Actual Results Input'!$C:$C,BB$1,'Actual Results Input'!$D:$D,$A33),0)</f>
        <v>0</v>
      </c>
      <c r="BC33">
        <f>IFERROR(SUMIFS('Actual Results Input'!$E:$E,'Actual Results Input'!$C:$C,BC$1,'Actual Results Input'!$D:$D,$A33),0)</f>
        <v>0</v>
      </c>
      <c r="BD33">
        <f>IFERROR(SUMIFS('Actual Results Input'!$E:$E,'Actual Results Input'!$C:$C,BD$1,'Actual Results Input'!$D:$D,$A33),0)</f>
        <v>0</v>
      </c>
      <c r="BE33">
        <f>IFERROR(SUMIFS('Actual Results Input'!$E:$E,'Actual Results Input'!$C:$C,BE$1,'Actual Results Input'!$D:$D,$A33),0)</f>
        <v>0</v>
      </c>
      <c r="BF33">
        <f>IFERROR(SUMIFS('Actual Results Input'!$E:$E,'Actual Results Input'!$C:$C,BF$1,'Actual Results Input'!$D:$D,$A33),0)</f>
        <v>0</v>
      </c>
      <c r="BG33">
        <f>IFERROR(SUMIFS('Actual Results Input'!$E:$E,'Actual Results Input'!$C:$C,BG$1,'Actual Results Input'!$D:$D,$A33),0)</f>
        <v>0</v>
      </c>
      <c r="BH33">
        <f>IFERROR(SUMIFS('Actual Results Input'!$E:$E,'Actual Results Input'!$C:$C,BH$1,'Actual Results Input'!$D:$D,$A33),0)</f>
        <v>0</v>
      </c>
      <c r="BI33">
        <f>IFERROR(SUMIFS('Actual Results Input'!$E:$E,'Actual Results Input'!$C:$C,BI$1,'Actual Results Input'!$D:$D,$A33),0)</f>
        <v>0</v>
      </c>
      <c r="BJ33">
        <f>IFERROR(SUMIFS('Actual Results Input'!$E:$E,'Actual Results Input'!$C:$C,BJ$1,'Actual Results Input'!$D:$D,$A33),0)</f>
        <v>34</v>
      </c>
      <c r="BK33">
        <f>IFERROR(SUMIFS('Actual Results Input'!$E:$E,'Actual Results Input'!$C:$C,BK$1,'Actual Results Input'!$D:$D,$A33),0)</f>
        <v>0</v>
      </c>
      <c r="BL33">
        <f>IFERROR(SUMIFS('Actual Results Input'!$E:$E,'Actual Results Input'!$C:$C,BL$1,'Actual Results Input'!$D:$D,$A33),0)</f>
        <v>0</v>
      </c>
      <c r="BM33">
        <f>IFERROR(SUMIFS('Actual Results Input'!$E:$E,'Actual Results Input'!$C:$C,BM$1,'Actual Results Input'!$D:$D,$A33),0)</f>
        <v>0</v>
      </c>
      <c r="BN33">
        <f>IFERROR(SUMIFS('Actual Results Input'!$E:$E,'Actual Results Input'!$C:$C,BN$1,'Actual Results Input'!$D:$D,$A33),0)</f>
        <v>0</v>
      </c>
      <c r="BO33">
        <f>IFERROR(SUMIFS('Actual Results Input'!$E:$E,'Actual Results Input'!$C:$C,BO$1,'Actual Results Input'!$D:$D,$A33),0)</f>
        <v>0</v>
      </c>
      <c r="BP33">
        <f>IFERROR(SUMIFS('Actual Results Input'!$E:$E,'Actual Results Input'!$C:$C,BP$1,'Actual Results Input'!$D:$D,$A33),0)</f>
        <v>0</v>
      </c>
      <c r="BQ33">
        <f>IFERROR(SUMIFS('Actual Results Input'!$E:$E,'Actual Results Input'!$C:$C,BQ$1,'Actual Results Input'!$D:$D,$A33),0)</f>
        <v>0</v>
      </c>
      <c r="BR33">
        <f>IFERROR(SUMIFS('Actual Results Input'!$E:$E,'Actual Results Input'!$C:$C,BR$1,'Actual Results Input'!$D:$D,$A33),0)</f>
        <v>0</v>
      </c>
      <c r="BS33">
        <f>IFERROR(SUMIFS('Actual Results Input'!$E:$E,'Actual Results Input'!$C:$C,BS$1,'Actual Results Input'!$D:$D,$A33),0)</f>
        <v>33</v>
      </c>
      <c r="BT33">
        <f>IFERROR(SUMIFS('Actual Results Input'!$E:$E,'Actual Results Input'!$C:$C,BT$1,'Actual Results Input'!$D:$D,$A33),0)</f>
        <v>0</v>
      </c>
      <c r="BU33">
        <f>IFERROR(SUMIFS('Actual Results Input'!$E:$E,'Actual Results Input'!$C:$C,BU$1,'Actual Results Input'!$D:$D,$A33),0)</f>
        <v>0</v>
      </c>
      <c r="BV33">
        <f>IFERROR(SUMIFS('Actual Results Input'!$E:$E,'Actual Results Input'!$C:$C,BV$1,'Actual Results Input'!$D:$D,$A33),0)</f>
        <v>0</v>
      </c>
      <c r="BW33">
        <f>IFERROR(SUMIFS('Actual Results Input'!$E:$E,'Actual Results Input'!$C:$C,BW$1,'Actual Results Input'!$D:$D,$A33),0)</f>
        <v>0</v>
      </c>
      <c r="BX33">
        <f>IFERROR(SUMIFS('Actual Results Input'!$E:$E,'Actual Results Input'!$C:$C,BX$1,'Actual Results Input'!$D:$D,$A33),0)</f>
        <v>0</v>
      </c>
      <c r="BY33">
        <f>IFERROR(SUMIFS('Actual Results Input'!$E:$E,'Actual Results Input'!$C:$C,BY$1,'Actual Results Input'!$D:$D,$A33),0)</f>
        <v>0</v>
      </c>
      <c r="BZ33">
        <f>IFERROR(SUMIFS('Actual Results Input'!$E:$E,'Actual Results Input'!$C:$C,BZ$1,'Actual Results Input'!$D:$D,$A33),0)</f>
        <v>0</v>
      </c>
      <c r="CA33">
        <f>IFERROR(SUMIFS('Actual Results Input'!$E:$E,'Actual Results Input'!$C:$C,CA$1,'Actual Results Input'!$D:$D,$A33),0)</f>
        <v>0</v>
      </c>
      <c r="CB33">
        <f>IFERROR(SUMIFS('Actual Results Input'!$E:$E,'Actual Results Input'!$C:$C,CB$1,'Actual Results Input'!$D:$D,$A33),0)</f>
        <v>32</v>
      </c>
      <c r="CC33">
        <f>IFERROR(SUMIFS('Actual Results Input'!$E:$E,'Actual Results Input'!$C:$C,CC$1,'Actual Results Input'!$D:$D,$A33),0)</f>
        <v>0</v>
      </c>
      <c r="CD33">
        <f>IFERROR(SUMIFS('Actual Results Input'!$E:$E,'Actual Results Input'!$C:$C,CD$1,'Actual Results Input'!$D:$D,$A33),0)</f>
        <v>0</v>
      </c>
      <c r="CE33">
        <f>IFERROR(SUMIFS('Actual Results Input'!$E:$E,'Actual Results Input'!$C:$C,CE$1,'Actual Results Input'!$D:$D,$A33),0)</f>
        <v>33</v>
      </c>
      <c r="CF33">
        <f>IFERROR(SUMIFS('Actual Results Input'!$E:$E,'Actual Results Input'!$C:$C,CF$1,'Actual Results Input'!$D:$D,$A33),0)</f>
        <v>35</v>
      </c>
      <c r="CG33">
        <f>IFERROR(SUMIFS('Actual Results Input'!$E:$E,'Actual Results Input'!$C:$C,CG$1,'Actual Results Input'!$D:$D,$A33),0)</f>
        <v>0</v>
      </c>
      <c r="CH33">
        <f>IFERROR(SUMIFS('Actual Results Input'!$E:$E,'Actual Results Input'!$C:$C,CH$1,'Actual Results Input'!$D:$D,$A33),0)</f>
        <v>0</v>
      </c>
      <c r="CI33">
        <f>IFERROR(SUMIFS('Actual Results Input'!$E:$E,'Actual Results Input'!$C:$C,CI$1,'Actual Results Input'!$D:$D,$A33),0)</f>
        <v>0</v>
      </c>
      <c r="CJ33">
        <f>IFERROR(SUMIFS('Actual Results Input'!$E:$E,'Actual Results Input'!$C:$C,CJ$1,'Actual Results Input'!$D:$D,$A33),0)</f>
        <v>0</v>
      </c>
      <c r="CK33">
        <f>IFERROR(SUMIFS('Actual Results Input'!$E:$E,'Actual Results Input'!$C:$C,CK$1,'Actual Results Input'!$D:$D,$A33),0)</f>
        <v>0</v>
      </c>
      <c r="CL33">
        <f>IFERROR(SUMIFS('Actual Results Input'!$E:$E,'Actual Results Input'!$C:$C,CL$1,'Actual Results Input'!$D:$D,$A33),0)</f>
        <v>0</v>
      </c>
      <c r="CM33">
        <f>IFERROR(SUMIFS('Actual Results Input'!$E:$E,'Actual Results Input'!$C:$C,CM$1,'Actual Results Input'!$D:$D,$A33),0)</f>
        <v>0</v>
      </c>
      <c r="CN33">
        <f>IFERROR(SUMIFS('Actual Results Input'!$E:$E,'Actual Results Input'!$C:$C,CN$1,'Actual Results Input'!$D:$D,$A33),0)</f>
        <v>0</v>
      </c>
      <c r="CO33">
        <f>IFERROR(SUMIFS('Actual Results Input'!$E:$E,'Actual Results Input'!$C:$C,CO$1,'Actual Results Input'!$D:$D,$A33),0)</f>
        <v>0</v>
      </c>
      <c r="CP33">
        <f>IFERROR(SUMIFS('Actual Results Input'!$E:$E,'Actual Results Input'!$C:$C,CP$1,'Actual Results Input'!$D:$D,$A33),0)</f>
        <v>0</v>
      </c>
      <c r="CQ33">
        <f>IFERROR(SUMIFS('Actual Results Input'!$E:$E,'Actual Results Input'!$C:$C,CQ$1,'Actual Results Input'!$D:$D,$A33),0)</f>
        <v>0</v>
      </c>
      <c r="CR33">
        <f>IFERROR(SUMIFS('Actual Results Input'!$E:$E,'Actual Results Input'!$C:$C,CR$1,'Actual Results Input'!$D:$D,$A33),0)</f>
        <v>0</v>
      </c>
      <c r="CS33">
        <f>IFERROR(SUMIFS('Actual Results Input'!$E:$E,'Actual Results Input'!$C:$C,CS$1,'Actual Results Input'!$D:$D,$A33),0)</f>
        <v>0</v>
      </c>
      <c r="CT33">
        <f>IFERROR(SUMIFS('Actual Results Input'!$E:$E,'Actual Results Input'!$C:$C,CT$1,'Actual Results Input'!$D:$D,$A33),0)</f>
        <v>0</v>
      </c>
      <c r="CU33">
        <f>IFERROR(SUMIFS('Actual Results Input'!$E:$E,'Actual Results Input'!$C:$C,CU$1,'Actual Results Input'!$D:$D,$A33),0)</f>
        <v>0</v>
      </c>
      <c r="CV33">
        <f>IFERROR(SUMIFS('Actual Results Input'!$E:$E,'Actual Results Input'!$C:$C,CV$1,'Actual Results Input'!$D:$D,$A33),0)</f>
        <v>0</v>
      </c>
      <c r="CW33">
        <f>IFERROR(SUMIFS('Actual Results Input'!$E:$E,'Actual Results Input'!$C:$C,CW$1,'Actual Results Input'!$D:$D,$A33),0)</f>
        <v>0</v>
      </c>
      <c r="CX33">
        <f>IFERROR(SUMIFS('Actual Results Input'!$E:$E,'Actual Results Input'!$C:$C,CX$1,'Actual Results Input'!$D:$D,$A33),0)</f>
        <v>0</v>
      </c>
      <c r="CY33">
        <f>IFERROR(SUMIFS('Actual Results Input'!$E:$E,'Actual Results Input'!$C:$C,CY$1,'Actual Results Input'!$D:$D,$A33),0)</f>
        <v>0</v>
      </c>
      <c r="CZ33">
        <f>IFERROR(SUMIFS('Actual Results Input'!$E:$E,'Actual Results Input'!$C:$C,CZ$1,'Actual Results Input'!$D:$D,$A33),0)</f>
        <v>0</v>
      </c>
      <c r="DA33">
        <f>IFERROR(SUMIFS('Actual Results Input'!$E:$E,'Actual Results Input'!$C:$C,DA$1,'Actual Results Input'!$D:$D,$A33),0)</f>
        <v>0</v>
      </c>
      <c r="DB33">
        <f>IFERROR(SUMIFS('Actual Results Input'!$E:$E,'Actual Results Input'!$C:$C,DB$1,'Actual Results Input'!$D:$D,$A33),0)</f>
        <v>0</v>
      </c>
      <c r="DC33">
        <f>IFERROR(SUMIFS('Actual Results Input'!$E:$E,'Actual Results Input'!$C:$C,DC$1,'Actual Results Input'!$D:$D,$A33),0)</f>
        <v>0</v>
      </c>
      <c r="DD33">
        <f>IFERROR(SUMIFS('Actual Results Input'!$E:$E,'Actual Results Input'!$C:$C,DD$1,'Actual Results Input'!$D:$D,$A33),0)</f>
        <v>0</v>
      </c>
      <c r="DE33">
        <f>IFERROR(SUMIFS('Actual Results Input'!$E:$E,'Actual Results Input'!$C:$C,DE$1,'Actual Results Input'!$D:$D,$A33),0)</f>
        <v>0</v>
      </c>
      <c r="DF33">
        <f>IFERROR(SUMIFS('Actual Results Input'!$E:$E,'Actual Results Input'!$C:$C,DF$1,'Actual Results Input'!$D:$D,$A33),0)</f>
        <v>0</v>
      </c>
      <c r="DG33">
        <f>IFERROR(SUMIFS('Actual Results Input'!$E:$E,'Actual Results Input'!$C:$C,DG$1,'Actual Results Input'!$D:$D,$A33),0)</f>
        <v>0</v>
      </c>
      <c r="DH33">
        <f>IFERROR(SUMIFS('Actual Results Input'!$E:$E,'Actual Results Input'!$C:$C,DH$1,'Actual Results Input'!$D:$D,$A33),0)</f>
        <v>0</v>
      </c>
      <c r="DI33">
        <f>IFERROR(SUMIFS('Actual Results Input'!$E:$E,'Actual Results Input'!$C:$C,DI$1,'Actual Results Input'!$D:$D,$A33),0)</f>
        <v>0</v>
      </c>
      <c r="DJ33" s="14">
        <f t="array" ref="DJ33">AVERAGE(IF(B33:DI33&gt;0,IF(COLUMN(B33:DI33)&gt;=LARGE(IF(B33:DI33&gt;0,COLUMN(B33:DI33),0),10),B33:DI33)))</f>
        <v>32.700000000000003</v>
      </c>
    </row>
    <row r="34" spans="1:114">
      <c r="A34" t="str">
        <f>Lookup!C35</f>
        <v>Louis Franek</v>
      </c>
      <c r="B34" s="53">
        <v>26</v>
      </c>
      <c r="C34" s="53">
        <v>26</v>
      </c>
      <c r="D34" s="53">
        <v>26</v>
      </c>
      <c r="E34" s="53">
        <v>26</v>
      </c>
      <c r="F34" s="53">
        <v>26</v>
      </c>
      <c r="G34" s="53">
        <v>26</v>
      </c>
      <c r="H34" s="53">
        <v>26</v>
      </c>
      <c r="I34" s="53">
        <v>26</v>
      </c>
      <c r="J34" s="53">
        <v>26</v>
      </c>
      <c r="K34" s="53">
        <v>26</v>
      </c>
      <c r="L34">
        <f>IFERROR(SUMIFS('Actual Results Input'!$E:$E,'Actual Results Input'!$C:$C,L$1,'Actual Results Input'!$D:$D,$A34),0)</f>
        <v>0</v>
      </c>
      <c r="M34">
        <f>IFERROR(SUMIFS('Actual Results Input'!$E:$E,'Actual Results Input'!$C:$C,M$1,'Actual Results Input'!$D:$D,$A34),0)</f>
        <v>0</v>
      </c>
      <c r="N34">
        <f>IFERROR(SUMIFS('Actual Results Input'!$E:$E,'Actual Results Input'!$C:$C,N$1,'Actual Results Input'!$D:$D,$A34),0)</f>
        <v>0</v>
      </c>
      <c r="O34">
        <f>IFERROR(SUMIFS('Actual Results Input'!$E:$E,'Actual Results Input'!$C:$C,O$1,'Actual Results Input'!$D:$D,$A34),0)</f>
        <v>0</v>
      </c>
      <c r="P34">
        <f>IFERROR(SUMIFS('Actual Results Input'!$E:$E,'Actual Results Input'!$C:$C,P$1,'Actual Results Input'!$D:$D,$A34),0)</f>
        <v>0</v>
      </c>
      <c r="Q34">
        <f>IFERROR(SUMIFS('Actual Results Input'!$E:$E,'Actual Results Input'!$C:$C,Q$1,'Actual Results Input'!$D:$D,$A34),0)</f>
        <v>0</v>
      </c>
      <c r="R34">
        <f>IFERROR(SUMIFS('Actual Results Input'!$E:$E,'Actual Results Input'!$C:$C,R$1,'Actual Results Input'!$D:$D,$A34),0)</f>
        <v>0</v>
      </c>
      <c r="S34">
        <f>IFERROR(SUMIFS('Actual Results Input'!$E:$E,'Actual Results Input'!$C:$C,S$1,'Actual Results Input'!$D:$D,$A34),0)</f>
        <v>0</v>
      </c>
      <c r="T34">
        <f>IFERROR(SUMIFS('Actual Results Input'!$E:$E,'Actual Results Input'!$C:$C,T$1,'Actual Results Input'!$D:$D,$A34),0)</f>
        <v>0</v>
      </c>
      <c r="U34">
        <f>IFERROR(SUMIFS('Actual Results Input'!$E:$E,'Actual Results Input'!$C:$C,U$1,'Actual Results Input'!$D:$D,$A34),0)</f>
        <v>0</v>
      </c>
      <c r="V34">
        <f>IFERROR(SUMIFS('Actual Results Input'!$E:$E,'Actual Results Input'!$C:$C,V$1,'Actual Results Input'!$D:$D,$A34),0)</f>
        <v>0</v>
      </c>
      <c r="W34">
        <f>IFERROR(SUMIFS('Actual Results Input'!$E:$E,'Actual Results Input'!$C:$C,W$1,'Actual Results Input'!$D:$D,$A34),0)</f>
        <v>0</v>
      </c>
      <c r="X34">
        <f>IFERROR(SUMIFS('Actual Results Input'!$E:$E,'Actual Results Input'!$C:$C,X$1,'Actual Results Input'!$D:$D,$A34),0)</f>
        <v>0</v>
      </c>
      <c r="Y34">
        <f>IFERROR(SUMIFS('Actual Results Input'!$E:$E,'Actual Results Input'!$C:$C,Y$1,'Actual Results Input'!$D:$D,$A34),0)</f>
        <v>0</v>
      </c>
      <c r="Z34">
        <f>IFERROR(SUMIFS('Actual Results Input'!$E:$E,'Actual Results Input'!$C:$C,Z$1,'Actual Results Input'!$D:$D,$A34),0)</f>
        <v>0</v>
      </c>
      <c r="AA34">
        <f>IFERROR(SUMIFS('Actual Results Input'!$E:$E,'Actual Results Input'!$C:$C,AA$1,'Actual Results Input'!$D:$D,$A34),0)</f>
        <v>0</v>
      </c>
      <c r="AB34">
        <f>IFERROR(SUMIFS('Actual Results Input'!$E:$E,'Actual Results Input'!$C:$C,AB$1,'Actual Results Input'!$D:$D,$A34),0)</f>
        <v>0</v>
      </c>
      <c r="AC34">
        <f>IFERROR(SUMIFS('Actual Results Input'!$E:$E,'Actual Results Input'!$C:$C,AC$1,'Actual Results Input'!$D:$D,$A34),0)</f>
        <v>0</v>
      </c>
      <c r="AD34">
        <f>IFERROR(SUMIFS('Actual Results Input'!$E:$E,'Actual Results Input'!$C:$C,AD$1,'Actual Results Input'!$D:$D,$A34),0)</f>
        <v>0</v>
      </c>
      <c r="AE34">
        <f>IFERROR(SUMIFS('Actual Results Input'!$E:$E,'Actual Results Input'!$C:$C,AE$1,'Actual Results Input'!$D:$D,$A34),0)</f>
        <v>0</v>
      </c>
      <c r="AF34">
        <f>IFERROR(SUMIFS('Actual Results Input'!$E:$E,'Actual Results Input'!$C:$C,AF$1,'Actual Results Input'!$D:$D,$A34),0)</f>
        <v>0</v>
      </c>
      <c r="AG34">
        <f>IFERROR(SUMIFS('Actual Results Input'!$E:$E,'Actual Results Input'!$C:$C,AG$1,'Actual Results Input'!$D:$D,$A34),0)</f>
        <v>0</v>
      </c>
      <c r="AH34">
        <f>IFERROR(SUMIFS('Actual Results Input'!$E:$E,'Actual Results Input'!$C:$C,AH$1,'Actual Results Input'!$D:$D,$A34),0)</f>
        <v>0</v>
      </c>
      <c r="AI34">
        <f>IFERROR(SUMIFS('Actual Results Input'!$E:$E,'Actual Results Input'!$C:$C,AI$1,'Actual Results Input'!$D:$D,$A34),0)</f>
        <v>0</v>
      </c>
      <c r="AJ34">
        <f>IFERROR(SUMIFS('Actual Results Input'!$E:$E,'Actual Results Input'!$C:$C,AJ$1,'Actual Results Input'!$D:$D,$A34),0)</f>
        <v>0</v>
      </c>
      <c r="AK34">
        <f>IFERROR(SUMIFS('Actual Results Input'!$E:$E,'Actual Results Input'!$C:$C,AK$1,'Actual Results Input'!$D:$D,$A34),0)</f>
        <v>0</v>
      </c>
      <c r="AL34">
        <f>IFERROR(SUMIFS('Actual Results Input'!$E:$E,'Actual Results Input'!$C:$C,AL$1,'Actual Results Input'!$D:$D,$A34),0)</f>
        <v>0</v>
      </c>
      <c r="AM34">
        <f>IFERROR(SUMIFS('Actual Results Input'!$E:$E,'Actual Results Input'!$C:$C,AM$1,'Actual Results Input'!$D:$D,$A34),0)</f>
        <v>0</v>
      </c>
      <c r="AN34">
        <f>IFERROR(SUMIFS('Actual Results Input'!$E:$E,'Actual Results Input'!$C:$C,AN$1,'Actual Results Input'!$D:$D,$A34),0)</f>
        <v>0</v>
      </c>
      <c r="AO34">
        <f>IFERROR(SUMIFS('Actual Results Input'!$E:$E,'Actual Results Input'!$C:$C,AO$1,'Actual Results Input'!$D:$D,$A34),0)</f>
        <v>0</v>
      </c>
      <c r="AP34">
        <f>IFERROR(SUMIFS('Actual Results Input'!$E:$E,'Actual Results Input'!$C:$C,AP$1,'Actual Results Input'!$D:$D,$A34),0)</f>
        <v>0</v>
      </c>
      <c r="AQ34">
        <f>IFERROR(SUMIFS('Actual Results Input'!$E:$E,'Actual Results Input'!$C:$C,AQ$1,'Actual Results Input'!$D:$D,$A34),0)</f>
        <v>0</v>
      </c>
      <c r="AR34">
        <f>IFERROR(SUMIFS('Actual Results Input'!$E:$E,'Actual Results Input'!$C:$C,AR$1,'Actual Results Input'!$D:$D,$A34),0)</f>
        <v>0</v>
      </c>
      <c r="AS34">
        <f>IFERROR(SUMIFS('Actual Results Input'!$E:$E,'Actual Results Input'!$C:$C,AS$1,'Actual Results Input'!$D:$D,$A34),0)</f>
        <v>0</v>
      </c>
      <c r="AT34">
        <f>IFERROR(SUMIFS('Actual Results Input'!$E:$E,'Actual Results Input'!$C:$C,AT$1,'Actual Results Input'!$D:$D,$A34),0)</f>
        <v>0</v>
      </c>
      <c r="AU34">
        <f>IFERROR(SUMIFS('Actual Results Input'!$E:$E,'Actual Results Input'!$C:$C,AU$1,'Actual Results Input'!$D:$D,$A34),0)</f>
        <v>0</v>
      </c>
      <c r="AV34">
        <f>IFERROR(SUMIFS('Actual Results Input'!$E:$E,'Actual Results Input'!$C:$C,AV$1,'Actual Results Input'!$D:$D,$A34),0)</f>
        <v>0</v>
      </c>
      <c r="AW34">
        <f>IFERROR(SUMIFS('Actual Results Input'!$E:$E,'Actual Results Input'!$C:$C,AW$1,'Actual Results Input'!$D:$D,$A34),0)</f>
        <v>0</v>
      </c>
      <c r="AX34">
        <f>IFERROR(SUMIFS('Actual Results Input'!$E:$E,'Actual Results Input'!$C:$C,AX$1,'Actual Results Input'!$D:$D,$A34),0)</f>
        <v>0</v>
      </c>
      <c r="AY34">
        <f>IFERROR(SUMIFS('Actual Results Input'!$E:$E,'Actual Results Input'!$C:$C,AY$1,'Actual Results Input'!$D:$D,$A34),0)</f>
        <v>0</v>
      </c>
      <c r="AZ34">
        <f>IFERROR(SUMIFS('Actual Results Input'!$E:$E,'Actual Results Input'!$C:$C,AZ$1,'Actual Results Input'!$D:$D,$A34),0)</f>
        <v>0</v>
      </c>
      <c r="BA34">
        <f>IFERROR(SUMIFS('Actual Results Input'!$E:$E,'Actual Results Input'!$C:$C,BA$1,'Actual Results Input'!$D:$D,$A34),0)</f>
        <v>0</v>
      </c>
      <c r="BB34">
        <f>IFERROR(SUMIFS('Actual Results Input'!$E:$E,'Actual Results Input'!$C:$C,BB$1,'Actual Results Input'!$D:$D,$A34),0)</f>
        <v>0</v>
      </c>
      <c r="BC34">
        <f>IFERROR(SUMIFS('Actual Results Input'!$E:$E,'Actual Results Input'!$C:$C,BC$1,'Actual Results Input'!$D:$D,$A34),0)</f>
        <v>0</v>
      </c>
      <c r="BD34">
        <f>IFERROR(SUMIFS('Actual Results Input'!$E:$E,'Actual Results Input'!$C:$C,BD$1,'Actual Results Input'!$D:$D,$A34),0)</f>
        <v>0</v>
      </c>
      <c r="BE34">
        <f>IFERROR(SUMIFS('Actual Results Input'!$E:$E,'Actual Results Input'!$C:$C,BE$1,'Actual Results Input'!$D:$D,$A34),0)</f>
        <v>0</v>
      </c>
      <c r="BF34">
        <f>IFERROR(SUMIFS('Actual Results Input'!$E:$E,'Actual Results Input'!$C:$C,BF$1,'Actual Results Input'!$D:$D,$A34),0)</f>
        <v>0</v>
      </c>
      <c r="BG34">
        <f>IFERROR(SUMIFS('Actual Results Input'!$E:$E,'Actual Results Input'!$C:$C,BG$1,'Actual Results Input'!$D:$D,$A34),0)</f>
        <v>0</v>
      </c>
      <c r="BH34">
        <f>IFERROR(SUMIFS('Actual Results Input'!$E:$E,'Actual Results Input'!$C:$C,BH$1,'Actual Results Input'!$D:$D,$A34),0)</f>
        <v>0</v>
      </c>
      <c r="BI34">
        <f>IFERROR(SUMIFS('Actual Results Input'!$E:$E,'Actual Results Input'!$C:$C,BI$1,'Actual Results Input'!$D:$D,$A34),0)</f>
        <v>0</v>
      </c>
      <c r="BJ34">
        <f>IFERROR(SUMIFS('Actual Results Input'!$E:$E,'Actual Results Input'!$C:$C,BJ$1,'Actual Results Input'!$D:$D,$A34),0)</f>
        <v>18</v>
      </c>
      <c r="BK34">
        <f>IFERROR(SUMIFS('Actual Results Input'!$E:$E,'Actual Results Input'!$C:$C,BK$1,'Actual Results Input'!$D:$D,$A34),0)</f>
        <v>0</v>
      </c>
      <c r="BL34">
        <f>IFERROR(SUMIFS('Actual Results Input'!$E:$E,'Actual Results Input'!$C:$C,BL$1,'Actual Results Input'!$D:$D,$A34),0)</f>
        <v>0</v>
      </c>
      <c r="BM34">
        <f>IFERROR(SUMIFS('Actual Results Input'!$E:$E,'Actual Results Input'!$C:$C,BM$1,'Actual Results Input'!$D:$D,$A34),0)</f>
        <v>0</v>
      </c>
      <c r="BN34">
        <f>IFERROR(SUMIFS('Actual Results Input'!$E:$E,'Actual Results Input'!$C:$C,BN$1,'Actual Results Input'!$D:$D,$A34),0)</f>
        <v>0</v>
      </c>
      <c r="BO34">
        <f>IFERROR(SUMIFS('Actual Results Input'!$E:$E,'Actual Results Input'!$C:$C,BO$1,'Actual Results Input'!$D:$D,$A34),0)</f>
        <v>0</v>
      </c>
      <c r="BP34">
        <f>IFERROR(SUMIFS('Actual Results Input'!$E:$E,'Actual Results Input'!$C:$C,BP$1,'Actual Results Input'!$D:$D,$A34),0)</f>
        <v>0</v>
      </c>
      <c r="BQ34">
        <f>IFERROR(SUMIFS('Actual Results Input'!$E:$E,'Actual Results Input'!$C:$C,BQ$1,'Actual Results Input'!$D:$D,$A34),0)</f>
        <v>0</v>
      </c>
      <c r="BR34">
        <f>IFERROR(SUMIFS('Actual Results Input'!$E:$E,'Actual Results Input'!$C:$C,BR$1,'Actual Results Input'!$D:$D,$A34),0)</f>
        <v>0</v>
      </c>
      <c r="BS34">
        <f>IFERROR(SUMIFS('Actual Results Input'!$E:$E,'Actual Results Input'!$C:$C,BS$1,'Actual Results Input'!$D:$D,$A34),0)</f>
        <v>0</v>
      </c>
      <c r="BT34">
        <f>IFERROR(SUMIFS('Actual Results Input'!$E:$E,'Actual Results Input'!$C:$C,BT$1,'Actual Results Input'!$D:$D,$A34),0)</f>
        <v>0</v>
      </c>
      <c r="BU34">
        <f>IFERROR(SUMIFS('Actual Results Input'!$E:$E,'Actual Results Input'!$C:$C,BU$1,'Actual Results Input'!$D:$D,$A34),0)</f>
        <v>0</v>
      </c>
      <c r="BV34">
        <f>IFERROR(SUMIFS('Actual Results Input'!$E:$E,'Actual Results Input'!$C:$C,BV$1,'Actual Results Input'!$D:$D,$A34),0)</f>
        <v>0</v>
      </c>
      <c r="BW34">
        <f>IFERROR(SUMIFS('Actual Results Input'!$E:$E,'Actual Results Input'!$C:$C,BW$1,'Actual Results Input'!$D:$D,$A34),0)</f>
        <v>0</v>
      </c>
      <c r="BX34">
        <f>IFERROR(SUMIFS('Actual Results Input'!$E:$E,'Actual Results Input'!$C:$C,BX$1,'Actual Results Input'!$D:$D,$A34),0)</f>
        <v>0</v>
      </c>
      <c r="BY34">
        <f>IFERROR(SUMIFS('Actual Results Input'!$E:$E,'Actual Results Input'!$C:$C,BY$1,'Actual Results Input'!$D:$D,$A34),0)</f>
        <v>0</v>
      </c>
      <c r="BZ34">
        <f>IFERROR(SUMIFS('Actual Results Input'!$E:$E,'Actual Results Input'!$C:$C,BZ$1,'Actual Results Input'!$D:$D,$A34),0)</f>
        <v>0</v>
      </c>
      <c r="CA34">
        <f>IFERROR(SUMIFS('Actual Results Input'!$E:$E,'Actual Results Input'!$C:$C,CA$1,'Actual Results Input'!$D:$D,$A34),0)</f>
        <v>0</v>
      </c>
      <c r="CB34">
        <f>IFERROR(SUMIFS('Actual Results Input'!$E:$E,'Actual Results Input'!$C:$C,CB$1,'Actual Results Input'!$D:$D,$A34),0)</f>
        <v>0</v>
      </c>
      <c r="CC34">
        <f>IFERROR(SUMIFS('Actual Results Input'!$E:$E,'Actual Results Input'!$C:$C,CC$1,'Actual Results Input'!$D:$D,$A34),0)</f>
        <v>0</v>
      </c>
      <c r="CD34">
        <f>IFERROR(SUMIFS('Actual Results Input'!$E:$E,'Actual Results Input'!$C:$C,CD$1,'Actual Results Input'!$D:$D,$A34),0)</f>
        <v>0</v>
      </c>
      <c r="CE34">
        <f>IFERROR(SUMIFS('Actual Results Input'!$E:$E,'Actual Results Input'!$C:$C,CE$1,'Actual Results Input'!$D:$D,$A34),0)</f>
        <v>0</v>
      </c>
      <c r="CF34">
        <f>IFERROR(SUMIFS('Actual Results Input'!$E:$E,'Actual Results Input'!$C:$C,CF$1,'Actual Results Input'!$D:$D,$A34),0)</f>
        <v>0</v>
      </c>
      <c r="CG34">
        <f>IFERROR(SUMIFS('Actual Results Input'!$E:$E,'Actual Results Input'!$C:$C,CG$1,'Actual Results Input'!$D:$D,$A34),0)</f>
        <v>0</v>
      </c>
      <c r="CH34">
        <f>IFERROR(SUMIFS('Actual Results Input'!$E:$E,'Actual Results Input'!$C:$C,CH$1,'Actual Results Input'!$D:$D,$A34),0)</f>
        <v>0</v>
      </c>
      <c r="CI34">
        <f>IFERROR(SUMIFS('Actual Results Input'!$E:$E,'Actual Results Input'!$C:$C,CI$1,'Actual Results Input'!$D:$D,$A34),0)</f>
        <v>0</v>
      </c>
      <c r="CJ34">
        <f>IFERROR(SUMIFS('Actual Results Input'!$E:$E,'Actual Results Input'!$C:$C,CJ$1,'Actual Results Input'!$D:$D,$A34),0)</f>
        <v>0</v>
      </c>
      <c r="CK34">
        <f>IFERROR(SUMIFS('Actual Results Input'!$E:$E,'Actual Results Input'!$C:$C,CK$1,'Actual Results Input'!$D:$D,$A34),0)</f>
        <v>0</v>
      </c>
      <c r="CL34">
        <f>IFERROR(SUMIFS('Actual Results Input'!$E:$E,'Actual Results Input'!$C:$C,CL$1,'Actual Results Input'!$D:$D,$A34),0)</f>
        <v>0</v>
      </c>
      <c r="CM34">
        <f>IFERROR(SUMIFS('Actual Results Input'!$E:$E,'Actual Results Input'!$C:$C,CM$1,'Actual Results Input'!$D:$D,$A34),0)</f>
        <v>0</v>
      </c>
      <c r="CN34">
        <f>IFERROR(SUMIFS('Actual Results Input'!$E:$E,'Actual Results Input'!$C:$C,CN$1,'Actual Results Input'!$D:$D,$A34),0)</f>
        <v>0</v>
      </c>
      <c r="CO34">
        <f>IFERROR(SUMIFS('Actual Results Input'!$E:$E,'Actual Results Input'!$C:$C,CO$1,'Actual Results Input'!$D:$D,$A34),0)</f>
        <v>0</v>
      </c>
      <c r="CP34">
        <f>IFERROR(SUMIFS('Actual Results Input'!$E:$E,'Actual Results Input'!$C:$C,CP$1,'Actual Results Input'!$D:$D,$A34),0)</f>
        <v>0</v>
      </c>
      <c r="CQ34">
        <f>IFERROR(SUMIFS('Actual Results Input'!$E:$E,'Actual Results Input'!$C:$C,CQ$1,'Actual Results Input'!$D:$D,$A34),0)</f>
        <v>0</v>
      </c>
      <c r="CR34">
        <f>IFERROR(SUMIFS('Actual Results Input'!$E:$E,'Actual Results Input'!$C:$C,CR$1,'Actual Results Input'!$D:$D,$A34),0)</f>
        <v>0</v>
      </c>
      <c r="CS34">
        <f>IFERROR(SUMIFS('Actual Results Input'!$E:$E,'Actual Results Input'!$C:$C,CS$1,'Actual Results Input'!$D:$D,$A34),0)</f>
        <v>0</v>
      </c>
      <c r="CT34">
        <f>IFERROR(SUMIFS('Actual Results Input'!$E:$E,'Actual Results Input'!$C:$C,CT$1,'Actual Results Input'!$D:$D,$A34),0)</f>
        <v>0</v>
      </c>
      <c r="CU34">
        <f>IFERROR(SUMIFS('Actual Results Input'!$E:$E,'Actual Results Input'!$C:$C,CU$1,'Actual Results Input'!$D:$D,$A34),0)</f>
        <v>0</v>
      </c>
      <c r="CV34">
        <f>IFERROR(SUMIFS('Actual Results Input'!$E:$E,'Actual Results Input'!$C:$C,CV$1,'Actual Results Input'!$D:$D,$A34),0)</f>
        <v>0</v>
      </c>
      <c r="CW34">
        <f>IFERROR(SUMIFS('Actual Results Input'!$E:$E,'Actual Results Input'!$C:$C,CW$1,'Actual Results Input'!$D:$D,$A34),0)</f>
        <v>0</v>
      </c>
      <c r="CX34">
        <f>IFERROR(SUMIFS('Actual Results Input'!$E:$E,'Actual Results Input'!$C:$C,CX$1,'Actual Results Input'!$D:$D,$A34),0)</f>
        <v>0</v>
      </c>
      <c r="CY34">
        <f>IFERROR(SUMIFS('Actual Results Input'!$E:$E,'Actual Results Input'!$C:$C,CY$1,'Actual Results Input'!$D:$D,$A34),0)</f>
        <v>0</v>
      </c>
      <c r="CZ34">
        <f>IFERROR(SUMIFS('Actual Results Input'!$E:$E,'Actual Results Input'!$C:$C,CZ$1,'Actual Results Input'!$D:$D,$A34),0)</f>
        <v>0</v>
      </c>
      <c r="DA34">
        <f>IFERROR(SUMIFS('Actual Results Input'!$E:$E,'Actual Results Input'!$C:$C,DA$1,'Actual Results Input'!$D:$D,$A34),0)</f>
        <v>0</v>
      </c>
      <c r="DB34">
        <f>IFERROR(SUMIFS('Actual Results Input'!$E:$E,'Actual Results Input'!$C:$C,DB$1,'Actual Results Input'!$D:$D,$A34),0)</f>
        <v>0</v>
      </c>
      <c r="DC34">
        <f>IFERROR(SUMIFS('Actual Results Input'!$E:$E,'Actual Results Input'!$C:$C,DC$1,'Actual Results Input'!$D:$D,$A34),0)</f>
        <v>0</v>
      </c>
      <c r="DD34">
        <f>IFERROR(SUMIFS('Actual Results Input'!$E:$E,'Actual Results Input'!$C:$C,DD$1,'Actual Results Input'!$D:$D,$A34),0)</f>
        <v>0</v>
      </c>
      <c r="DE34">
        <f>IFERROR(SUMIFS('Actual Results Input'!$E:$E,'Actual Results Input'!$C:$C,DE$1,'Actual Results Input'!$D:$D,$A34),0)</f>
        <v>0</v>
      </c>
      <c r="DF34">
        <f>IFERROR(SUMIFS('Actual Results Input'!$E:$E,'Actual Results Input'!$C:$C,DF$1,'Actual Results Input'!$D:$D,$A34),0)</f>
        <v>0</v>
      </c>
      <c r="DG34">
        <f>IFERROR(SUMIFS('Actual Results Input'!$E:$E,'Actual Results Input'!$C:$C,DG$1,'Actual Results Input'!$D:$D,$A34),0)</f>
        <v>0</v>
      </c>
      <c r="DH34">
        <f>IFERROR(SUMIFS('Actual Results Input'!$E:$E,'Actual Results Input'!$C:$C,DH$1,'Actual Results Input'!$D:$D,$A34),0)</f>
        <v>0</v>
      </c>
      <c r="DI34">
        <f>IFERROR(SUMIFS('Actual Results Input'!$E:$E,'Actual Results Input'!$C:$C,DI$1,'Actual Results Input'!$D:$D,$A34),0)</f>
        <v>0</v>
      </c>
      <c r="DJ34" s="14">
        <f t="array" ref="DJ34">AVERAGE(IF(B34:DI34&gt;0,IF(COLUMN(B34:DI34)&gt;=LARGE(IF(B34:DI34&gt;0,COLUMN(B34:DI34),0),10),B34:DI34)))</f>
        <v>25.2</v>
      </c>
    </row>
    <row r="35" spans="1:114">
      <c r="A35" t="str">
        <f>Lookup!C36</f>
        <v>Jeremy Wier</v>
      </c>
      <c r="B35" s="53">
        <v>27</v>
      </c>
      <c r="C35" s="53">
        <v>27</v>
      </c>
      <c r="D35" s="53">
        <v>27</v>
      </c>
      <c r="E35" s="53">
        <v>27</v>
      </c>
      <c r="F35" s="53">
        <v>27</v>
      </c>
      <c r="G35" s="53">
        <v>27</v>
      </c>
      <c r="H35" s="53">
        <v>27</v>
      </c>
      <c r="I35" s="53">
        <v>27</v>
      </c>
      <c r="J35" s="53">
        <v>27</v>
      </c>
      <c r="K35" s="53">
        <v>27</v>
      </c>
      <c r="L35">
        <f>IFERROR(SUMIFS('Actual Results Input'!$E:$E,'Actual Results Input'!$C:$C,L$1,'Actual Results Input'!$D:$D,$A35),0)</f>
        <v>0</v>
      </c>
      <c r="M35">
        <f>IFERROR(SUMIFS('Actual Results Input'!$E:$E,'Actual Results Input'!$C:$C,M$1,'Actual Results Input'!$D:$D,$A35),0)</f>
        <v>0</v>
      </c>
      <c r="N35">
        <f>IFERROR(SUMIFS('Actual Results Input'!$E:$E,'Actual Results Input'!$C:$C,N$1,'Actual Results Input'!$D:$D,$A35),0)</f>
        <v>0</v>
      </c>
      <c r="O35">
        <f>IFERROR(SUMIFS('Actual Results Input'!$E:$E,'Actual Results Input'!$C:$C,O$1,'Actual Results Input'!$D:$D,$A35),0)</f>
        <v>0</v>
      </c>
      <c r="P35">
        <f>IFERROR(SUMIFS('Actual Results Input'!$E:$E,'Actual Results Input'!$C:$C,P$1,'Actual Results Input'!$D:$D,$A35),0)</f>
        <v>0</v>
      </c>
      <c r="Q35">
        <f>IFERROR(SUMIFS('Actual Results Input'!$E:$E,'Actual Results Input'!$C:$C,Q$1,'Actual Results Input'!$D:$D,$A35),0)</f>
        <v>0</v>
      </c>
      <c r="R35">
        <f>IFERROR(SUMIFS('Actual Results Input'!$E:$E,'Actual Results Input'!$C:$C,R$1,'Actual Results Input'!$D:$D,$A35),0)</f>
        <v>0</v>
      </c>
      <c r="S35">
        <f>IFERROR(SUMIFS('Actual Results Input'!$E:$E,'Actual Results Input'!$C:$C,S$1,'Actual Results Input'!$D:$D,$A35),0)</f>
        <v>0</v>
      </c>
      <c r="T35">
        <f>IFERROR(SUMIFS('Actual Results Input'!$E:$E,'Actual Results Input'!$C:$C,T$1,'Actual Results Input'!$D:$D,$A35),0)</f>
        <v>0</v>
      </c>
      <c r="U35">
        <f>IFERROR(SUMIFS('Actual Results Input'!$E:$E,'Actual Results Input'!$C:$C,U$1,'Actual Results Input'!$D:$D,$A35),0)</f>
        <v>0</v>
      </c>
      <c r="V35">
        <f>IFERROR(SUMIFS('Actual Results Input'!$E:$E,'Actual Results Input'!$C:$C,V$1,'Actual Results Input'!$D:$D,$A35),0)</f>
        <v>0</v>
      </c>
      <c r="W35">
        <f>IFERROR(SUMIFS('Actual Results Input'!$E:$E,'Actual Results Input'!$C:$C,W$1,'Actual Results Input'!$D:$D,$A35),0)</f>
        <v>0</v>
      </c>
      <c r="X35">
        <f>IFERROR(SUMIFS('Actual Results Input'!$E:$E,'Actual Results Input'!$C:$C,X$1,'Actual Results Input'!$D:$D,$A35),0)</f>
        <v>0</v>
      </c>
      <c r="Y35">
        <f>IFERROR(SUMIFS('Actual Results Input'!$E:$E,'Actual Results Input'!$C:$C,Y$1,'Actual Results Input'!$D:$D,$A35),0)</f>
        <v>0</v>
      </c>
      <c r="Z35">
        <f>IFERROR(SUMIFS('Actual Results Input'!$E:$E,'Actual Results Input'!$C:$C,Z$1,'Actual Results Input'!$D:$D,$A35),0)</f>
        <v>0</v>
      </c>
      <c r="AA35">
        <f>IFERROR(SUMIFS('Actual Results Input'!$E:$E,'Actual Results Input'!$C:$C,AA$1,'Actual Results Input'!$D:$D,$A35),0)</f>
        <v>0</v>
      </c>
      <c r="AB35">
        <f>IFERROR(SUMIFS('Actual Results Input'!$E:$E,'Actual Results Input'!$C:$C,AB$1,'Actual Results Input'!$D:$D,$A35),0)</f>
        <v>0</v>
      </c>
      <c r="AC35">
        <f>IFERROR(SUMIFS('Actual Results Input'!$E:$E,'Actual Results Input'!$C:$C,AC$1,'Actual Results Input'!$D:$D,$A35),0)</f>
        <v>0</v>
      </c>
      <c r="AD35">
        <f>IFERROR(SUMIFS('Actual Results Input'!$E:$E,'Actual Results Input'!$C:$C,AD$1,'Actual Results Input'!$D:$D,$A35),0)</f>
        <v>0</v>
      </c>
      <c r="AE35">
        <f>IFERROR(SUMIFS('Actual Results Input'!$E:$E,'Actual Results Input'!$C:$C,AE$1,'Actual Results Input'!$D:$D,$A35),0)</f>
        <v>0</v>
      </c>
      <c r="AF35">
        <f>IFERROR(SUMIFS('Actual Results Input'!$E:$E,'Actual Results Input'!$C:$C,AF$1,'Actual Results Input'!$D:$D,$A35),0)</f>
        <v>0</v>
      </c>
      <c r="AG35">
        <f>IFERROR(SUMIFS('Actual Results Input'!$E:$E,'Actual Results Input'!$C:$C,AG$1,'Actual Results Input'!$D:$D,$A35),0)</f>
        <v>0</v>
      </c>
      <c r="AH35">
        <f>IFERROR(SUMIFS('Actual Results Input'!$E:$E,'Actual Results Input'!$C:$C,AH$1,'Actual Results Input'!$D:$D,$A35),0)</f>
        <v>0</v>
      </c>
      <c r="AI35">
        <f>IFERROR(SUMIFS('Actual Results Input'!$E:$E,'Actual Results Input'!$C:$C,AI$1,'Actual Results Input'!$D:$D,$A35),0)</f>
        <v>0</v>
      </c>
      <c r="AJ35">
        <f>IFERROR(SUMIFS('Actual Results Input'!$E:$E,'Actual Results Input'!$C:$C,AJ$1,'Actual Results Input'!$D:$D,$A35),0)</f>
        <v>0</v>
      </c>
      <c r="AK35">
        <f>IFERROR(SUMIFS('Actual Results Input'!$E:$E,'Actual Results Input'!$C:$C,AK$1,'Actual Results Input'!$D:$D,$A35),0)</f>
        <v>0</v>
      </c>
      <c r="AL35">
        <f>IFERROR(SUMIFS('Actual Results Input'!$E:$E,'Actual Results Input'!$C:$C,AL$1,'Actual Results Input'!$D:$D,$A35),0)</f>
        <v>0</v>
      </c>
      <c r="AM35">
        <f>IFERROR(SUMIFS('Actual Results Input'!$E:$E,'Actual Results Input'!$C:$C,AM$1,'Actual Results Input'!$D:$D,$A35),0)</f>
        <v>0</v>
      </c>
      <c r="AN35">
        <f>IFERROR(SUMIFS('Actual Results Input'!$E:$E,'Actual Results Input'!$C:$C,AN$1,'Actual Results Input'!$D:$D,$A35),0)</f>
        <v>0</v>
      </c>
      <c r="AO35">
        <f>IFERROR(SUMIFS('Actual Results Input'!$E:$E,'Actual Results Input'!$C:$C,AO$1,'Actual Results Input'!$D:$D,$A35),0)</f>
        <v>0</v>
      </c>
      <c r="AP35">
        <f>IFERROR(SUMIFS('Actual Results Input'!$E:$E,'Actual Results Input'!$C:$C,AP$1,'Actual Results Input'!$D:$D,$A35),0)</f>
        <v>0</v>
      </c>
      <c r="AQ35">
        <f>IFERROR(SUMIFS('Actual Results Input'!$E:$E,'Actual Results Input'!$C:$C,AQ$1,'Actual Results Input'!$D:$D,$A35),0)</f>
        <v>0</v>
      </c>
      <c r="AR35">
        <f>IFERROR(SUMIFS('Actual Results Input'!$E:$E,'Actual Results Input'!$C:$C,AR$1,'Actual Results Input'!$D:$D,$A35),0)</f>
        <v>0</v>
      </c>
      <c r="AS35">
        <f>IFERROR(SUMIFS('Actual Results Input'!$E:$E,'Actual Results Input'!$C:$C,AS$1,'Actual Results Input'!$D:$D,$A35),0)</f>
        <v>0</v>
      </c>
      <c r="AT35">
        <f>IFERROR(SUMIFS('Actual Results Input'!$E:$E,'Actual Results Input'!$C:$C,AT$1,'Actual Results Input'!$D:$D,$A35),0)</f>
        <v>0</v>
      </c>
      <c r="AU35">
        <f>IFERROR(SUMIFS('Actual Results Input'!$E:$E,'Actual Results Input'!$C:$C,AU$1,'Actual Results Input'!$D:$D,$A35),0)</f>
        <v>0</v>
      </c>
      <c r="AV35">
        <f>IFERROR(SUMIFS('Actual Results Input'!$E:$E,'Actual Results Input'!$C:$C,AV$1,'Actual Results Input'!$D:$D,$A35),0)</f>
        <v>0</v>
      </c>
      <c r="AW35">
        <f>IFERROR(SUMIFS('Actual Results Input'!$E:$E,'Actual Results Input'!$C:$C,AW$1,'Actual Results Input'!$D:$D,$A35),0)</f>
        <v>0</v>
      </c>
      <c r="AX35">
        <f>IFERROR(SUMIFS('Actual Results Input'!$E:$E,'Actual Results Input'!$C:$C,AX$1,'Actual Results Input'!$D:$D,$A35),0)</f>
        <v>0</v>
      </c>
      <c r="AY35">
        <f>IFERROR(SUMIFS('Actual Results Input'!$E:$E,'Actual Results Input'!$C:$C,AY$1,'Actual Results Input'!$D:$D,$A35),0)</f>
        <v>0</v>
      </c>
      <c r="AZ35">
        <f>IFERROR(SUMIFS('Actual Results Input'!$E:$E,'Actual Results Input'!$C:$C,AZ$1,'Actual Results Input'!$D:$D,$A35),0)</f>
        <v>0</v>
      </c>
      <c r="BA35">
        <f>IFERROR(SUMIFS('Actual Results Input'!$E:$E,'Actual Results Input'!$C:$C,BA$1,'Actual Results Input'!$D:$D,$A35),0)</f>
        <v>0</v>
      </c>
      <c r="BB35">
        <f>IFERROR(SUMIFS('Actual Results Input'!$E:$E,'Actual Results Input'!$C:$C,BB$1,'Actual Results Input'!$D:$D,$A35),0)</f>
        <v>0</v>
      </c>
      <c r="BC35">
        <f>IFERROR(SUMIFS('Actual Results Input'!$E:$E,'Actual Results Input'!$C:$C,BC$1,'Actual Results Input'!$D:$D,$A35),0)</f>
        <v>0</v>
      </c>
      <c r="BD35">
        <f>IFERROR(SUMIFS('Actual Results Input'!$E:$E,'Actual Results Input'!$C:$C,BD$1,'Actual Results Input'!$D:$D,$A35),0)</f>
        <v>0</v>
      </c>
      <c r="BE35">
        <f>IFERROR(SUMIFS('Actual Results Input'!$E:$E,'Actual Results Input'!$C:$C,BE$1,'Actual Results Input'!$D:$D,$A35),0)</f>
        <v>0</v>
      </c>
      <c r="BF35">
        <f>IFERROR(SUMIFS('Actual Results Input'!$E:$E,'Actual Results Input'!$C:$C,BF$1,'Actual Results Input'!$D:$D,$A35),0)</f>
        <v>0</v>
      </c>
      <c r="BG35">
        <f>IFERROR(SUMIFS('Actual Results Input'!$E:$E,'Actual Results Input'!$C:$C,BG$1,'Actual Results Input'!$D:$D,$A35),0)</f>
        <v>0</v>
      </c>
      <c r="BH35">
        <f>IFERROR(SUMIFS('Actual Results Input'!$E:$E,'Actual Results Input'!$C:$C,BH$1,'Actual Results Input'!$D:$D,$A35),0)</f>
        <v>0</v>
      </c>
      <c r="BI35">
        <f>IFERROR(SUMIFS('Actual Results Input'!$E:$E,'Actual Results Input'!$C:$C,BI$1,'Actual Results Input'!$D:$D,$A35),0)</f>
        <v>0</v>
      </c>
      <c r="BJ35">
        <f>IFERROR(SUMIFS('Actual Results Input'!$E:$E,'Actual Results Input'!$C:$C,BJ$1,'Actual Results Input'!$D:$D,$A35),0)</f>
        <v>0</v>
      </c>
      <c r="BK35">
        <f>IFERROR(SUMIFS('Actual Results Input'!$E:$E,'Actual Results Input'!$C:$C,BK$1,'Actual Results Input'!$D:$D,$A35),0)</f>
        <v>0</v>
      </c>
      <c r="BL35">
        <f>IFERROR(SUMIFS('Actual Results Input'!$E:$E,'Actual Results Input'!$C:$C,BL$1,'Actual Results Input'!$D:$D,$A35),0)</f>
        <v>0</v>
      </c>
      <c r="BM35">
        <f>IFERROR(SUMIFS('Actual Results Input'!$E:$E,'Actual Results Input'!$C:$C,BM$1,'Actual Results Input'!$D:$D,$A35),0)</f>
        <v>0</v>
      </c>
      <c r="BN35">
        <f>IFERROR(SUMIFS('Actual Results Input'!$E:$E,'Actual Results Input'!$C:$C,BN$1,'Actual Results Input'!$D:$D,$A35),0)</f>
        <v>0</v>
      </c>
      <c r="BO35">
        <f>IFERROR(SUMIFS('Actual Results Input'!$E:$E,'Actual Results Input'!$C:$C,BO$1,'Actual Results Input'!$D:$D,$A35),0)</f>
        <v>0</v>
      </c>
      <c r="BP35">
        <f>IFERROR(SUMIFS('Actual Results Input'!$E:$E,'Actual Results Input'!$C:$C,BP$1,'Actual Results Input'!$D:$D,$A35),0)</f>
        <v>0</v>
      </c>
      <c r="BQ35">
        <f>IFERROR(SUMIFS('Actual Results Input'!$E:$E,'Actual Results Input'!$C:$C,BQ$1,'Actual Results Input'!$D:$D,$A35),0)</f>
        <v>0</v>
      </c>
      <c r="BR35">
        <f>IFERROR(SUMIFS('Actual Results Input'!$E:$E,'Actual Results Input'!$C:$C,BR$1,'Actual Results Input'!$D:$D,$A35),0)</f>
        <v>0</v>
      </c>
      <c r="BS35">
        <f>IFERROR(SUMIFS('Actual Results Input'!$E:$E,'Actual Results Input'!$C:$C,BS$1,'Actual Results Input'!$D:$D,$A35),0)</f>
        <v>0</v>
      </c>
      <c r="BT35">
        <f>IFERROR(SUMIFS('Actual Results Input'!$E:$E,'Actual Results Input'!$C:$C,BT$1,'Actual Results Input'!$D:$D,$A35),0)</f>
        <v>0</v>
      </c>
      <c r="BU35">
        <f>IFERROR(SUMIFS('Actual Results Input'!$E:$E,'Actual Results Input'!$C:$C,BU$1,'Actual Results Input'!$D:$D,$A35),0)</f>
        <v>22</v>
      </c>
      <c r="BV35">
        <f>IFERROR(SUMIFS('Actual Results Input'!$E:$E,'Actual Results Input'!$C:$C,BV$1,'Actual Results Input'!$D:$D,$A35),0)</f>
        <v>19</v>
      </c>
      <c r="BW35">
        <f>IFERROR(SUMIFS('Actual Results Input'!$E:$E,'Actual Results Input'!$C:$C,BW$1,'Actual Results Input'!$D:$D,$A35),0)</f>
        <v>0</v>
      </c>
      <c r="BX35">
        <f>IFERROR(SUMIFS('Actual Results Input'!$E:$E,'Actual Results Input'!$C:$C,BX$1,'Actual Results Input'!$D:$D,$A35),0)</f>
        <v>0</v>
      </c>
      <c r="BY35">
        <f>IFERROR(SUMIFS('Actual Results Input'!$E:$E,'Actual Results Input'!$C:$C,BY$1,'Actual Results Input'!$D:$D,$A35),0)</f>
        <v>0</v>
      </c>
      <c r="BZ35">
        <f>IFERROR(SUMIFS('Actual Results Input'!$E:$E,'Actual Results Input'!$C:$C,BZ$1,'Actual Results Input'!$D:$D,$A35),0)</f>
        <v>0</v>
      </c>
      <c r="CA35">
        <f>IFERROR(SUMIFS('Actual Results Input'!$E:$E,'Actual Results Input'!$C:$C,CA$1,'Actual Results Input'!$D:$D,$A35),0)</f>
        <v>0</v>
      </c>
      <c r="CB35">
        <f>IFERROR(SUMIFS('Actual Results Input'!$E:$E,'Actual Results Input'!$C:$C,CB$1,'Actual Results Input'!$D:$D,$A35),0)</f>
        <v>25</v>
      </c>
      <c r="CC35">
        <f>IFERROR(SUMIFS('Actual Results Input'!$E:$E,'Actual Results Input'!$C:$C,CC$1,'Actual Results Input'!$D:$D,$A35),0)</f>
        <v>0</v>
      </c>
      <c r="CD35">
        <f>IFERROR(SUMIFS('Actual Results Input'!$E:$E,'Actual Results Input'!$C:$C,CD$1,'Actual Results Input'!$D:$D,$A35),0)</f>
        <v>0</v>
      </c>
      <c r="CE35">
        <f>IFERROR(SUMIFS('Actual Results Input'!$E:$E,'Actual Results Input'!$C:$C,CE$1,'Actual Results Input'!$D:$D,$A35),0)</f>
        <v>22</v>
      </c>
      <c r="CF35">
        <f>IFERROR(SUMIFS('Actual Results Input'!$E:$E,'Actual Results Input'!$C:$C,CF$1,'Actual Results Input'!$D:$D,$A35),0)</f>
        <v>31</v>
      </c>
      <c r="CG35">
        <f>IFERROR(SUMIFS('Actual Results Input'!$E:$E,'Actual Results Input'!$C:$C,CG$1,'Actual Results Input'!$D:$D,$A35),0)</f>
        <v>0</v>
      </c>
      <c r="CH35">
        <f>IFERROR(SUMIFS('Actual Results Input'!$E:$E,'Actual Results Input'!$C:$C,CH$1,'Actual Results Input'!$D:$D,$A35),0)</f>
        <v>0</v>
      </c>
      <c r="CI35">
        <f>IFERROR(SUMIFS('Actual Results Input'!$E:$E,'Actual Results Input'!$C:$C,CI$1,'Actual Results Input'!$D:$D,$A35),0)</f>
        <v>0</v>
      </c>
      <c r="CJ35">
        <f>IFERROR(SUMIFS('Actual Results Input'!$E:$E,'Actual Results Input'!$C:$C,CJ$1,'Actual Results Input'!$D:$D,$A35),0)</f>
        <v>0</v>
      </c>
      <c r="CK35">
        <f>IFERROR(SUMIFS('Actual Results Input'!$E:$E,'Actual Results Input'!$C:$C,CK$1,'Actual Results Input'!$D:$D,$A35),0)</f>
        <v>0</v>
      </c>
      <c r="CL35">
        <f>IFERROR(SUMIFS('Actual Results Input'!$E:$E,'Actual Results Input'!$C:$C,CL$1,'Actual Results Input'!$D:$D,$A35),0)</f>
        <v>0</v>
      </c>
      <c r="CM35">
        <f>IFERROR(SUMIFS('Actual Results Input'!$E:$E,'Actual Results Input'!$C:$C,CM$1,'Actual Results Input'!$D:$D,$A35),0)</f>
        <v>0</v>
      </c>
      <c r="CN35">
        <f>IFERROR(SUMIFS('Actual Results Input'!$E:$E,'Actual Results Input'!$C:$C,CN$1,'Actual Results Input'!$D:$D,$A35),0)</f>
        <v>0</v>
      </c>
      <c r="CO35">
        <f>IFERROR(SUMIFS('Actual Results Input'!$E:$E,'Actual Results Input'!$C:$C,CO$1,'Actual Results Input'!$D:$D,$A35),0)</f>
        <v>0</v>
      </c>
      <c r="CP35">
        <f>IFERROR(SUMIFS('Actual Results Input'!$E:$E,'Actual Results Input'!$C:$C,CP$1,'Actual Results Input'!$D:$D,$A35),0)</f>
        <v>0</v>
      </c>
      <c r="CQ35">
        <f>IFERROR(SUMIFS('Actual Results Input'!$E:$E,'Actual Results Input'!$C:$C,CQ$1,'Actual Results Input'!$D:$D,$A35),0)</f>
        <v>0</v>
      </c>
      <c r="CR35">
        <f>IFERROR(SUMIFS('Actual Results Input'!$E:$E,'Actual Results Input'!$C:$C,CR$1,'Actual Results Input'!$D:$D,$A35),0)</f>
        <v>0</v>
      </c>
      <c r="CS35">
        <f>IFERROR(SUMIFS('Actual Results Input'!$E:$E,'Actual Results Input'!$C:$C,CS$1,'Actual Results Input'!$D:$D,$A35),0)</f>
        <v>0</v>
      </c>
      <c r="CT35">
        <f>IFERROR(SUMIFS('Actual Results Input'!$E:$E,'Actual Results Input'!$C:$C,CT$1,'Actual Results Input'!$D:$D,$A35),0)</f>
        <v>0</v>
      </c>
      <c r="CU35">
        <f>IFERROR(SUMIFS('Actual Results Input'!$E:$E,'Actual Results Input'!$C:$C,CU$1,'Actual Results Input'!$D:$D,$A35),0)</f>
        <v>0</v>
      </c>
      <c r="CV35">
        <f>IFERROR(SUMIFS('Actual Results Input'!$E:$E,'Actual Results Input'!$C:$C,CV$1,'Actual Results Input'!$D:$D,$A35),0)</f>
        <v>0</v>
      </c>
      <c r="CW35">
        <f>IFERROR(SUMIFS('Actual Results Input'!$E:$E,'Actual Results Input'!$C:$C,CW$1,'Actual Results Input'!$D:$D,$A35),0)</f>
        <v>0</v>
      </c>
      <c r="CX35">
        <f>IFERROR(SUMIFS('Actual Results Input'!$E:$E,'Actual Results Input'!$C:$C,CX$1,'Actual Results Input'!$D:$D,$A35),0)</f>
        <v>0</v>
      </c>
      <c r="CY35">
        <f>IFERROR(SUMIFS('Actual Results Input'!$E:$E,'Actual Results Input'!$C:$C,CY$1,'Actual Results Input'!$D:$D,$A35),0)</f>
        <v>0</v>
      </c>
      <c r="CZ35">
        <f>IFERROR(SUMIFS('Actual Results Input'!$E:$E,'Actual Results Input'!$C:$C,CZ$1,'Actual Results Input'!$D:$D,$A35),0)</f>
        <v>0</v>
      </c>
      <c r="DA35">
        <f>IFERROR(SUMIFS('Actual Results Input'!$E:$E,'Actual Results Input'!$C:$C,DA$1,'Actual Results Input'!$D:$D,$A35),0)</f>
        <v>0</v>
      </c>
      <c r="DB35">
        <f>IFERROR(SUMIFS('Actual Results Input'!$E:$E,'Actual Results Input'!$C:$C,DB$1,'Actual Results Input'!$D:$D,$A35),0)</f>
        <v>0</v>
      </c>
      <c r="DC35">
        <f>IFERROR(SUMIFS('Actual Results Input'!$E:$E,'Actual Results Input'!$C:$C,DC$1,'Actual Results Input'!$D:$D,$A35),0)</f>
        <v>0</v>
      </c>
      <c r="DD35">
        <f>IFERROR(SUMIFS('Actual Results Input'!$E:$E,'Actual Results Input'!$C:$C,DD$1,'Actual Results Input'!$D:$D,$A35),0)</f>
        <v>0</v>
      </c>
      <c r="DE35">
        <f>IFERROR(SUMIFS('Actual Results Input'!$E:$E,'Actual Results Input'!$C:$C,DE$1,'Actual Results Input'!$D:$D,$A35),0)</f>
        <v>0</v>
      </c>
      <c r="DF35">
        <f>IFERROR(SUMIFS('Actual Results Input'!$E:$E,'Actual Results Input'!$C:$C,DF$1,'Actual Results Input'!$D:$D,$A35),0)</f>
        <v>0</v>
      </c>
      <c r="DG35">
        <f>IFERROR(SUMIFS('Actual Results Input'!$E:$E,'Actual Results Input'!$C:$C,DG$1,'Actual Results Input'!$D:$D,$A35),0)</f>
        <v>0</v>
      </c>
      <c r="DH35">
        <f>IFERROR(SUMIFS('Actual Results Input'!$E:$E,'Actual Results Input'!$C:$C,DH$1,'Actual Results Input'!$D:$D,$A35),0)</f>
        <v>0</v>
      </c>
      <c r="DI35">
        <f>IFERROR(SUMIFS('Actual Results Input'!$E:$E,'Actual Results Input'!$C:$C,DI$1,'Actual Results Input'!$D:$D,$A35),0)</f>
        <v>0</v>
      </c>
      <c r="DJ35" s="14">
        <f t="array" ref="DJ35">AVERAGE(IF(B35:DI35&gt;0,IF(COLUMN(B35:DI35)&gt;=LARGE(IF(B35:DI35&gt;0,COLUMN(B35:DI35),0),10),B35:DI35)))</f>
        <v>25.4</v>
      </c>
    </row>
    <row r="36" spans="1:114">
      <c r="A36" t="str">
        <f>Lookup!C37</f>
        <v>Nate Morrell</v>
      </c>
      <c r="B36" s="53">
        <v>29</v>
      </c>
      <c r="C36" s="53">
        <v>29</v>
      </c>
      <c r="D36" s="53">
        <v>29</v>
      </c>
      <c r="E36" s="53">
        <v>29</v>
      </c>
      <c r="F36" s="53">
        <v>29</v>
      </c>
      <c r="G36" s="53">
        <v>29</v>
      </c>
      <c r="H36" s="53">
        <v>29</v>
      </c>
      <c r="I36" s="53">
        <v>29</v>
      </c>
      <c r="J36" s="53">
        <v>29</v>
      </c>
      <c r="K36" s="53">
        <v>29</v>
      </c>
      <c r="L36">
        <f>IFERROR(SUMIFS('Actual Results Input'!$E:$E,'Actual Results Input'!$C:$C,L$1,'Actual Results Input'!$D:$D,$A36),0)</f>
        <v>0</v>
      </c>
      <c r="M36">
        <f>IFERROR(SUMIFS('Actual Results Input'!$E:$E,'Actual Results Input'!$C:$C,M$1,'Actual Results Input'!$D:$D,$A36),0)</f>
        <v>0</v>
      </c>
      <c r="N36">
        <f>IFERROR(SUMIFS('Actual Results Input'!$E:$E,'Actual Results Input'!$C:$C,N$1,'Actual Results Input'!$D:$D,$A36),0)</f>
        <v>0</v>
      </c>
      <c r="O36">
        <f>IFERROR(SUMIFS('Actual Results Input'!$E:$E,'Actual Results Input'!$C:$C,O$1,'Actual Results Input'!$D:$D,$A36),0)</f>
        <v>0</v>
      </c>
      <c r="P36">
        <f>IFERROR(SUMIFS('Actual Results Input'!$E:$E,'Actual Results Input'!$C:$C,P$1,'Actual Results Input'!$D:$D,$A36),0)</f>
        <v>0</v>
      </c>
      <c r="Q36">
        <f>IFERROR(SUMIFS('Actual Results Input'!$E:$E,'Actual Results Input'!$C:$C,Q$1,'Actual Results Input'!$D:$D,$A36),0)</f>
        <v>0</v>
      </c>
      <c r="R36">
        <f>IFERROR(SUMIFS('Actual Results Input'!$E:$E,'Actual Results Input'!$C:$C,R$1,'Actual Results Input'!$D:$D,$A36),0)</f>
        <v>0</v>
      </c>
      <c r="S36">
        <f>IFERROR(SUMIFS('Actual Results Input'!$E:$E,'Actual Results Input'!$C:$C,S$1,'Actual Results Input'!$D:$D,$A36),0)</f>
        <v>0</v>
      </c>
      <c r="T36">
        <f>IFERROR(SUMIFS('Actual Results Input'!$E:$E,'Actual Results Input'!$C:$C,T$1,'Actual Results Input'!$D:$D,$A36),0)</f>
        <v>0</v>
      </c>
      <c r="U36">
        <f>IFERROR(SUMIFS('Actual Results Input'!$E:$E,'Actual Results Input'!$C:$C,U$1,'Actual Results Input'!$D:$D,$A36),0)</f>
        <v>0</v>
      </c>
      <c r="V36">
        <f>IFERROR(SUMIFS('Actual Results Input'!$E:$E,'Actual Results Input'!$C:$C,V$1,'Actual Results Input'!$D:$D,$A36),0)</f>
        <v>0</v>
      </c>
      <c r="W36">
        <f>IFERROR(SUMIFS('Actual Results Input'!$E:$E,'Actual Results Input'!$C:$C,W$1,'Actual Results Input'!$D:$D,$A36),0)</f>
        <v>0</v>
      </c>
      <c r="X36">
        <f>IFERROR(SUMIFS('Actual Results Input'!$E:$E,'Actual Results Input'!$C:$C,X$1,'Actual Results Input'!$D:$D,$A36),0)</f>
        <v>0</v>
      </c>
      <c r="Y36">
        <f>IFERROR(SUMIFS('Actual Results Input'!$E:$E,'Actual Results Input'!$C:$C,Y$1,'Actual Results Input'!$D:$D,$A36),0)</f>
        <v>0</v>
      </c>
      <c r="Z36">
        <f>IFERROR(SUMIFS('Actual Results Input'!$E:$E,'Actual Results Input'!$C:$C,Z$1,'Actual Results Input'!$D:$D,$A36),0)</f>
        <v>0</v>
      </c>
      <c r="AA36">
        <f>IFERROR(SUMIFS('Actual Results Input'!$E:$E,'Actual Results Input'!$C:$C,AA$1,'Actual Results Input'!$D:$D,$A36),0)</f>
        <v>0</v>
      </c>
      <c r="AB36">
        <f>IFERROR(SUMIFS('Actual Results Input'!$E:$E,'Actual Results Input'!$C:$C,AB$1,'Actual Results Input'!$D:$D,$A36),0)</f>
        <v>0</v>
      </c>
      <c r="AC36">
        <f>IFERROR(SUMIFS('Actual Results Input'!$E:$E,'Actual Results Input'!$C:$C,AC$1,'Actual Results Input'!$D:$D,$A36),0)</f>
        <v>0</v>
      </c>
      <c r="AD36">
        <f>IFERROR(SUMIFS('Actual Results Input'!$E:$E,'Actual Results Input'!$C:$C,AD$1,'Actual Results Input'!$D:$D,$A36),0)</f>
        <v>0</v>
      </c>
      <c r="AE36">
        <f>IFERROR(SUMIFS('Actual Results Input'!$E:$E,'Actual Results Input'!$C:$C,AE$1,'Actual Results Input'!$D:$D,$A36),0)</f>
        <v>0</v>
      </c>
      <c r="AF36">
        <f>IFERROR(SUMIFS('Actual Results Input'!$E:$E,'Actual Results Input'!$C:$C,AF$1,'Actual Results Input'!$D:$D,$A36),0)</f>
        <v>0</v>
      </c>
      <c r="AG36">
        <f>IFERROR(SUMIFS('Actual Results Input'!$E:$E,'Actual Results Input'!$C:$C,AG$1,'Actual Results Input'!$D:$D,$A36),0)</f>
        <v>0</v>
      </c>
      <c r="AH36">
        <f>IFERROR(SUMIFS('Actual Results Input'!$E:$E,'Actual Results Input'!$C:$C,AH$1,'Actual Results Input'!$D:$D,$A36),0)</f>
        <v>0</v>
      </c>
      <c r="AI36">
        <f>IFERROR(SUMIFS('Actual Results Input'!$E:$E,'Actual Results Input'!$C:$C,AI$1,'Actual Results Input'!$D:$D,$A36),0)</f>
        <v>0</v>
      </c>
      <c r="AJ36">
        <f>IFERROR(SUMIFS('Actual Results Input'!$E:$E,'Actual Results Input'!$C:$C,AJ$1,'Actual Results Input'!$D:$D,$A36),0)</f>
        <v>0</v>
      </c>
      <c r="AK36">
        <f>IFERROR(SUMIFS('Actual Results Input'!$E:$E,'Actual Results Input'!$C:$C,AK$1,'Actual Results Input'!$D:$D,$A36),0)</f>
        <v>0</v>
      </c>
      <c r="AL36">
        <f>IFERROR(SUMIFS('Actual Results Input'!$E:$E,'Actual Results Input'!$C:$C,AL$1,'Actual Results Input'!$D:$D,$A36),0)</f>
        <v>0</v>
      </c>
      <c r="AM36">
        <f>IFERROR(SUMIFS('Actual Results Input'!$E:$E,'Actual Results Input'!$C:$C,AM$1,'Actual Results Input'!$D:$D,$A36),0)</f>
        <v>0</v>
      </c>
      <c r="AN36">
        <f>IFERROR(SUMIFS('Actual Results Input'!$E:$E,'Actual Results Input'!$C:$C,AN$1,'Actual Results Input'!$D:$D,$A36),0)</f>
        <v>0</v>
      </c>
      <c r="AO36">
        <f>IFERROR(SUMIFS('Actual Results Input'!$E:$E,'Actual Results Input'!$C:$C,AO$1,'Actual Results Input'!$D:$D,$A36),0)</f>
        <v>0</v>
      </c>
      <c r="AP36">
        <f>IFERROR(SUMIFS('Actual Results Input'!$E:$E,'Actual Results Input'!$C:$C,AP$1,'Actual Results Input'!$D:$D,$A36),0)</f>
        <v>0</v>
      </c>
      <c r="AQ36">
        <f>IFERROR(SUMIFS('Actual Results Input'!$E:$E,'Actual Results Input'!$C:$C,AQ$1,'Actual Results Input'!$D:$D,$A36),0)</f>
        <v>0</v>
      </c>
      <c r="AR36">
        <f>IFERROR(SUMIFS('Actual Results Input'!$E:$E,'Actual Results Input'!$C:$C,AR$1,'Actual Results Input'!$D:$D,$A36),0)</f>
        <v>0</v>
      </c>
      <c r="AS36">
        <f>IFERROR(SUMIFS('Actual Results Input'!$E:$E,'Actual Results Input'!$C:$C,AS$1,'Actual Results Input'!$D:$D,$A36),0)</f>
        <v>0</v>
      </c>
      <c r="AT36">
        <f>IFERROR(SUMIFS('Actual Results Input'!$E:$E,'Actual Results Input'!$C:$C,AT$1,'Actual Results Input'!$D:$D,$A36),0)</f>
        <v>0</v>
      </c>
      <c r="AU36">
        <f>IFERROR(SUMIFS('Actual Results Input'!$E:$E,'Actual Results Input'!$C:$C,AU$1,'Actual Results Input'!$D:$D,$A36),0)</f>
        <v>0</v>
      </c>
      <c r="AV36">
        <f>IFERROR(SUMIFS('Actual Results Input'!$E:$E,'Actual Results Input'!$C:$C,AV$1,'Actual Results Input'!$D:$D,$A36),0)</f>
        <v>0</v>
      </c>
      <c r="AW36">
        <f>IFERROR(SUMIFS('Actual Results Input'!$E:$E,'Actual Results Input'!$C:$C,AW$1,'Actual Results Input'!$D:$D,$A36),0)</f>
        <v>0</v>
      </c>
      <c r="AX36">
        <f>IFERROR(SUMIFS('Actual Results Input'!$E:$E,'Actual Results Input'!$C:$C,AX$1,'Actual Results Input'!$D:$D,$A36),0)</f>
        <v>0</v>
      </c>
      <c r="AY36">
        <f>IFERROR(SUMIFS('Actual Results Input'!$E:$E,'Actual Results Input'!$C:$C,AY$1,'Actual Results Input'!$D:$D,$A36),0)</f>
        <v>0</v>
      </c>
      <c r="AZ36">
        <f>IFERROR(SUMIFS('Actual Results Input'!$E:$E,'Actual Results Input'!$C:$C,AZ$1,'Actual Results Input'!$D:$D,$A36),0)</f>
        <v>0</v>
      </c>
      <c r="BA36">
        <f>IFERROR(SUMIFS('Actual Results Input'!$E:$E,'Actual Results Input'!$C:$C,BA$1,'Actual Results Input'!$D:$D,$A36),0)</f>
        <v>0</v>
      </c>
      <c r="BB36">
        <f>IFERROR(SUMIFS('Actual Results Input'!$E:$E,'Actual Results Input'!$C:$C,BB$1,'Actual Results Input'!$D:$D,$A36),0)</f>
        <v>0</v>
      </c>
      <c r="BC36">
        <f>IFERROR(SUMIFS('Actual Results Input'!$E:$E,'Actual Results Input'!$C:$C,BC$1,'Actual Results Input'!$D:$D,$A36),0)</f>
        <v>0</v>
      </c>
      <c r="BD36">
        <f>IFERROR(SUMIFS('Actual Results Input'!$E:$E,'Actual Results Input'!$C:$C,BD$1,'Actual Results Input'!$D:$D,$A36),0)</f>
        <v>0</v>
      </c>
      <c r="BE36">
        <f>IFERROR(SUMIFS('Actual Results Input'!$E:$E,'Actual Results Input'!$C:$C,BE$1,'Actual Results Input'!$D:$D,$A36),0)</f>
        <v>0</v>
      </c>
      <c r="BF36">
        <f>IFERROR(SUMIFS('Actual Results Input'!$E:$E,'Actual Results Input'!$C:$C,BF$1,'Actual Results Input'!$D:$D,$A36),0)</f>
        <v>0</v>
      </c>
      <c r="BG36">
        <f>IFERROR(SUMIFS('Actual Results Input'!$E:$E,'Actual Results Input'!$C:$C,BG$1,'Actual Results Input'!$D:$D,$A36),0)</f>
        <v>0</v>
      </c>
      <c r="BH36">
        <f>IFERROR(SUMIFS('Actual Results Input'!$E:$E,'Actual Results Input'!$C:$C,BH$1,'Actual Results Input'!$D:$D,$A36),0)</f>
        <v>0</v>
      </c>
      <c r="BI36">
        <f>IFERROR(SUMIFS('Actual Results Input'!$E:$E,'Actual Results Input'!$C:$C,BI$1,'Actual Results Input'!$D:$D,$A36),0)</f>
        <v>0</v>
      </c>
      <c r="BJ36">
        <f>IFERROR(SUMIFS('Actual Results Input'!$E:$E,'Actual Results Input'!$C:$C,BJ$1,'Actual Results Input'!$D:$D,$A36),0)</f>
        <v>0</v>
      </c>
      <c r="BK36">
        <f>IFERROR(SUMIFS('Actual Results Input'!$E:$E,'Actual Results Input'!$C:$C,BK$1,'Actual Results Input'!$D:$D,$A36),0)</f>
        <v>0</v>
      </c>
      <c r="BL36">
        <f>IFERROR(SUMIFS('Actual Results Input'!$E:$E,'Actual Results Input'!$C:$C,BL$1,'Actual Results Input'!$D:$D,$A36),0)</f>
        <v>0</v>
      </c>
      <c r="BM36">
        <f>IFERROR(SUMIFS('Actual Results Input'!$E:$E,'Actual Results Input'!$C:$C,BM$1,'Actual Results Input'!$D:$D,$A36),0)</f>
        <v>0</v>
      </c>
      <c r="BN36">
        <f>IFERROR(SUMIFS('Actual Results Input'!$E:$E,'Actual Results Input'!$C:$C,BN$1,'Actual Results Input'!$D:$D,$A36),0)</f>
        <v>0</v>
      </c>
      <c r="BO36">
        <f>IFERROR(SUMIFS('Actual Results Input'!$E:$E,'Actual Results Input'!$C:$C,BO$1,'Actual Results Input'!$D:$D,$A36),0)</f>
        <v>0</v>
      </c>
      <c r="BP36">
        <f>IFERROR(SUMIFS('Actual Results Input'!$E:$E,'Actual Results Input'!$C:$C,BP$1,'Actual Results Input'!$D:$D,$A36),0)</f>
        <v>0</v>
      </c>
      <c r="BQ36">
        <f>IFERROR(SUMIFS('Actual Results Input'!$E:$E,'Actual Results Input'!$C:$C,BQ$1,'Actual Results Input'!$D:$D,$A36),0)</f>
        <v>0</v>
      </c>
      <c r="BR36">
        <f>IFERROR(SUMIFS('Actual Results Input'!$E:$E,'Actual Results Input'!$C:$C,BR$1,'Actual Results Input'!$D:$D,$A36),0)</f>
        <v>0</v>
      </c>
      <c r="BS36">
        <f>IFERROR(SUMIFS('Actual Results Input'!$E:$E,'Actual Results Input'!$C:$C,BS$1,'Actual Results Input'!$D:$D,$A36),0)</f>
        <v>0</v>
      </c>
      <c r="BT36">
        <f>IFERROR(SUMIFS('Actual Results Input'!$E:$E,'Actual Results Input'!$C:$C,BT$1,'Actual Results Input'!$D:$D,$A36),0)</f>
        <v>0</v>
      </c>
      <c r="BU36">
        <f>IFERROR(SUMIFS('Actual Results Input'!$E:$E,'Actual Results Input'!$C:$C,BU$1,'Actual Results Input'!$D:$D,$A36),0)</f>
        <v>22</v>
      </c>
      <c r="BV36">
        <f>IFERROR(SUMIFS('Actual Results Input'!$E:$E,'Actual Results Input'!$C:$C,BV$1,'Actual Results Input'!$D:$D,$A36),0)</f>
        <v>0</v>
      </c>
      <c r="BW36">
        <f>IFERROR(SUMIFS('Actual Results Input'!$E:$E,'Actual Results Input'!$C:$C,BW$1,'Actual Results Input'!$D:$D,$A36),0)</f>
        <v>0</v>
      </c>
      <c r="BX36">
        <f>IFERROR(SUMIFS('Actual Results Input'!$E:$E,'Actual Results Input'!$C:$C,BX$1,'Actual Results Input'!$D:$D,$A36),0)</f>
        <v>0</v>
      </c>
      <c r="BY36">
        <f>IFERROR(SUMIFS('Actual Results Input'!$E:$E,'Actual Results Input'!$C:$C,BY$1,'Actual Results Input'!$D:$D,$A36),0)</f>
        <v>0</v>
      </c>
      <c r="BZ36">
        <f>IFERROR(SUMIFS('Actual Results Input'!$E:$E,'Actual Results Input'!$C:$C,BZ$1,'Actual Results Input'!$D:$D,$A36),0)</f>
        <v>0</v>
      </c>
      <c r="CA36">
        <f>IFERROR(SUMIFS('Actual Results Input'!$E:$E,'Actual Results Input'!$C:$C,CA$1,'Actual Results Input'!$D:$D,$A36),0)</f>
        <v>0</v>
      </c>
      <c r="CB36">
        <f>IFERROR(SUMIFS('Actual Results Input'!$E:$E,'Actual Results Input'!$C:$C,CB$1,'Actual Results Input'!$D:$D,$A36),0)</f>
        <v>0</v>
      </c>
      <c r="CC36">
        <f>IFERROR(SUMIFS('Actual Results Input'!$E:$E,'Actual Results Input'!$C:$C,CC$1,'Actual Results Input'!$D:$D,$A36),0)</f>
        <v>0</v>
      </c>
      <c r="CD36">
        <f>IFERROR(SUMIFS('Actual Results Input'!$E:$E,'Actual Results Input'!$C:$C,CD$1,'Actual Results Input'!$D:$D,$A36),0)</f>
        <v>0</v>
      </c>
      <c r="CE36">
        <f>IFERROR(SUMIFS('Actual Results Input'!$E:$E,'Actual Results Input'!$C:$C,CE$1,'Actual Results Input'!$D:$D,$A36),0)</f>
        <v>0</v>
      </c>
      <c r="CF36">
        <f>IFERROR(SUMIFS('Actual Results Input'!$E:$E,'Actual Results Input'!$C:$C,CF$1,'Actual Results Input'!$D:$D,$A36),0)</f>
        <v>0</v>
      </c>
      <c r="CG36">
        <f>IFERROR(SUMIFS('Actual Results Input'!$E:$E,'Actual Results Input'!$C:$C,CG$1,'Actual Results Input'!$D:$D,$A36),0)</f>
        <v>0</v>
      </c>
      <c r="CH36">
        <f>IFERROR(SUMIFS('Actual Results Input'!$E:$E,'Actual Results Input'!$C:$C,CH$1,'Actual Results Input'!$D:$D,$A36),0)</f>
        <v>0</v>
      </c>
      <c r="CI36">
        <f>IFERROR(SUMIFS('Actual Results Input'!$E:$E,'Actual Results Input'!$C:$C,CI$1,'Actual Results Input'!$D:$D,$A36),0)</f>
        <v>0</v>
      </c>
      <c r="CJ36">
        <f>IFERROR(SUMIFS('Actual Results Input'!$E:$E,'Actual Results Input'!$C:$C,CJ$1,'Actual Results Input'!$D:$D,$A36),0)</f>
        <v>0</v>
      </c>
      <c r="CK36">
        <f>IFERROR(SUMIFS('Actual Results Input'!$E:$E,'Actual Results Input'!$C:$C,CK$1,'Actual Results Input'!$D:$D,$A36),0)</f>
        <v>0</v>
      </c>
      <c r="CL36">
        <f>IFERROR(SUMIFS('Actual Results Input'!$E:$E,'Actual Results Input'!$C:$C,CL$1,'Actual Results Input'!$D:$D,$A36),0)</f>
        <v>0</v>
      </c>
      <c r="CM36">
        <f>IFERROR(SUMIFS('Actual Results Input'!$E:$E,'Actual Results Input'!$C:$C,CM$1,'Actual Results Input'!$D:$D,$A36),0)</f>
        <v>0</v>
      </c>
      <c r="CN36">
        <f>IFERROR(SUMIFS('Actual Results Input'!$E:$E,'Actual Results Input'!$C:$C,CN$1,'Actual Results Input'!$D:$D,$A36),0)</f>
        <v>0</v>
      </c>
      <c r="CO36">
        <f>IFERROR(SUMIFS('Actual Results Input'!$E:$E,'Actual Results Input'!$C:$C,CO$1,'Actual Results Input'!$D:$D,$A36),0)</f>
        <v>0</v>
      </c>
      <c r="CP36">
        <f>IFERROR(SUMIFS('Actual Results Input'!$E:$E,'Actual Results Input'!$C:$C,CP$1,'Actual Results Input'!$D:$D,$A36),0)</f>
        <v>0</v>
      </c>
      <c r="CQ36">
        <f>IFERROR(SUMIFS('Actual Results Input'!$E:$E,'Actual Results Input'!$C:$C,CQ$1,'Actual Results Input'!$D:$D,$A36),0)</f>
        <v>0</v>
      </c>
      <c r="CR36">
        <f>IFERROR(SUMIFS('Actual Results Input'!$E:$E,'Actual Results Input'!$C:$C,CR$1,'Actual Results Input'!$D:$D,$A36),0)</f>
        <v>0</v>
      </c>
      <c r="CS36">
        <f>IFERROR(SUMIFS('Actual Results Input'!$E:$E,'Actual Results Input'!$C:$C,CS$1,'Actual Results Input'!$D:$D,$A36),0)</f>
        <v>0</v>
      </c>
      <c r="CT36">
        <f>IFERROR(SUMIFS('Actual Results Input'!$E:$E,'Actual Results Input'!$C:$C,CT$1,'Actual Results Input'!$D:$D,$A36),0)</f>
        <v>0</v>
      </c>
      <c r="CU36">
        <f>IFERROR(SUMIFS('Actual Results Input'!$E:$E,'Actual Results Input'!$C:$C,CU$1,'Actual Results Input'!$D:$D,$A36),0)</f>
        <v>0</v>
      </c>
      <c r="CV36">
        <f>IFERROR(SUMIFS('Actual Results Input'!$E:$E,'Actual Results Input'!$C:$C,CV$1,'Actual Results Input'!$D:$D,$A36),0)</f>
        <v>0</v>
      </c>
      <c r="CW36">
        <f>IFERROR(SUMIFS('Actual Results Input'!$E:$E,'Actual Results Input'!$C:$C,CW$1,'Actual Results Input'!$D:$D,$A36),0)</f>
        <v>0</v>
      </c>
      <c r="CX36">
        <f>IFERROR(SUMIFS('Actual Results Input'!$E:$E,'Actual Results Input'!$C:$C,CX$1,'Actual Results Input'!$D:$D,$A36),0)</f>
        <v>0</v>
      </c>
      <c r="CY36">
        <f>IFERROR(SUMIFS('Actual Results Input'!$E:$E,'Actual Results Input'!$C:$C,CY$1,'Actual Results Input'!$D:$D,$A36),0)</f>
        <v>0</v>
      </c>
      <c r="CZ36">
        <f>IFERROR(SUMIFS('Actual Results Input'!$E:$E,'Actual Results Input'!$C:$C,CZ$1,'Actual Results Input'!$D:$D,$A36),0)</f>
        <v>0</v>
      </c>
      <c r="DA36">
        <f>IFERROR(SUMIFS('Actual Results Input'!$E:$E,'Actual Results Input'!$C:$C,DA$1,'Actual Results Input'!$D:$D,$A36),0)</f>
        <v>0</v>
      </c>
      <c r="DB36">
        <f>IFERROR(SUMIFS('Actual Results Input'!$E:$E,'Actual Results Input'!$C:$C,DB$1,'Actual Results Input'!$D:$D,$A36),0)</f>
        <v>0</v>
      </c>
      <c r="DC36">
        <f>IFERROR(SUMIFS('Actual Results Input'!$E:$E,'Actual Results Input'!$C:$C,DC$1,'Actual Results Input'!$D:$D,$A36),0)</f>
        <v>0</v>
      </c>
      <c r="DD36">
        <f>IFERROR(SUMIFS('Actual Results Input'!$E:$E,'Actual Results Input'!$C:$C,DD$1,'Actual Results Input'!$D:$D,$A36),0)</f>
        <v>0</v>
      </c>
      <c r="DE36">
        <f>IFERROR(SUMIFS('Actual Results Input'!$E:$E,'Actual Results Input'!$C:$C,DE$1,'Actual Results Input'!$D:$D,$A36),0)</f>
        <v>0</v>
      </c>
      <c r="DF36">
        <f>IFERROR(SUMIFS('Actual Results Input'!$E:$E,'Actual Results Input'!$C:$C,DF$1,'Actual Results Input'!$D:$D,$A36),0)</f>
        <v>0</v>
      </c>
      <c r="DG36">
        <f>IFERROR(SUMIFS('Actual Results Input'!$E:$E,'Actual Results Input'!$C:$C,DG$1,'Actual Results Input'!$D:$D,$A36),0)</f>
        <v>0</v>
      </c>
      <c r="DH36">
        <f>IFERROR(SUMIFS('Actual Results Input'!$E:$E,'Actual Results Input'!$C:$C,DH$1,'Actual Results Input'!$D:$D,$A36),0)</f>
        <v>0</v>
      </c>
      <c r="DI36">
        <f>IFERROR(SUMIFS('Actual Results Input'!$E:$E,'Actual Results Input'!$C:$C,DI$1,'Actual Results Input'!$D:$D,$A36),0)</f>
        <v>0</v>
      </c>
      <c r="DJ36" s="14">
        <f t="array" ref="DJ36">AVERAGE(IF(B36:DI36&gt;0,IF(COLUMN(B36:DI36)&gt;=LARGE(IF(B36:DI36&gt;0,COLUMN(B36:DI36),0),10),B36:DI36)))</f>
        <v>28.3</v>
      </c>
    </row>
    <row r="37" spans="1:114">
      <c r="A37" t="str">
        <f>Lookup!C38</f>
        <v>Larry Leno</v>
      </c>
      <c r="B37" s="53">
        <v>31</v>
      </c>
      <c r="C37" s="53">
        <v>31</v>
      </c>
      <c r="D37" s="53">
        <v>31</v>
      </c>
      <c r="E37" s="53">
        <v>31</v>
      </c>
      <c r="F37" s="53">
        <v>31</v>
      </c>
      <c r="G37" s="53">
        <v>31</v>
      </c>
      <c r="H37" s="53">
        <v>31</v>
      </c>
      <c r="I37" s="53">
        <v>31</v>
      </c>
      <c r="J37" s="53">
        <v>31</v>
      </c>
      <c r="K37" s="53">
        <v>31</v>
      </c>
      <c r="L37">
        <f>IFERROR(SUMIFS('Actual Results Input'!$E:$E,'Actual Results Input'!$C:$C,L$1,'Actual Results Input'!$D:$D,$A37),0)</f>
        <v>0</v>
      </c>
      <c r="M37">
        <f>IFERROR(SUMIFS('Actual Results Input'!$E:$E,'Actual Results Input'!$C:$C,M$1,'Actual Results Input'!$D:$D,$A37),0)</f>
        <v>0</v>
      </c>
      <c r="N37">
        <f>IFERROR(SUMIFS('Actual Results Input'!$E:$E,'Actual Results Input'!$C:$C,N$1,'Actual Results Input'!$D:$D,$A37),0)</f>
        <v>0</v>
      </c>
      <c r="O37">
        <f>IFERROR(SUMIFS('Actual Results Input'!$E:$E,'Actual Results Input'!$C:$C,O$1,'Actual Results Input'!$D:$D,$A37),0)</f>
        <v>0</v>
      </c>
      <c r="P37">
        <f>IFERROR(SUMIFS('Actual Results Input'!$E:$E,'Actual Results Input'!$C:$C,P$1,'Actual Results Input'!$D:$D,$A37),0)</f>
        <v>0</v>
      </c>
      <c r="Q37">
        <f>IFERROR(SUMIFS('Actual Results Input'!$E:$E,'Actual Results Input'!$C:$C,Q$1,'Actual Results Input'!$D:$D,$A37),0)</f>
        <v>0</v>
      </c>
      <c r="R37">
        <f>IFERROR(SUMIFS('Actual Results Input'!$E:$E,'Actual Results Input'!$C:$C,R$1,'Actual Results Input'!$D:$D,$A37),0)</f>
        <v>0</v>
      </c>
      <c r="S37">
        <f>IFERROR(SUMIFS('Actual Results Input'!$E:$E,'Actual Results Input'!$C:$C,S$1,'Actual Results Input'!$D:$D,$A37),0)</f>
        <v>0</v>
      </c>
      <c r="T37">
        <f>IFERROR(SUMIFS('Actual Results Input'!$E:$E,'Actual Results Input'!$C:$C,T$1,'Actual Results Input'!$D:$D,$A37),0)</f>
        <v>0</v>
      </c>
      <c r="U37">
        <f>IFERROR(SUMIFS('Actual Results Input'!$E:$E,'Actual Results Input'!$C:$C,U$1,'Actual Results Input'!$D:$D,$A37),0)</f>
        <v>0</v>
      </c>
      <c r="V37">
        <f>IFERROR(SUMIFS('Actual Results Input'!$E:$E,'Actual Results Input'!$C:$C,V$1,'Actual Results Input'!$D:$D,$A37),0)</f>
        <v>0</v>
      </c>
      <c r="W37">
        <f>IFERROR(SUMIFS('Actual Results Input'!$E:$E,'Actual Results Input'!$C:$C,W$1,'Actual Results Input'!$D:$D,$A37),0)</f>
        <v>0</v>
      </c>
      <c r="X37">
        <f>IFERROR(SUMIFS('Actual Results Input'!$E:$E,'Actual Results Input'!$C:$C,X$1,'Actual Results Input'!$D:$D,$A37),0)</f>
        <v>0</v>
      </c>
      <c r="Y37">
        <f>IFERROR(SUMIFS('Actual Results Input'!$E:$E,'Actual Results Input'!$C:$C,Y$1,'Actual Results Input'!$D:$D,$A37),0)</f>
        <v>0</v>
      </c>
      <c r="Z37">
        <f>IFERROR(SUMIFS('Actual Results Input'!$E:$E,'Actual Results Input'!$C:$C,Z$1,'Actual Results Input'!$D:$D,$A37),0)</f>
        <v>0</v>
      </c>
      <c r="AA37">
        <f>IFERROR(SUMIFS('Actual Results Input'!$E:$E,'Actual Results Input'!$C:$C,AA$1,'Actual Results Input'!$D:$D,$A37),0)</f>
        <v>0</v>
      </c>
      <c r="AB37">
        <f>IFERROR(SUMIFS('Actual Results Input'!$E:$E,'Actual Results Input'!$C:$C,AB$1,'Actual Results Input'!$D:$D,$A37),0)</f>
        <v>0</v>
      </c>
      <c r="AC37">
        <f>IFERROR(SUMIFS('Actual Results Input'!$E:$E,'Actual Results Input'!$C:$C,AC$1,'Actual Results Input'!$D:$D,$A37),0)</f>
        <v>0</v>
      </c>
      <c r="AD37">
        <f>IFERROR(SUMIFS('Actual Results Input'!$E:$E,'Actual Results Input'!$C:$C,AD$1,'Actual Results Input'!$D:$D,$A37),0)</f>
        <v>0</v>
      </c>
      <c r="AE37">
        <f>IFERROR(SUMIFS('Actual Results Input'!$E:$E,'Actual Results Input'!$C:$C,AE$1,'Actual Results Input'!$D:$D,$A37),0)</f>
        <v>0</v>
      </c>
      <c r="AF37">
        <f>IFERROR(SUMIFS('Actual Results Input'!$E:$E,'Actual Results Input'!$C:$C,AF$1,'Actual Results Input'!$D:$D,$A37),0)</f>
        <v>0</v>
      </c>
      <c r="AG37">
        <f>IFERROR(SUMIFS('Actual Results Input'!$E:$E,'Actual Results Input'!$C:$C,AG$1,'Actual Results Input'!$D:$D,$A37),0)</f>
        <v>0</v>
      </c>
      <c r="AH37">
        <f>IFERROR(SUMIFS('Actual Results Input'!$E:$E,'Actual Results Input'!$C:$C,AH$1,'Actual Results Input'!$D:$D,$A37),0)</f>
        <v>0</v>
      </c>
      <c r="AI37">
        <f>IFERROR(SUMIFS('Actual Results Input'!$E:$E,'Actual Results Input'!$C:$C,AI$1,'Actual Results Input'!$D:$D,$A37),0)</f>
        <v>0</v>
      </c>
      <c r="AJ37">
        <f>IFERROR(SUMIFS('Actual Results Input'!$E:$E,'Actual Results Input'!$C:$C,AJ$1,'Actual Results Input'!$D:$D,$A37),0)</f>
        <v>0</v>
      </c>
      <c r="AK37">
        <f>IFERROR(SUMIFS('Actual Results Input'!$E:$E,'Actual Results Input'!$C:$C,AK$1,'Actual Results Input'!$D:$D,$A37),0)</f>
        <v>0</v>
      </c>
      <c r="AL37">
        <f>IFERROR(SUMIFS('Actual Results Input'!$E:$E,'Actual Results Input'!$C:$C,AL$1,'Actual Results Input'!$D:$D,$A37),0)</f>
        <v>0</v>
      </c>
      <c r="AM37">
        <f>IFERROR(SUMIFS('Actual Results Input'!$E:$E,'Actual Results Input'!$C:$C,AM$1,'Actual Results Input'!$D:$D,$A37),0)</f>
        <v>0</v>
      </c>
      <c r="AN37">
        <f>IFERROR(SUMIFS('Actual Results Input'!$E:$E,'Actual Results Input'!$C:$C,AN$1,'Actual Results Input'!$D:$D,$A37),0)</f>
        <v>0</v>
      </c>
      <c r="AO37">
        <f>IFERROR(SUMIFS('Actual Results Input'!$E:$E,'Actual Results Input'!$C:$C,AO$1,'Actual Results Input'!$D:$D,$A37),0)</f>
        <v>0</v>
      </c>
      <c r="AP37">
        <f>IFERROR(SUMIFS('Actual Results Input'!$E:$E,'Actual Results Input'!$C:$C,AP$1,'Actual Results Input'!$D:$D,$A37),0)</f>
        <v>0</v>
      </c>
      <c r="AQ37">
        <f>IFERROR(SUMIFS('Actual Results Input'!$E:$E,'Actual Results Input'!$C:$C,AQ$1,'Actual Results Input'!$D:$D,$A37),0)</f>
        <v>0</v>
      </c>
      <c r="AR37">
        <f>IFERROR(SUMIFS('Actual Results Input'!$E:$E,'Actual Results Input'!$C:$C,AR$1,'Actual Results Input'!$D:$D,$A37),0)</f>
        <v>0</v>
      </c>
      <c r="AS37">
        <f>IFERROR(SUMIFS('Actual Results Input'!$E:$E,'Actual Results Input'!$C:$C,AS$1,'Actual Results Input'!$D:$D,$A37),0)</f>
        <v>0</v>
      </c>
      <c r="AT37">
        <f>IFERROR(SUMIFS('Actual Results Input'!$E:$E,'Actual Results Input'!$C:$C,AT$1,'Actual Results Input'!$D:$D,$A37),0)</f>
        <v>0</v>
      </c>
      <c r="AU37">
        <f>IFERROR(SUMIFS('Actual Results Input'!$E:$E,'Actual Results Input'!$C:$C,AU$1,'Actual Results Input'!$D:$D,$A37),0)</f>
        <v>0</v>
      </c>
      <c r="AV37">
        <f>IFERROR(SUMIFS('Actual Results Input'!$E:$E,'Actual Results Input'!$C:$C,AV$1,'Actual Results Input'!$D:$D,$A37),0)</f>
        <v>0</v>
      </c>
      <c r="AW37">
        <f>IFERROR(SUMIFS('Actual Results Input'!$E:$E,'Actual Results Input'!$C:$C,AW$1,'Actual Results Input'!$D:$D,$A37),0)</f>
        <v>0</v>
      </c>
      <c r="AX37">
        <f>IFERROR(SUMIFS('Actual Results Input'!$E:$E,'Actual Results Input'!$C:$C,AX$1,'Actual Results Input'!$D:$D,$A37),0)</f>
        <v>0</v>
      </c>
      <c r="AY37">
        <f>IFERROR(SUMIFS('Actual Results Input'!$E:$E,'Actual Results Input'!$C:$C,AY$1,'Actual Results Input'!$D:$D,$A37),0)</f>
        <v>0</v>
      </c>
      <c r="AZ37">
        <f>IFERROR(SUMIFS('Actual Results Input'!$E:$E,'Actual Results Input'!$C:$C,AZ$1,'Actual Results Input'!$D:$D,$A37),0)</f>
        <v>0</v>
      </c>
      <c r="BA37">
        <f>IFERROR(SUMIFS('Actual Results Input'!$E:$E,'Actual Results Input'!$C:$C,BA$1,'Actual Results Input'!$D:$D,$A37),0)</f>
        <v>0</v>
      </c>
      <c r="BB37">
        <f>IFERROR(SUMIFS('Actual Results Input'!$E:$E,'Actual Results Input'!$C:$C,BB$1,'Actual Results Input'!$D:$D,$A37),0)</f>
        <v>0</v>
      </c>
      <c r="BC37">
        <f>IFERROR(SUMIFS('Actual Results Input'!$E:$E,'Actual Results Input'!$C:$C,BC$1,'Actual Results Input'!$D:$D,$A37),0)</f>
        <v>0</v>
      </c>
      <c r="BD37">
        <f>IFERROR(SUMIFS('Actual Results Input'!$E:$E,'Actual Results Input'!$C:$C,BD$1,'Actual Results Input'!$D:$D,$A37),0)</f>
        <v>0</v>
      </c>
      <c r="BE37">
        <f>IFERROR(SUMIFS('Actual Results Input'!$E:$E,'Actual Results Input'!$C:$C,BE$1,'Actual Results Input'!$D:$D,$A37),0)</f>
        <v>0</v>
      </c>
      <c r="BF37">
        <f>IFERROR(SUMIFS('Actual Results Input'!$E:$E,'Actual Results Input'!$C:$C,BF$1,'Actual Results Input'!$D:$D,$A37),0)</f>
        <v>0</v>
      </c>
      <c r="BG37">
        <f>IFERROR(SUMIFS('Actual Results Input'!$E:$E,'Actual Results Input'!$C:$C,BG$1,'Actual Results Input'!$D:$D,$A37),0)</f>
        <v>0</v>
      </c>
      <c r="BH37">
        <f>IFERROR(SUMIFS('Actual Results Input'!$E:$E,'Actual Results Input'!$C:$C,BH$1,'Actual Results Input'!$D:$D,$A37),0)</f>
        <v>0</v>
      </c>
      <c r="BI37">
        <f>IFERROR(SUMIFS('Actual Results Input'!$E:$E,'Actual Results Input'!$C:$C,BI$1,'Actual Results Input'!$D:$D,$A37),0)</f>
        <v>0</v>
      </c>
      <c r="BJ37">
        <f>IFERROR(SUMIFS('Actual Results Input'!$E:$E,'Actual Results Input'!$C:$C,BJ$1,'Actual Results Input'!$D:$D,$A37),0)</f>
        <v>0</v>
      </c>
      <c r="BK37">
        <f>IFERROR(SUMIFS('Actual Results Input'!$E:$E,'Actual Results Input'!$C:$C,BK$1,'Actual Results Input'!$D:$D,$A37),0)</f>
        <v>0</v>
      </c>
      <c r="BL37">
        <f>IFERROR(SUMIFS('Actual Results Input'!$E:$E,'Actual Results Input'!$C:$C,BL$1,'Actual Results Input'!$D:$D,$A37),0)</f>
        <v>0</v>
      </c>
      <c r="BM37">
        <f>IFERROR(SUMIFS('Actual Results Input'!$E:$E,'Actual Results Input'!$C:$C,BM$1,'Actual Results Input'!$D:$D,$A37),0)</f>
        <v>0</v>
      </c>
      <c r="BN37">
        <f>IFERROR(SUMIFS('Actual Results Input'!$E:$E,'Actual Results Input'!$C:$C,BN$1,'Actual Results Input'!$D:$D,$A37),0)</f>
        <v>0</v>
      </c>
      <c r="BO37">
        <f>IFERROR(SUMIFS('Actual Results Input'!$E:$E,'Actual Results Input'!$C:$C,BO$1,'Actual Results Input'!$D:$D,$A37),0)</f>
        <v>0</v>
      </c>
      <c r="BP37">
        <f>IFERROR(SUMIFS('Actual Results Input'!$E:$E,'Actual Results Input'!$C:$C,BP$1,'Actual Results Input'!$D:$D,$A37),0)</f>
        <v>0</v>
      </c>
      <c r="BQ37">
        <f>IFERROR(SUMIFS('Actual Results Input'!$E:$E,'Actual Results Input'!$C:$C,BQ$1,'Actual Results Input'!$D:$D,$A37),0)</f>
        <v>0</v>
      </c>
      <c r="BR37">
        <f>IFERROR(SUMIFS('Actual Results Input'!$E:$E,'Actual Results Input'!$C:$C,BR$1,'Actual Results Input'!$D:$D,$A37),0)</f>
        <v>0</v>
      </c>
      <c r="BS37">
        <f>IFERROR(SUMIFS('Actual Results Input'!$E:$E,'Actual Results Input'!$C:$C,BS$1,'Actual Results Input'!$D:$D,$A37),0)</f>
        <v>25</v>
      </c>
      <c r="BT37">
        <f>IFERROR(SUMIFS('Actual Results Input'!$E:$E,'Actual Results Input'!$C:$C,BT$1,'Actual Results Input'!$D:$D,$A37),0)</f>
        <v>0</v>
      </c>
      <c r="BU37">
        <f>IFERROR(SUMIFS('Actual Results Input'!$E:$E,'Actual Results Input'!$C:$C,BU$1,'Actual Results Input'!$D:$D,$A37),0)</f>
        <v>0</v>
      </c>
      <c r="BV37">
        <f>IFERROR(SUMIFS('Actual Results Input'!$E:$E,'Actual Results Input'!$C:$C,BV$1,'Actual Results Input'!$D:$D,$A37),0)</f>
        <v>25</v>
      </c>
      <c r="BW37">
        <f>IFERROR(SUMIFS('Actual Results Input'!$E:$E,'Actual Results Input'!$C:$C,BW$1,'Actual Results Input'!$D:$D,$A37),0)</f>
        <v>0</v>
      </c>
      <c r="BX37">
        <f>IFERROR(SUMIFS('Actual Results Input'!$E:$E,'Actual Results Input'!$C:$C,BX$1,'Actual Results Input'!$D:$D,$A37),0)</f>
        <v>32</v>
      </c>
      <c r="BY37">
        <f>IFERROR(SUMIFS('Actual Results Input'!$E:$E,'Actual Results Input'!$C:$C,BY$1,'Actual Results Input'!$D:$D,$A37),0)</f>
        <v>0</v>
      </c>
      <c r="BZ37">
        <f>IFERROR(SUMIFS('Actual Results Input'!$E:$E,'Actual Results Input'!$C:$C,BZ$1,'Actual Results Input'!$D:$D,$A37),0)</f>
        <v>0</v>
      </c>
      <c r="CA37">
        <f>IFERROR(SUMIFS('Actual Results Input'!$E:$E,'Actual Results Input'!$C:$C,CA$1,'Actual Results Input'!$D:$D,$A37),0)</f>
        <v>24</v>
      </c>
      <c r="CB37">
        <f>IFERROR(SUMIFS('Actual Results Input'!$E:$E,'Actual Results Input'!$C:$C,CB$1,'Actual Results Input'!$D:$D,$A37),0)</f>
        <v>16</v>
      </c>
      <c r="CC37">
        <f>IFERROR(SUMIFS('Actual Results Input'!$E:$E,'Actual Results Input'!$C:$C,CC$1,'Actual Results Input'!$D:$D,$A37),0)</f>
        <v>31</v>
      </c>
      <c r="CD37">
        <f>IFERROR(SUMIFS('Actual Results Input'!$E:$E,'Actual Results Input'!$C:$C,CD$1,'Actual Results Input'!$D:$D,$A37),0)</f>
        <v>27</v>
      </c>
      <c r="CE37">
        <f>IFERROR(SUMIFS('Actual Results Input'!$E:$E,'Actual Results Input'!$C:$C,CE$1,'Actual Results Input'!$D:$D,$A37),0)</f>
        <v>27</v>
      </c>
      <c r="CF37">
        <f>IFERROR(SUMIFS('Actual Results Input'!$E:$E,'Actual Results Input'!$C:$C,CF$1,'Actual Results Input'!$D:$D,$A37),0)</f>
        <v>16</v>
      </c>
      <c r="CG37">
        <f>IFERROR(SUMIFS('Actual Results Input'!$E:$E,'Actual Results Input'!$C:$C,CG$1,'Actual Results Input'!$D:$D,$A37),0)</f>
        <v>0</v>
      </c>
      <c r="CH37">
        <f>IFERROR(SUMIFS('Actual Results Input'!$E:$E,'Actual Results Input'!$C:$C,CH$1,'Actual Results Input'!$D:$D,$A37),0)</f>
        <v>0</v>
      </c>
      <c r="CI37">
        <f>IFERROR(SUMIFS('Actual Results Input'!$E:$E,'Actual Results Input'!$C:$C,CI$1,'Actual Results Input'!$D:$D,$A37),0)</f>
        <v>0</v>
      </c>
      <c r="CJ37">
        <f>IFERROR(SUMIFS('Actual Results Input'!$E:$E,'Actual Results Input'!$C:$C,CJ$1,'Actual Results Input'!$D:$D,$A37),0)</f>
        <v>0</v>
      </c>
      <c r="CK37">
        <f>IFERROR(SUMIFS('Actual Results Input'!$E:$E,'Actual Results Input'!$C:$C,CK$1,'Actual Results Input'!$D:$D,$A37),0)</f>
        <v>0</v>
      </c>
      <c r="CL37">
        <f>IFERROR(SUMIFS('Actual Results Input'!$E:$E,'Actual Results Input'!$C:$C,CL$1,'Actual Results Input'!$D:$D,$A37),0)</f>
        <v>0</v>
      </c>
      <c r="CM37">
        <f>IFERROR(SUMIFS('Actual Results Input'!$E:$E,'Actual Results Input'!$C:$C,CM$1,'Actual Results Input'!$D:$D,$A37),0)</f>
        <v>0</v>
      </c>
      <c r="CN37">
        <f>IFERROR(SUMIFS('Actual Results Input'!$E:$E,'Actual Results Input'!$C:$C,CN$1,'Actual Results Input'!$D:$D,$A37),0)</f>
        <v>0</v>
      </c>
      <c r="CO37">
        <f>IFERROR(SUMIFS('Actual Results Input'!$E:$E,'Actual Results Input'!$C:$C,CO$1,'Actual Results Input'!$D:$D,$A37),0)</f>
        <v>0</v>
      </c>
      <c r="CP37">
        <f>IFERROR(SUMIFS('Actual Results Input'!$E:$E,'Actual Results Input'!$C:$C,CP$1,'Actual Results Input'!$D:$D,$A37),0)</f>
        <v>0</v>
      </c>
      <c r="CQ37">
        <f>IFERROR(SUMIFS('Actual Results Input'!$E:$E,'Actual Results Input'!$C:$C,CQ$1,'Actual Results Input'!$D:$D,$A37),0)</f>
        <v>0</v>
      </c>
      <c r="CR37">
        <f>IFERROR(SUMIFS('Actual Results Input'!$E:$E,'Actual Results Input'!$C:$C,CR$1,'Actual Results Input'!$D:$D,$A37),0)</f>
        <v>0</v>
      </c>
      <c r="CS37">
        <f>IFERROR(SUMIFS('Actual Results Input'!$E:$E,'Actual Results Input'!$C:$C,CS$1,'Actual Results Input'!$D:$D,$A37),0)</f>
        <v>0</v>
      </c>
      <c r="CT37">
        <f>IFERROR(SUMIFS('Actual Results Input'!$E:$E,'Actual Results Input'!$C:$C,CT$1,'Actual Results Input'!$D:$D,$A37),0)</f>
        <v>0</v>
      </c>
      <c r="CU37">
        <f>IFERROR(SUMIFS('Actual Results Input'!$E:$E,'Actual Results Input'!$C:$C,CU$1,'Actual Results Input'!$D:$D,$A37),0)</f>
        <v>0</v>
      </c>
      <c r="CV37">
        <f>IFERROR(SUMIFS('Actual Results Input'!$E:$E,'Actual Results Input'!$C:$C,CV$1,'Actual Results Input'!$D:$D,$A37),0)</f>
        <v>0</v>
      </c>
      <c r="CW37">
        <f>IFERROR(SUMIFS('Actual Results Input'!$E:$E,'Actual Results Input'!$C:$C,CW$1,'Actual Results Input'!$D:$D,$A37),0)</f>
        <v>0</v>
      </c>
      <c r="CX37">
        <f>IFERROR(SUMIFS('Actual Results Input'!$E:$E,'Actual Results Input'!$C:$C,CX$1,'Actual Results Input'!$D:$D,$A37),0)</f>
        <v>0</v>
      </c>
      <c r="CY37">
        <f>IFERROR(SUMIFS('Actual Results Input'!$E:$E,'Actual Results Input'!$C:$C,CY$1,'Actual Results Input'!$D:$D,$A37),0)</f>
        <v>0</v>
      </c>
      <c r="CZ37">
        <f>IFERROR(SUMIFS('Actual Results Input'!$E:$E,'Actual Results Input'!$C:$C,CZ$1,'Actual Results Input'!$D:$D,$A37),0)</f>
        <v>0</v>
      </c>
      <c r="DA37">
        <f>IFERROR(SUMIFS('Actual Results Input'!$E:$E,'Actual Results Input'!$C:$C,DA$1,'Actual Results Input'!$D:$D,$A37),0)</f>
        <v>0</v>
      </c>
      <c r="DB37">
        <f>IFERROR(SUMIFS('Actual Results Input'!$E:$E,'Actual Results Input'!$C:$C,DB$1,'Actual Results Input'!$D:$D,$A37),0)</f>
        <v>0</v>
      </c>
      <c r="DC37">
        <f>IFERROR(SUMIFS('Actual Results Input'!$E:$E,'Actual Results Input'!$C:$C,DC$1,'Actual Results Input'!$D:$D,$A37),0)</f>
        <v>0</v>
      </c>
      <c r="DD37">
        <f>IFERROR(SUMIFS('Actual Results Input'!$E:$E,'Actual Results Input'!$C:$C,DD$1,'Actual Results Input'!$D:$D,$A37),0)</f>
        <v>0</v>
      </c>
      <c r="DE37">
        <f>IFERROR(SUMIFS('Actual Results Input'!$E:$E,'Actual Results Input'!$C:$C,DE$1,'Actual Results Input'!$D:$D,$A37),0)</f>
        <v>0</v>
      </c>
      <c r="DF37">
        <f>IFERROR(SUMIFS('Actual Results Input'!$E:$E,'Actual Results Input'!$C:$C,DF$1,'Actual Results Input'!$D:$D,$A37),0)</f>
        <v>0</v>
      </c>
      <c r="DG37">
        <f>IFERROR(SUMIFS('Actual Results Input'!$E:$E,'Actual Results Input'!$C:$C,DG$1,'Actual Results Input'!$D:$D,$A37),0)</f>
        <v>0</v>
      </c>
      <c r="DH37">
        <f>IFERROR(SUMIFS('Actual Results Input'!$E:$E,'Actual Results Input'!$C:$C,DH$1,'Actual Results Input'!$D:$D,$A37),0)</f>
        <v>0</v>
      </c>
      <c r="DI37">
        <f>IFERROR(SUMIFS('Actual Results Input'!$E:$E,'Actual Results Input'!$C:$C,DI$1,'Actual Results Input'!$D:$D,$A37),0)</f>
        <v>0</v>
      </c>
      <c r="DJ37" s="14">
        <f t="array" ref="DJ37">AVERAGE(IF(B37:DI37&gt;0,IF(COLUMN(B37:DI37)&gt;=LARGE(IF(B37:DI37&gt;0,COLUMN(B37:DI37),0),10),B37:DI37)))</f>
        <v>25.4</v>
      </c>
    </row>
    <row r="38" spans="1:114">
      <c r="A38" t="str">
        <f>Lookup!C39</f>
        <v>Brian Koetter</v>
      </c>
      <c r="B38" s="53">
        <v>29</v>
      </c>
      <c r="C38" s="53">
        <v>29</v>
      </c>
      <c r="D38" s="53">
        <v>29</v>
      </c>
      <c r="E38" s="53">
        <v>29</v>
      </c>
      <c r="F38" s="53">
        <v>29</v>
      </c>
      <c r="G38" s="53">
        <v>29</v>
      </c>
      <c r="H38" s="53">
        <v>29</v>
      </c>
      <c r="I38" s="53">
        <v>29</v>
      </c>
      <c r="J38" s="53">
        <v>29</v>
      </c>
      <c r="K38" s="53">
        <v>29</v>
      </c>
      <c r="L38">
        <f>IFERROR(SUMIFS('Actual Results Input'!$E:$E,'Actual Results Input'!$C:$C,L$1,'Actual Results Input'!$D:$D,$A38),0)</f>
        <v>0</v>
      </c>
      <c r="M38">
        <f>IFERROR(SUMIFS('Actual Results Input'!$E:$E,'Actual Results Input'!$C:$C,M$1,'Actual Results Input'!$D:$D,$A38),0)</f>
        <v>0</v>
      </c>
      <c r="N38">
        <f>IFERROR(SUMIFS('Actual Results Input'!$E:$E,'Actual Results Input'!$C:$C,N$1,'Actual Results Input'!$D:$D,$A38),0)</f>
        <v>0</v>
      </c>
      <c r="O38">
        <f>IFERROR(SUMIFS('Actual Results Input'!$E:$E,'Actual Results Input'!$C:$C,O$1,'Actual Results Input'!$D:$D,$A38),0)</f>
        <v>0</v>
      </c>
      <c r="P38">
        <f>IFERROR(SUMIFS('Actual Results Input'!$E:$E,'Actual Results Input'!$C:$C,P$1,'Actual Results Input'!$D:$D,$A38),0)</f>
        <v>0</v>
      </c>
      <c r="Q38">
        <f>IFERROR(SUMIFS('Actual Results Input'!$E:$E,'Actual Results Input'!$C:$C,Q$1,'Actual Results Input'!$D:$D,$A38),0)</f>
        <v>0</v>
      </c>
      <c r="R38">
        <f>IFERROR(SUMIFS('Actual Results Input'!$E:$E,'Actual Results Input'!$C:$C,R$1,'Actual Results Input'!$D:$D,$A38),0)</f>
        <v>0</v>
      </c>
      <c r="S38">
        <f>IFERROR(SUMIFS('Actual Results Input'!$E:$E,'Actual Results Input'!$C:$C,S$1,'Actual Results Input'!$D:$D,$A38),0)</f>
        <v>0</v>
      </c>
      <c r="T38">
        <f>IFERROR(SUMIFS('Actual Results Input'!$E:$E,'Actual Results Input'!$C:$C,T$1,'Actual Results Input'!$D:$D,$A38),0)</f>
        <v>0</v>
      </c>
      <c r="U38">
        <f>IFERROR(SUMIFS('Actual Results Input'!$E:$E,'Actual Results Input'!$C:$C,U$1,'Actual Results Input'!$D:$D,$A38),0)</f>
        <v>0</v>
      </c>
      <c r="V38">
        <f>IFERROR(SUMIFS('Actual Results Input'!$E:$E,'Actual Results Input'!$C:$C,V$1,'Actual Results Input'!$D:$D,$A38),0)</f>
        <v>0</v>
      </c>
      <c r="W38">
        <f>IFERROR(SUMIFS('Actual Results Input'!$E:$E,'Actual Results Input'!$C:$C,W$1,'Actual Results Input'!$D:$D,$A38),0)</f>
        <v>0</v>
      </c>
      <c r="X38">
        <f>IFERROR(SUMIFS('Actual Results Input'!$E:$E,'Actual Results Input'!$C:$C,X$1,'Actual Results Input'!$D:$D,$A38),0)</f>
        <v>0</v>
      </c>
      <c r="Y38">
        <f>IFERROR(SUMIFS('Actual Results Input'!$E:$E,'Actual Results Input'!$C:$C,Y$1,'Actual Results Input'!$D:$D,$A38),0)</f>
        <v>0</v>
      </c>
      <c r="Z38">
        <f>IFERROR(SUMIFS('Actual Results Input'!$E:$E,'Actual Results Input'!$C:$C,Z$1,'Actual Results Input'!$D:$D,$A38),0)</f>
        <v>0</v>
      </c>
      <c r="AA38">
        <f>IFERROR(SUMIFS('Actual Results Input'!$E:$E,'Actual Results Input'!$C:$C,AA$1,'Actual Results Input'!$D:$D,$A38),0)</f>
        <v>0</v>
      </c>
      <c r="AB38">
        <f>IFERROR(SUMIFS('Actual Results Input'!$E:$E,'Actual Results Input'!$C:$C,AB$1,'Actual Results Input'!$D:$D,$A38),0)</f>
        <v>0</v>
      </c>
      <c r="AC38">
        <f>IFERROR(SUMIFS('Actual Results Input'!$E:$E,'Actual Results Input'!$C:$C,AC$1,'Actual Results Input'!$D:$D,$A38),0)</f>
        <v>0</v>
      </c>
      <c r="AD38">
        <f>IFERROR(SUMIFS('Actual Results Input'!$E:$E,'Actual Results Input'!$C:$C,AD$1,'Actual Results Input'!$D:$D,$A38),0)</f>
        <v>0</v>
      </c>
      <c r="AE38">
        <f>IFERROR(SUMIFS('Actual Results Input'!$E:$E,'Actual Results Input'!$C:$C,AE$1,'Actual Results Input'!$D:$D,$A38),0)</f>
        <v>0</v>
      </c>
      <c r="AF38">
        <f>IFERROR(SUMIFS('Actual Results Input'!$E:$E,'Actual Results Input'!$C:$C,AF$1,'Actual Results Input'!$D:$D,$A38),0)</f>
        <v>0</v>
      </c>
      <c r="AG38">
        <f>IFERROR(SUMIFS('Actual Results Input'!$E:$E,'Actual Results Input'!$C:$C,AG$1,'Actual Results Input'!$D:$D,$A38),0)</f>
        <v>0</v>
      </c>
      <c r="AH38">
        <f>IFERROR(SUMIFS('Actual Results Input'!$E:$E,'Actual Results Input'!$C:$C,AH$1,'Actual Results Input'!$D:$D,$A38),0)</f>
        <v>0</v>
      </c>
      <c r="AI38">
        <f>IFERROR(SUMIFS('Actual Results Input'!$E:$E,'Actual Results Input'!$C:$C,AI$1,'Actual Results Input'!$D:$D,$A38),0)</f>
        <v>0</v>
      </c>
      <c r="AJ38">
        <f>IFERROR(SUMIFS('Actual Results Input'!$E:$E,'Actual Results Input'!$C:$C,AJ$1,'Actual Results Input'!$D:$D,$A38),0)</f>
        <v>0</v>
      </c>
      <c r="AK38">
        <f>IFERROR(SUMIFS('Actual Results Input'!$E:$E,'Actual Results Input'!$C:$C,AK$1,'Actual Results Input'!$D:$D,$A38),0)</f>
        <v>0</v>
      </c>
      <c r="AL38">
        <f>IFERROR(SUMIFS('Actual Results Input'!$E:$E,'Actual Results Input'!$C:$C,AL$1,'Actual Results Input'!$D:$D,$A38),0)</f>
        <v>0</v>
      </c>
      <c r="AM38">
        <f>IFERROR(SUMIFS('Actual Results Input'!$E:$E,'Actual Results Input'!$C:$C,AM$1,'Actual Results Input'!$D:$D,$A38),0)</f>
        <v>0</v>
      </c>
      <c r="AN38">
        <f>IFERROR(SUMIFS('Actual Results Input'!$E:$E,'Actual Results Input'!$C:$C,AN$1,'Actual Results Input'!$D:$D,$A38),0)</f>
        <v>0</v>
      </c>
      <c r="AO38">
        <f>IFERROR(SUMIFS('Actual Results Input'!$E:$E,'Actual Results Input'!$C:$C,AO$1,'Actual Results Input'!$D:$D,$A38),0)</f>
        <v>0</v>
      </c>
      <c r="AP38">
        <f>IFERROR(SUMIFS('Actual Results Input'!$E:$E,'Actual Results Input'!$C:$C,AP$1,'Actual Results Input'!$D:$D,$A38),0)</f>
        <v>0</v>
      </c>
      <c r="AQ38">
        <f>IFERROR(SUMIFS('Actual Results Input'!$E:$E,'Actual Results Input'!$C:$C,AQ$1,'Actual Results Input'!$D:$D,$A38),0)</f>
        <v>0</v>
      </c>
      <c r="AR38">
        <f>IFERROR(SUMIFS('Actual Results Input'!$E:$E,'Actual Results Input'!$C:$C,AR$1,'Actual Results Input'!$D:$D,$A38),0)</f>
        <v>0</v>
      </c>
      <c r="AS38">
        <f>IFERROR(SUMIFS('Actual Results Input'!$E:$E,'Actual Results Input'!$C:$C,AS$1,'Actual Results Input'!$D:$D,$A38),0)</f>
        <v>0</v>
      </c>
      <c r="AT38">
        <f>IFERROR(SUMIFS('Actual Results Input'!$E:$E,'Actual Results Input'!$C:$C,AT$1,'Actual Results Input'!$D:$D,$A38),0)</f>
        <v>0</v>
      </c>
      <c r="AU38">
        <f>IFERROR(SUMIFS('Actual Results Input'!$E:$E,'Actual Results Input'!$C:$C,AU$1,'Actual Results Input'!$D:$D,$A38),0)</f>
        <v>0</v>
      </c>
      <c r="AV38">
        <f>IFERROR(SUMIFS('Actual Results Input'!$E:$E,'Actual Results Input'!$C:$C,AV$1,'Actual Results Input'!$D:$D,$A38),0)</f>
        <v>0</v>
      </c>
      <c r="AW38">
        <f>IFERROR(SUMIFS('Actual Results Input'!$E:$E,'Actual Results Input'!$C:$C,AW$1,'Actual Results Input'!$D:$D,$A38),0)</f>
        <v>0</v>
      </c>
      <c r="AX38">
        <f>IFERROR(SUMIFS('Actual Results Input'!$E:$E,'Actual Results Input'!$C:$C,AX$1,'Actual Results Input'!$D:$D,$A38),0)</f>
        <v>0</v>
      </c>
      <c r="AY38">
        <f>IFERROR(SUMIFS('Actual Results Input'!$E:$E,'Actual Results Input'!$C:$C,AY$1,'Actual Results Input'!$D:$D,$A38),0)</f>
        <v>0</v>
      </c>
      <c r="AZ38">
        <f>IFERROR(SUMIFS('Actual Results Input'!$E:$E,'Actual Results Input'!$C:$C,AZ$1,'Actual Results Input'!$D:$D,$A38),0)</f>
        <v>0</v>
      </c>
      <c r="BA38">
        <f>IFERROR(SUMIFS('Actual Results Input'!$E:$E,'Actual Results Input'!$C:$C,BA$1,'Actual Results Input'!$D:$D,$A38),0)</f>
        <v>0</v>
      </c>
      <c r="BB38">
        <f>IFERROR(SUMIFS('Actual Results Input'!$E:$E,'Actual Results Input'!$C:$C,BB$1,'Actual Results Input'!$D:$D,$A38),0)</f>
        <v>0</v>
      </c>
      <c r="BC38">
        <f>IFERROR(SUMIFS('Actual Results Input'!$E:$E,'Actual Results Input'!$C:$C,BC$1,'Actual Results Input'!$D:$D,$A38),0)</f>
        <v>0</v>
      </c>
      <c r="BD38">
        <f>IFERROR(SUMIFS('Actual Results Input'!$E:$E,'Actual Results Input'!$C:$C,BD$1,'Actual Results Input'!$D:$D,$A38),0)</f>
        <v>0</v>
      </c>
      <c r="BE38">
        <f>IFERROR(SUMIFS('Actual Results Input'!$E:$E,'Actual Results Input'!$C:$C,BE$1,'Actual Results Input'!$D:$D,$A38),0)</f>
        <v>0</v>
      </c>
      <c r="BF38">
        <f>IFERROR(SUMIFS('Actual Results Input'!$E:$E,'Actual Results Input'!$C:$C,BF$1,'Actual Results Input'!$D:$D,$A38),0)</f>
        <v>0</v>
      </c>
      <c r="BG38">
        <f>IFERROR(SUMIFS('Actual Results Input'!$E:$E,'Actual Results Input'!$C:$C,BG$1,'Actual Results Input'!$D:$D,$A38),0)</f>
        <v>0</v>
      </c>
      <c r="BH38">
        <f>IFERROR(SUMIFS('Actual Results Input'!$E:$E,'Actual Results Input'!$C:$C,BH$1,'Actual Results Input'!$D:$D,$A38),0)</f>
        <v>0</v>
      </c>
      <c r="BI38">
        <f>IFERROR(SUMIFS('Actual Results Input'!$E:$E,'Actual Results Input'!$C:$C,BI$1,'Actual Results Input'!$D:$D,$A38),0)</f>
        <v>0</v>
      </c>
      <c r="BJ38">
        <f>IFERROR(SUMIFS('Actual Results Input'!$E:$E,'Actual Results Input'!$C:$C,BJ$1,'Actual Results Input'!$D:$D,$A38),0)</f>
        <v>0</v>
      </c>
      <c r="BK38">
        <f>IFERROR(SUMIFS('Actual Results Input'!$E:$E,'Actual Results Input'!$C:$C,BK$1,'Actual Results Input'!$D:$D,$A38),0)</f>
        <v>0</v>
      </c>
      <c r="BL38">
        <f>IFERROR(SUMIFS('Actual Results Input'!$E:$E,'Actual Results Input'!$C:$C,BL$1,'Actual Results Input'!$D:$D,$A38),0)</f>
        <v>0</v>
      </c>
      <c r="BM38">
        <f>IFERROR(SUMIFS('Actual Results Input'!$E:$E,'Actual Results Input'!$C:$C,BM$1,'Actual Results Input'!$D:$D,$A38),0)</f>
        <v>0</v>
      </c>
      <c r="BN38">
        <f>IFERROR(SUMIFS('Actual Results Input'!$E:$E,'Actual Results Input'!$C:$C,BN$1,'Actual Results Input'!$D:$D,$A38),0)</f>
        <v>0</v>
      </c>
      <c r="BO38">
        <f>IFERROR(SUMIFS('Actual Results Input'!$E:$E,'Actual Results Input'!$C:$C,BO$1,'Actual Results Input'!$D:$D,$A38),0)</f>
        <v>0</v>
      </c>
      <c r="BP38">
        <f>IFERROR(SUMIFS('Actual Results Input'!$E:$E,'Actual Results Input'!$C:$C,BP$1,'Actual Results Input'!$D:$D,$A38),0)</f>
        <v>0</v>
      </c>
      <c r="BQ38">
        <f>IFERROR(SUMIFS('Actual Results Input'!$E:$E,'Actual Results Input'!$C:$C,BQ$1,'Actual Results Input'!$D:$D,$A38),0)</f>
        <v>0</v>
      </c>
      <c r="BR38">
        <f>IFERROR(SUMIFS('Actual Results Input'!$E:$E,'Actual Results Input'!$C:$C,BR$1,'Actual Results Input'!$D:$D,$A38),0)</f>
        <v>0</v>
      </c>
      <c r="BS38">
        <f>IFERROR(SUMIFS('Actual Results Input'!$E:$E,'Actual Results Input'!$C:$C,BS$1,'Actual Results Input'!$D:$D,$A38),0)</f>
        <v>0</v>
      </c>
      <c r="BT38">
        <f>IFERROR(SUMIFS('Actual Results Input'!$E:$E,'Actual Results Input'!$C:$C,BT$1,'Actual Results Input'!$D:$D,$A38),0)</f>
        <v>0</v>
      </c>
      <c r="BU38">
        <f>IFERROR(SUMIFS('Actual Results Input'!$E:$E,'Actual Results Input'!$C:$C,BU$1,'Actual Results Input'!$D:$D,$A38),0)</f>
        <v>0</v>
      </c>
      <c r="BV38">
        <f>IFERROR(SUMIFS('Actual Results Input'!$E:$E,'Actual Results Input'!$C:$C,BV$1,'Actual Results Input'!$D:$D,$A38),0)</f>
        <v>0</v>
      </c>
      <c r="BW38">
        <f>IFERROR(SUMIFS('Actual Results Input'!$E:$E,'Actual Results Input'!$C:$C,BW$1,'Actual Results Input'!$D:$D,$A38),0)</f>
        <v>0</v>
      </c>
      <c r="BX38">
        <f>IFERROR(SUMIFS('Actual Results Input'!$E:$E,'Actual Results Input'!$C:$C,BX$1,'Actual Results Input'!$D:$D,$A38),0)</f>
        <v>0</v>
      </c>
      <c r="BY38">
        <f>IFERROR(SUMIFS('Actual Results Input'!$E:$E,'Actual Results Input'!$C:$C,BY$1,'Actual Results Input'!$D:$D,$A38),0)</f>
        <v>0</v>
      </c>
      <c r="BZ38">
        <f>IFERROR(SUMIFS('Actual Results Input'!$E:$E,'Actual Results Input'!$C:$C,BZ$1,'Actual Results Input'!$D:$D,$A38),0)</f>
        <v>0</v>
      </c>
      <c r="CA38">
        <f>IFERROR(SUMIFS('Actual Results Input'!$E:$E,'Actual Results Input'!$C:$C,CA$1,'Actual Results Input'!$D:$D,$A38),0)</f>
        <v>28</v>
      </c>
      <c r="CB38">
        <f>IFERROR(SUMIFS('Actual Results Input'!$E:$E,'Actual Results Input'!$C:$C,CB$1,'Actual Results Input'!$D:$D,$A38),0)</f>
        <v>0</v>
      </c>
      <c r="CC38">
        <f>IFERROR(SUMIFS('Actual Results Input'!$E:$E,'Actual Results Input'!$C:$C,CC$1,'Actual Results Input'!$D:$D,$A38),0)</f>
        <v>0</v>
      </c>
      <c r="CD38">
        <f>IFERROR(SUMIFS('Actual Results Input'!$E:$E,'Actual Results Input'!$C:$C,CD$1,'Actual Results Input'!$D:$D,$A38),0)</f>
        <v>0</v>
      </c>
      <c r="CE38">
        <f>IFERROR(SUMIFS('Actual Results Input'!$E:$E,'Actual Results Input'!$C:$C,CE$1,'Actual Results Input'!$D:$D,$A38),0)</f>
        <v>0</v>
      </c>
      <c r="CF38">
        <f>IFERROR(SUMIFS('Actual Results Input'!$E:$E,'Actual Results Input'!$C:$C,CF$1,'Actual Results Input'!$D:$D,$A38),0)</f>
        <v>0</v>
      </c>
      <c r="CG38">
        <f>IFERROR(SUMIFS('Actual Results Input'!$E:$E,'Actual Results Input'!$C:$C,CG$1,'Actual Results Input'!$D:$D,$A38),0)</f>
        <v>0</v>
      </c>
      <c r="CH38">
        <f>IFERROR(SUMIFS('Actual Results Input'!$E:$E,'Actual Results Input'!$C:$C,CH$1,'Actual Results Input'!$D:$D,$A38),0)</f>
        <v>0</v>
      </c>
      <c r="CI38">
        <f>IFERROR(SUMIFS('Actual Results Input'!$E:$E,'Actual Results Input'!$C:$C,CI$1,'Actual Results Input'!$D:$D,$A38),0)</f>
        <v>0</v>
      </c>
      <c r="CJ38">
        <f>IFERROR(SUMIFS('Actual Results Input'!$E:$E,'Actual Results Input'!$C:$C,CJ$1,'Actual Results Input'!$D:$D,$A38),0)</f>
        <v>0</v>
      </c>
      <c r="CK38">
        <f>IFERROR(SUMIFS('Actual Results Input'!$E:$E,'Actual Results Input'!$C:$C,CK$1,'Actual Results Input'!$D:$D,$A38),0)</f>
        <v>0</v>
      </c>
      <c r="CL38">
        <f>IFERROR(SUMIFS('Actual Results Input'!$E:$E,'Actual Results Input'!$C:$C,CL$1,'Actual Results Input'!$D:$D,$A38),0)</f>
        <v>0</v>
      </c>
      <c r="CM38">
        <f>IFERROR(SUMIFS('Actual Results Input'!$E:$E,'Actual Results Input'!$C:$C,CM$1,'Actual Results Input'!$D:$D,$A38),0)</f>
        <v>0</v>
      </c>
      <c r="CN38">
        <f>IFERROR(SUMIFS('Actual Results Input'!$E:$E,'Actual Results Input'!$C:$C,CN$1,'Actual Results Input'!$D:$D,$A38),0)</f>
        <v>0</v>
      </c>
      <c r="CO38">
        <f>IFERROR(SUMIFS('Actual Results Input'!$E:$E,'Actual Results Input'!$C:$C,CO$1,'Actual Results Input'!$D:$D,$A38),0)</f>
        <v>0</v>
      </c>
      <c r="CP38">
        <f>IFERROR(SUMIFS('Actual Results Input'!$E:$E,'Actual Results Input'!$C:$C,CP$1,'Actual Results Input'!$D:$D,$A38),0)</f>
        <v>0</v>
      </c>
      <c r="CQ38">
        <f>IFERROR(SUMIFS('Actual Results Input'!$E:$E,'Actual Results Input'!$C:$C,CQ$1,'Actual Results Input'!$D:$D,$A38),0)</f>
        <v>0</v>
      </c>
      <c r="CR38">
        <f>IFERROR(SUMIFS('Actual Results Input'!$E:$E,'Actual Results Input'!$C:$C,CR$1,'Actual Results Input'!$D:$D,$A38),0)</f>
        <v>0</v>
      </c>
      <c r="CS38">
        <f>IFERROR(SUMIFS('Actual Results Input'!$E:$E,'Actual Results Input'!$C:$C,CS$1,'Actual Results Input'!$D:$D,$A38),0)</f>
        <v>0</v>
      </c>
      <c r="CT38">
        <f>IFERROR(SUMIFS('Actual Results Input'!$E:$E,'Actual Results Input'!$C:$C,CT$1,'Actual Results Input'!$D:$D,$A38),0)</f>
        <v>0</v>
      </c>
      <c r="CU38">
        <f>IFERROR(SUMIFS('Actual Results Input'!$E:$E,'Actual Results Input'!$C:$C,CU$1,'Actual Results Input'!$D:$D,$A38),0)</f>
        <v>0</v>
      </c>
      <c r="CV38">
        <f>IFERROR(SUMIFS('Actual Results Input'!$E:$E,'Actual Results Input'!$C:$C,CV$1,'Actual Results Input'!$D:$D,$A38),0)</f>
        <v>0</v>
      </c>
      <c r="CW38">
        <f>IFERROR(SUMIFS('Actual Results Input'!$E:$E,'Actual Results Input'!$C:$C,CW$1,'Actual Results Input'!$D:$D,$A38),0)</f>
        <v>0</v>
      </c>
      <c r="CX38">
        <f>IFERROR(SUMIFS('Actual Results Input'!$E:$E,'Actual Results Input'!$C:$C,CX$1,'Actual Results Input'!$D:$D,$A38),0)</f>
        <v>0</v>
      </c>
      <c r="CY38">
        <f>IFERROR(SUMIFS('Actual Results Input'!$E:$E,'Actual Results Input'!$C:$C,CY$1,'Actual Results Input'!$D:$D,$A38),0)</f>
        <v>0</v>
      </c>
      <c r="CZ38">
        <f>IFERROR(SUMIFS('Actual Results Input'!$E:$E,'Actual Results Input'!$C:$C,CZ$1,'Actual Results Input'!$D:$D,$A38),0)</f>
        <v>0</v>
      </c>
      <c r="DA38">
        <f>IFERROR(SUMIFS('Actual Results Input'!$E:$E,'Actual Results Input'!$C:$C,DA$1,'Actual Results Input'!$D:$D,$A38),0)</f>
        <v>0</v>
      </c>
      <c r="DB38">
        <f>IFERROR(SUMIFS('Actual Results Input'!$E:$E,'Actual Results Input'!$C:$C,DB$1,'Actual Results Input'!$D:$D,$A38),0)</f>
        <v>0</v>
      </c>
      <c r="DC38">
        <f>IFERROR(SUMIFS('Actual Results Input'!$E:$E,'Actual Results Input'!$C:$C,DC$1,'Actual Results Input'!$D:$D,$A38),0)</f>
        <v>0</v>
      </c>
      <c r="DD38">
        <f>IFERROR(SUMIFS('Actual Results Input'!$E:$E,'Actual Results Input'!$C:$C,DD$1,'Actual Results Input'!$D:$D,$A38),0)</f>
        <v>0</v>
      </c>
      <c r="DE38">
        <f>IFERROR(SUMIFS('Actual Results Input'!$E:$E,'Actual Results Input'!$C:$C,DE$1,'Actual Results Input'!$D:$D,$A38),0)</f>
        <v>0</v>
      </c>
      <c r="DF38">
        <f>IFERROR(SUMIFS('Actual Results Input'!$E:$E,'Actual Results Input'!$C:$C,DF$1,'Actual Results Input'!$D:$D,$A38),0)</f>
        <v>0</v>
      </c>
      <c r="DG38">
        <f>IFERROR(SUMIFS('Actual Results Input'!$E:$E,'Actual Results Input'!$C:$C,DG$1,'Actual Results Input'!$D:$D,$A38),0)</f>
        <v>0</v>
      </c>
      <c r="DH38">
        <f>IFERROR(SUMIFS('Actual Results Input'!$E:$E,'Actual Results Input'!$C:$C,DH$1,'Actual Results Input'!$D:$D,$A38),0)</f>
        <v>0</v>
      </c>
      <c r="DI38">
        <f>IFERROR(SUMIFS('Actual Results Input'!$E:$E,'Actual Results Input'!$C:$C,DI$1,'Actual Results Input'!$D:$D,$A38),0)</f>
        <v>0</v>
      </c>
      <c r="DJ38" s="14">
        <f t="array" ref="DJ38">AVERAGE(IF(B38:DI38&gt;0,IF(COLUMN(B38:DI38)&gt;=LARGE(IF(B38:DI38&gt;0,COLUMN(B38:DI38),0),10),B38:DI38)))</f>
        <v>28.9</v>
      </c>
    </row>
    <row r="39" spans="1:114">
      <c r="A39" t="str">
        <f>Lookup!C40</f>
        <v>Brodi LaFleur</v>
      </c>
      <c r="B39" s="53">
        <v>25</v>
      </c>
      <c r="C39" s="53">
        <v>25</v>
      </c>
      <c r="D39" s="53">
        <v>25</v>
      </c>
      <c r="E39" s="53">
        <v>25</v>
      </c>
      <c r="F39" s="53">
        <v>25</v>
      </c>
      <c r="G39" s="53">
        <v>25</v>
      </c>
      <c r="H39" s="53">
        <v>25</v>
      </c>
      <c r="I39" s="53">
        <v>25</v>
      </c>
      <c r="J39" s="53">
        <v>25</v>
      </c>
      <c r="K39" s="53">
        <v>25</v>
      </c>
      <c r="L39">
        <f>IFERROR(SUMIFS('Actual Results Input'!$E:$E,'Actual Results Input'!$C:$C,L$1,'Actual Results Input'!$D:$D,$A39),0)</f>
        <v>0</v>
      </c>
      <c r="M39">
        <f>IFERROR(SUMIFS('Actual Results Input'!$E:$E,'Actual Results Input'!$C:$C,M$1,'Actual Results Input'!$D:$D,$A39),0)</f>
        <v>0</v>
      </c>
      <c r="N39">
        <f>IFERROR(SUMIFS('Actual Results Input'!$E:$E,'Actual Results Input'!$C:$C,N$1,'Actual Results Input'!$D:$D,$A39),0)</f>
        <v>0</v>
      </c>
      <c r="O39">
        <f>IFERROR(SUMIFS('Actual Results Input'!$E:$E,'Actual Results Input'!$C:$C,O$1,'Actual Results Input'!$D:$D,$A39),0)</f>
        <v>0</v>
      </c>
      <c r="P39">
        <f>IFERROR(SUMIFS('Actual Results Input'!$E:$E,'Actual Results Input'!$C:$C,P$1,'Actual Results Input'!$D:$D,$A39),0)</f>
        <v>0</v>
      </c>
      <c r="Q39">
        <f>IFERROR(SUMIFS('Actual Results Input'!$E:$E,'Actual Results Input'!$C:$C,Q$1,'Actual Results Input'!$D:$D,$A39),0)</f>
        <v>0</v>
      </c>
      <c r="R39">
        <f>IFERROR(SUMIFS('Actual Results Input'!$E:$E,'Actual Results Input'!$C:$C,R$1,'Actual Results Input'!$D:$D,$A39),0)</f>
        <v>0</v>
      </c>
      <c r="S39">
        <f>IFERROR(SUMIFS('Actual Results Input'!$E:$E,'Actual Results Input'!$C:$C,S$1,'Actual Results Input'!$D:$D,$A39),0)</f>
        <v>0</v>
      </c>
      <c r="T39">
        <f>IFERROR(SUMIFS('Actual Results Input'!$E:$E,'Actual Results Input'!$C:$C,T$1,'Actual Results Input'!$D:$D,$A39),0)</f>
        <v>0</v>
      </c>
      <c r="U39">
        <f>IFERROR(SUMIFS('Actual Results Input'!$E:$E,'Actual Results Input'!$C:$C,U$1,'Actual Results Input'!$D:$D,$A39),0)</f>
        <v>0</v>
      </c>
      <c r="V39">
        <f>IFERROR(SUMIFS('Actual Results Input'!$E:$E,'Actual Results Input'!$C:$C,V$1,'Actual Results Input'!$D:$D,$A39),0)</f>
        <v>0</v>
      </c>
      <c r="W39">
        <f>IFERROR(SUMIFS('Actual Results Input'!$E:$E,'Actual Results Input'!$C:$C,W$1,'Actual Results Input'!$D:$D,$A39),0)</f>
        <v>0</v>
      </c>
      <c r="X39">
        <f>IFERROR(SUMIFS('Actual Results Input'!$E:$E,'Actual Results Input'!$C:$C,X$1,'Actual Results Input'!$D:$D,$A39),0)</f>
        <v>0</v>
      </c>
      <c r="Y39">
        <f>IFERROR(SUMIFS('Actual Results Input'!$E:$E,'Actual Results Input'!$C:$C,Y$1,'Actual Results Input'!$D:$D,$A39),0)</f>
        <v>0</v>
      </c>
      <c r="Z39">
        <f>IFERROR(SUMIFS('Actual Results Input'!$E:$E,'Actual Results Input'!$C:$C,Z$1,'Actual Results Input'!$D:$D,$A39),0)</f>
        <v>0</v>
      </c>
      <c r="AA39">
        <f>IFERROR(SUMIFS('Actual Results Input'!$E:$E,'Actual Results Input'!$C:$C,AA$1,'Actual Results Input'!$D:$D,$A39),0)</f>
        <v>0</v>
      </c>
      <c r="AB39">
        <f>IFERROR(SUMIFS('Actual Results Input'!$E:$E,'Actual Results Input'!$C:$C,AB$1,'Actual Results Input'!$D:$D,$A39),0)</f>
        <v>0</v>
      </c>
      <c r="AC39">
        <f>IFERROR(SUMIFS('Actual Results Input'!$E:$E,'Actual Results Input'!$C:$C,AC$1,'Actual Results Input'!$D:$D,$A39),0)</f>
        <v>0</v>
      </c>
      <c r="AD39">
        <f>IFERROR(SUMIFS('Actual Results Input'!$E:$E,'Actual Results Input'!$C:$C,AD$1,'Actual Results Input'!$D:$D,$A39),0)</f>
        <v>0</v>
      </c>
      <c r="AE39">
        <f>IFERROR(SUMIFS('Actual Results Input'!$E:$E,'Actual Results Input'!$C:$C,AE$1,'Actual Results Input'!$D:$D,$A39),0)</f>
        <v>0</v>
      </c>
      <c r="AF39">
        <f>IFERROR(SUMIFS('Actual Results Input'!$E:$E,'Actual Results Input'!$C:$C,AF$1,'Actual Results Input'!$D:$D,$A39),0)</f>
        <v>0</v>
      </c>
      <c r="AG39">
        <f>IFERROR(SUMIFS('Actual Results Input'!$E:$E,'Actual Results Input'!$C:$C,AG$1,'Actual Results Input'!$D:$D,$A39),0)</f>
        <v>0</v>
      </c>
      <c r="AH39">
        <f>IFERROR(SUMIFS('Actual Results Input'!$E:$E,'Actual Results Input'!$C:$C,AH$1,'Actual Results Input'!$D:$D,$A39),0)</f>
        <v>0</v>
      </c>
      <c r="AI39">
        <f>IFERROR(SUMIFS('Actual Results Input'!$E:$E,'Actual Results Input'!$C:$C,AI$1,'Actual Results Input'!$D:$D,$A39),0)</f>
        <v>0</v>
      </c>
      <c r="AJ39">
        <f>IFERROR(SUMIFS('Actual Results Input'!$E:$E,'Actual Results Input'!$C:$C,AJ$1,'Actual Results Input'!$D:$D,$A39),0)</f>
        <v>0</v>
      </c>
      <c r="AK39">
        <f>IFERROR(SUMIFS('Actual Results Input'!$E:$E,'Actual Results Input'!$C:$C,AK$1,'Actual Results Input'!$D:$D,$A39),0)</f>
        <v>0</v>
      </c>
      <c r="AL39">
        <f>IFERROR(SUMIFS('Actual Results Input'!$E:$E,'Actual Results Input'!$C:$C,AL$1,'Actual Results Input'!$D:$D,$A39),0)</f>
        <v>0</v>
      </c>
      <c r="AM39">
        <f>IFERROR(SUMIFS('Actual Results Input'!$E:$E,'Actual Results Input'!$C:$C,AM$1,'Actual Results Input'!$D:$D,$A39),0)</f>
        <v>0</v>
      </c>
      <c r="AN39">
        <f>IFERROR(SUMIFS('Actual Results Input'!$E:$E,'Actual Results Input'!$C:$C,AN$1,'Actual Results Input'!$D:$D,$A39),0)</f>
        <v>0</v>
      </c>
      <c r="AO39">
        <f>IFERROR(SUMIFS('Actual Results Input'!$E:$E,'Actual Results Input'!$C:$C,AO$1,'Actual Results Input'!$D:$D,$A39),0)</f>
        <v>0</v>
      </c>
      <c r="AP39">
        <f>IFERROR(SUMIFS('Actual Results Input'!$E:$E,'Actual Results Input'!$C:$C,AP$1,'Actual Results Input'!$D:$D,$A39),0)</f>
        <v>0</v>
      </c>
      <c r="AQ39">
        <f>IFERROR(SUMIFS('Actual Results Input'!$E:$E,'Actual Results Input'!$C:$C,AQ$1,'Actual Results Input'!$D:$D,$A39),0)</f>
        <v>0</v>
      </c>
      <c r="AR39">
        <f>IFERROR(SUMIFS('Actual Results Input'!$E:$E,'Actual Results Input'!$C:$C,AR$1,'Actual Results Input'!$D:$D,$A39),0)</f>
        <v>0</v>
      </c>
      <c r="AS39">
        <f>IFERROR(SUMIFS('Actual Results Input'!$E:$E,'Actual Results Input'!$C:$C,AS$1,'Actual Results Input'!$D:$D,$A39),0)</f>
        <v>0</v>
      </c>
      <c r="AT39">
        <f>IFERROR(SUMIFS('Actual Results Input'!$E:$E,'Actual Results Input'!$C:$C,AT$1,'Actual Results Input'!$D:$D,$A39),0)</f>
        <v>0</v>
      </c>
      <c r="AU39">
        <f>IFERROR(SUMIFS('Actual Results Input'!$E:$E,'Actual Results Input'!$C:$C,AU$1,'Actual Results Input'!$D:$D,$A39),0)</f>
        <v>0</v>
      </c>
      <c r="AV39">
        <f>IFERROR(SUMIFS('Actual Results Input'!$E:$E,'Actual Results Input'!$C:$C,AV$1,'Actual Results Input'!$D:$D,$A39),0)</f>
        <v>0</v>
      </c>
      <c r="AW39">
        <f>IFERROR(SUMIFS('Actual Results Input'!$E:$E,'Actual Results Input'!$C:$C,AW$1,'Actual Results Input'!$D:$D,$A39),0)</f>
        <v>0</v>
      </c>
      <c r="AX39">
        <f>IFERROR(SUMIFS('Actual Results Input'!$E:$E,'Actual Results Input'!$C:$C,AX$1,'Actual Results Input'!$D:$D,$A39),0)</f>
        <v>0</v>
      </c>
      <c r="AY39">
        <f>IFERROR(SUMIFS('Actual Results Input'!$E:$E,'Actual Results Input'!$C:$C,AY$1,'Actual Results Input'!$D:$D,$A39),0)</f>
        <v>0</v>
      </c>
      <c r="AZ39">
        <f>IFERROR(SUMIFS('Actual Results Input'!$E:$E,'Actual Results Input'!$C:$C,AZ$1,'Actual Results Input'!$D:$D,$A39),0)</f>
        <v>0</v>
      </c>
      <c r="BA39">
        <f>IFERROR(SUMIFS('Actual Results Input'!$E:$E,'Actual Results Input'!$C:$C,BA$1,'Actual Results Input'!$D:$D,$A39),0)</f>
        <v>0</v>
      </c>
      <c r="BB39">
        <f>IFERROR(SUMIFS('Actual Results Input'!$E:$E,'Actual Results Input'!$C:$C,BB$1,'Actual Results Input'!$D:$D,$A39),0)</f>
        <v>0</v>
      </c>
      <c r="BC39">
        <f>IFERROR(SUMIFS('Actual Results Input'!$E:$E,'Actual Results Input'!$C:$C,BC$1,'Actual Results Input'!$D:$D,$A39),0)</f>
        <v>0</v>
      </c>
      <c r="BD39">
        <f>IFERROR(SUMIFS('Actual Results Input'!$E:$E,'Actual Results Input'!$C:$C,BD$1,'Actual Results Input'!$D:$D,$A39),0)</f>
        <v>0</v>
      </c>
      <c r="BE39">
        <f>IFERROR(SUMIFS('Actual Results Input'!$E:$E,'Actual Results Input'!$C:$C,BE$1,'Actual Results Input'!$D:$D,$A39),0)</f>
        <v>0</v>
      </c>
      <c r="BF39">
        <f>IFERROR(SUMIFS('Actual Results Input'!$E:$E,'Actual Results Input'!$C:$C,BF$1,'Actual Results Input'!$D:$D,$A39),0)</f>
        <v>0</v>
      </c>
      <c r="BG39">
        <f>IFERROR(SUMIFS('Actual Results Input'!$E:$E,'Actual Results Input'!$C:$C,BG$1,'Actual Results Input'!$D:$D,$A39),0)</f>
        <v>0</v>
      </c>
      <c r="BH39">
        <f>IFERROR(SUMIFS('Actual Results Input'!$E:$E,'Actual Results Input'!$C:$C,BH$1,'Actual Results Input'!$D:$D,$A39),0)</f>
        <v>0</v>
      </c>
      <c r="BI39">
        <f>IFERROR(SUMIFS('Actual Results Input'!$E:$E,'Actual Results Input'!$C:$C,BI$1,'Actual Results Input'!$D:$D,$A39),0)</f>
        <v>0</v>
      </c>
      <c r="BJ39">
        <f>IFERROR(SUMIFS('Actual Results Input'!$E:$E,'Actual Results Input'!$C:$C,BJ$1,'Actual Results Input'!$D:$D,$A39),0)</f>
        <v>0</v>
      </c>
      <c r="BK39">
        <f>IFERROR(SUMIFS('Actual Results Input'!$E:$E,'Actual Results Input'!$C:$C,BK$1,'Actual Results Input'!$D:$D,$A39),0)</f>
        <v>0</v>
      </c>
      <c r="BL39">
        <f>IFERROR(SUMIFS('Actual Results Input'!$E:$E,'Actual Results Input'!$C:$C,BL$1,'Actual Results Input'!$D:$D,$A39),0)</f>
        <v>0</v>
      </c>
      <c r="BM39">
        <f>IFERROR(SUMIFS('Actual Results Input'!$E:$E,'Actual Results Input'!$C:$C,BM$1,'Actual Results Input'!$D:$D,$A39),0)</f>
        <v>0</v>
      </c>
      <c r="BN39">
        <f>IFERROR(SUMIFS('Actual Results Input'!$E:$E,'Actual Results Input'!$C:$C,BN$1,'Actual Results Input'!$D:$D,$A39),0)</f>
        <v>0</v>
      </c>
      <c r="BO39">
        <f>IFERROR(SUMIFS('Actual Results Input'!$E:$E,'Actual Results Input'!$C:$C,BO$1,'Actual Results Input'!$D:$D,$A39),0)</f>
        <v>0</v>
      </c>
      <c r="BP39">
        <f>IFERROR(SUMIFS('Actual Results Input'!$E:$E,'Actual Results Input'!$C:$C,BP$1,'Actual Results Input'!$D:$D,$A39),0)</f>
        <v>0</v>
      </c>
      <c r="BQ39">
        <f>IFERROR(SUMIFS('Actual Results Input'!$E:$E,'Actual Results Input'!$C:$C,BQ$1,'Actual Results Input'!$D:$D,$A39),0)</f>
        <v>0</v>
      </c>
      <c r="BR39">
        <f>IFERROR(SUMIFS('Actual Results Input'!$E:$E,'Actual Results Input'!$C:$C,BR$1,'Actual Results Input'!$D:$D,$A39),0)</f>
        <v>0</v>
      </c>
      <c r="BS39">
        <f>IFERROR(SUMIFS('Actual Results Input'!$E:$E,'Actual Results Input'!$C:$C,BS$1,'Actual Results Input'!$D:$D,$A39),0)</f>
        <v>0</v>
      </c>
      <c r="BT39">
        <f>IFERROR(SUMIFS('Actual Results Input'!$E:$E,'Actual Results Input'!$C:$C,BT$1,'Actual Results Input'!$D:$D,$A39),0)</f>
        <v>0</v>
      </c>
      <c r="BU39">
        <f>IFERROR(SUMIFS('Actual Results Input'!$E:$E,'Actual Results Input'!$C:$C,BU$1,'Actual Results Input'!$D:$D,$A39),0)</f>
        <v>0</v>
      </c>
      <c r="BV39">
        <f>IFERROR(SUMIFS('Actual Results Input'!$E:$E,'Actual Results Input'!$C:$C,BV$1,'Actual Results Input'!$D:$D,$A39),0)</f>
        <v>0</v>
      </c>
      <c r="BW39">
        <f>IFERROR(SUMIFS('Actual Results Input'!$E:$E,'Actual Results Input'!$C:$C,BW$1,'Actual Results Input'!$D:$D,$A39),0)</f>
        <v>0</v>
      </c>
      <c r="BX39">
        <f>IFERROR(SUMIFS('Actual Results Input'!$E:$E,'Actual Results Input'!$C:$C,BX$1,'Actual Results Input'!$D:$D,$A39),0)</f>
        <v>0</v>
      </c>
      <c r="BY39">
        <f>IFERROR(SUMIFS('Actual Results Input'!$E:$E,'Actual Results Input'!$C:$C,BY$1,'Actual Results Input'!$D:$D,$A39),0)</f>
        <v>0</v>
      </c>
      <c r="BZ39">
        <f>IFERROR(SUMIFS('Actual Results Input'!$E:$E,'Actual Results Input'!$C:$C,BZ$1,'Actual Results Input'!$D:$D,$A39),0)</f>
        <v>0</v>
      </c>
      <c r="CA39">
        <f>IFERROR(SUMIFS('Actual Results Input'!$E:$E,'Actual Results Input'!$C:$C,CA$1,'Actual Results Input'!$D:$D,$A39),0)</f>
        <v>0</v>
      </c>
      <c r="CB39">
        <f>IFERROR(SUMIFS('Actual Results Input'!$E:$E,'Actual Results Input'!$C:$C,CB$1,'Actual Results Input'!$D:$D,$A39),0)</f>
        <v>0</v>
      </c>
      <c r="CC39">
        <f>IFERROR(SUMIFS('Actual Results Input'!$E:$E,'Actual Results Input'!$C:$C,CC$1,'Actual Results Input'!$D:$D,$A39),0)</f>
        <v>0</v>
      </c>
      <c r="CD39">
        <f>IFERROR(SUMIFS('Actual Results Input'!$E:$E,'Actual Results Input'!$C:$C,CD$1,'Actual Results Input'!$D:$D,$A39),0)</f>
        <v>0</v>
      </c>
      <c r="CE39">
        <f>IFERROR(SUMIFS('Actual Results Input'!$E:$E,'Actual Results Input'!$C:$C,CE$1,'Actual Results Input'!$D:$D,$A39),0)</f>
        <v>0</v>
      </c>
      <c r="CF39">
        <f>IFERROR(SUMIFS('Actual Results Input'!$E:$E,'Actual Results Input'!$C:$C,CF$1,'Actual Results Input'!$D:$D,$A39),0)</f>
        <v>26</v>
      </c>
      <c r="CG39">
        <f>IFERROR(SUMIFS('Actual Results Input'!$E:$E,'Actual Results Input'!$C:$C,CG$1,'Actual Results Input'!$D:$D,$A39),0)</f>
        <v>0</v>
      </c>
      <c r="CH39">
        <f>IFERROR(SUMIFS('Actual Results Input'!$E:$E,'Actual Results Input'!$C:$C,CH$1,'Actual Results Input'!$D:$D,$A39),0)</f>
        <v>0</v>
      </c>
      <c r="CI39">
        <f>IFERROR(SUMIFS('Actual Results Input'!$E:$E,'Actual Results Input'!$C:$C,CI$1,'Actual Results Input'!$D:$D,$A39),0)</f>
        <v>0</v>
      </c>
      <c r="CJ39">
        <f>IFERROR(SUMIFS('Actual Results Input'!$E:$E,'Actual Results Input'!$C:$C,CJ$1,'Actual Results Input'!$D:$D,$A39),0)</f>
        <v>0</v>
      </c>
      <c r="CK39">
        <f>IFERROR(SUMIFS('Actual Results Input'!$E:$E,'Actual Results Input'!$C:$C,CK$1,'Actual Results Input'!$D:$D,$A39),0)</f>
        <v>0</v>
      </c>
      <c r="CL39">
        <f>IFERROR(SUMIFS('Actual Results Input'!$E:$E,'Actual Results Input'!$C:$C,CL$1,'Actual Results Input'!$D:$D,$A39),0)</f>
        <v>0</v>
      </c>
      <c r="CM39">
        <f>IFERROR(SUMIFS('Actual Results Input'!$E:$E,'Actual Results Input'!$C:$C,CM$1,'Actual Results Input'!$D:$D,$A39),0)</f>
        <v>0</v>
      </c>
      <c r="CN39">
        <f>IFERROR(SUMIFS('Actual Results Input'!$E:$E,'Actual Results Input'!$C:$C,CN$1,'Actual Results Input'!$D:$D,$A39),0)</f>
        <v>0</v>
      </c>
      <c r="CO39">
        <f>IFERROR(SUMIFS('Actual Results Input'!$E:$E,'Actual Results Input'!$C:$C,CO$1,'Actual Results Input'!$D:$D,$A39),0)</f>
        <v>0</v>
      </c>
      <c r="CP39">
        <f>IFERROR(SUMIFS('Actual Results Input'!$E:$E,'Actual Results Input'!$C:$C,CP$1,'Actual Results Input'!$D:$D,$A39),0)</f>
        <v>0</v>
      </c>
      <c r="CQ39">
        <f>IFERROR(SUMIFS('Actual Results Input'!$E:$E,'Actual Results Input'!$C:$C,CQ$1,'Actual Results Input'!$D:$D,$A39),0)</f>
        <v>0</v>
      </c>
      <c r="CR39">
        <f>IFERROR(SUMIFS('Actual Results Input'!$E:$E,'Actual Results Input'!$C:$C,CR$1,'Actual Results Input'!$D:$D,$A39),0)</f>
        <v>0</v>
      </c>
      <c r="CS39">
        <f>IFERROR(SUMIFS('Actual Results Input'!$E:$E,'Actual Results Input'!$C:$C,CS$1,'Actual Results Input'!$D:$D,$A39),0)</f>
        <v>0</v>
      </c>
      <c r="CT39">
        <f>IFERROR(SUMIFS('Actual Results Input'!$E:$E,'Actual Results Input'!$C:$C,CT$1,'Actual Results Input'!$D:$D,$A39),0)</f>
        <v>0</v>
      </c>
      <c r="CU39">
        <f>IFERROR(SUMIFS('Actual Results Input'!$E:$E,'Actual Results Input'!$C:$C,CU$1,'Actual Results Input'!$D:$D,$A39),0)</f>
        <v>0</v>
      </c>
      <c r="CV39">
        <f>IFERROR(SUMIFS('Actual Results Input'!$E:$E,'Actual Results Input'!$C:$C,CV$1,'Actual Results Input'!$D:$D,$A39),0)</f>
        <v>0</v>
      </c>
      <c r="CW39">
        <f>IFERROR(SUMIFS('Actual Results Input'!$E:$E,'Actual Results Input'!$C:$C,CW$1,'Actual Results Input'!$D:$D,$A39),0)</f>
        <v>0</v>
      </c>
      <c r="CX39">
        <f>IFERROR(SUMIFS('Actual Results Input'!$E:$E,'Actual Results Input'!$C:$C,CX$1,'Actual Results Input'!$D:$D,$A39),0)</f>
        <v>0</v>
      </c>
      <c r="CY39">
        <f>IFERROR(SUMIFS('Actual Results Input'!$E:$E,'Actual Results Input'!$C:$C,CY$1,'Actual Results Input'!$D:$D,$A39),0)</f>
        <v>0</v>
      </c>
      <c r="CZ39">
        <f>IFERROR(SUMIFS('Actual Results Input'!$E:$E,'Actual Results Input'!$C:$C,CZ$1,'Actual Results Input'!$D:$D,$A39),0)</f>
        <v>0</v>
      </c>
      <c r="DA39">
        <f>IFERROR(SUMIFS('Actual Results Input'!$E:$E,'Actual Results Input'!$C:$C,DA$1,'Actual Results Input'!$D:$D,$A39),0)</f>
        <v>0</v>
      </c>
      <c r="DB39">
        <f>IFERROR(SUMIFS('Actual Results Input'!$E:$E,'Actual Results Input'!$C:$C,DB$1,'Actual Results Input'!$D:$D,$A39),0)</f>
        <v>0</v>
      </c>
      <c r="DC39">
        <f>IFERROR(SUMIFS('Actual Results Input'!$E:$E,'Actual Results Input'!$C:$C,DC$1,'Actual Results Input'!$D:$D,$A39),0)</f>
        <v>0</v>
      </c>
      <c r="DD39">
        <f>IFERROR(SUMIFS('Actual Results Input'!$E:$E,'Actual Results Input'!$C:$C,DD$1,'Actual Results Input'!$D:$D,$A39),0)</f>
        <v>0</v>
      </c>
      <c r="DE39">
        <f>IFERROR(SUMIFS('Actual Results Input'!$E:$E,'Actual Results Input'!$C:$C,DE$1,'Actual Results Input'!$D:$D,$A39),0)</f>
        <v>0</v>
      </c>
      <c r="DF39">
        <f>IFERROR(SUMIFS('Actual Results Input'!$E:$E,'Actual Results Input'!$C:$C,DF$1,'Actual Results Input'!$D:$D,$A39),0)</f>
        <v>0</v>
      </c>
      <c r="DG39">
        <f>IFERROR(SUMIFS('Actual Results Input'!$E:$E,'Actual Results Input'!$C:$C,DG$1,'Actual Results Input'!$D:$D,$A39),0)</f>
        <v>0</v>
      </c>
      <c r="DH39">
        <f>IFERROR(SUMIFS('Actual Results Input'!$E:$E,'Actual Results Input'!$C:$C,DH$1,'Actual Results Input'!$D:$D,$A39),0)</f>
        <v>0</v>
      </c>
      <c r="DI39">
        <f>IFERROR(SUMIFS('Actual Results Input'!$E:$E,'Actual Results Input'!$C:$C,DI$1,'Actual Results Input'!$D:$D,$A39),0)</f>
        <v>0</v>
      </c>
      <c r="DJ39" s="14">
        <f t="array" ref="DJ39">AVERAGE(IF(B39:DI39&gt;0,IF(COLUMN(B39:DI39)&gt;=LARGE(IF(B39:DI39&gt;0,COLUMN(B39:DI39),0),10),B39:DI39)))</f>
        <v>25.1</v>
      </c>
    </row>
  </sheetData>
  <phoneticPr fontId="14" type="noConversion"/>
  <pageMargins left="0.7" right="0.7" top="0.75" bottom="0.75" header="0.3" footer="0.3"/>
  <customProperties>
    <customPr name="workbookAdvencedSettings" r:id="rId1"/>
    <customPr name="workbookExecutionSettings" r:id="rId2"/>
    <customPr name="workbookGatewaySettings" r:id="rId3"/>
  </customPropertie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Lookup!$C$3:$C$16</xm:f>
          </x14:formula1>
          <xm:sqref>A2:A39</xm:sqref>
        </x14:dataValidation>
      </x14:dataValidations>
    </ex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tabColor rgb="FFFFC000"/>
  </sheetPr>
  <dimension ref="C2:O40"/>
  <sheetViews>
    <sheetView tabSelected="1" workbookViewId="0">
      <selection activeCell="C40" sqref="C40"/>
    </sheetView>
  </sheetViews>
  <sheetFormatPr baseColWidth="10" defaultColWidth="8.83203125" defaultRowHeight="14"/>
  <cols>
    <col min="3" max="3" width="18" customWidth="1"/>
    <col min="8" max="8" width="12" customWidth="1"/>
    <col min="13" max="13" width="10" bestFit="1" customWidth="1"/>
  </cols>
  <sheetData>
    <row r="2" spans="3:15">
      <c r="C2" s="10" t="s">
        <v>16</v>
      </c>
      <c r="E2" s="10"/>
      <c r="F2" s="10"/>
      <c r="H2" s="10"/>
      <c r="I2" s="10"/>
      <c r="J2" s="10"/>
      <c r="L2" s="10"/>
      <c r="M2" s="10"/>
      <c r="N2" s="10"/>
      <c r="O2" s="10"/>
    </row>
    <row r="3" spans="3:15">
      <c r="C3" s="53" t="s">
        <v>4</v>
      </c>
      <c r="I3" s="14"/>
      <c r="J3" s="14"/>
      <c r="K3" s="14"/>
      <c r="L3" s="14"/>
      <c r="M3" s="14"/>
      <c r="N3" s="14"/>
      <c r="O3" s="14"/>
    </row>
    <row r="4" spans="3:15">
      <c r="C4" s="53" t="s">
        <v>71</v>
      </c>
      <c r="I4" s="14"/>
      <c r="J4" s="14"/>
      <c r="K4" s="14"/>
      <c r="L4" s="14"/>
      <c r="M4" s="14"/>
      <c r="N4" s="14"/>
      <c r="O4" s="14"/>
    </row>
    <row r="5" spans="3:15">
      <c r="C5" s="53" t="s">
        <v>9</v>
      </c>
      <c r="I5" s="14"/>
      <c r="J5" s="14"/>
      <c r="K5" s="14"/>
      <c r="L5" s="14"/>
      <c r="M5" s="14"/>
      <c r="N5" s="14"/>
      <c r="O5" s="14"/>
    </row>
    <row r="6" spans="3:15">
      <c r="C6" s="53" t="s">
        <v>7</v>
      </c>
      <c r="I6" s="14"/>
      <c r="J6" s="14"/>
      <c r="K6" s="14"/>
      <c r="L6" s="14"/>
      <c r="M6" s="14"/>
      <c r="N6" s="14"/>
      <c r="O6" s="14"/>
    </row>
    <row r="7" spans="3:15">
      <c r="C7" s="53" t="s">
        <v>20</v>
      </c>
      <c r="I7" s="14"/>
      <c r="J7" s="14"/>
      <c r="K7" s="14"/>
      <c r="L7" s="14"/>
      <c r="M7" s="14"/>
      <c r="N7" s="14"/>
      <c r="O7" s="14"/>
    </row>
    <row r="8" spans="3:15">
      <c r="C8" s="53" t="s">
        <v>24</v>
      </c>
      <c r="I8" s="14"/>
      <c r="J8" s="14"/>
      <c r="K8" s="14"/>
      <c r="L8" s="14"/>
      <c r="M8" s="14"/>
      <c r="N8" s="14"/>
      <c r="O8" s="14"/>
    </row>
    <row r="9" spans="3:15">
      <c r="C9" s="53" t="s">
        <v>27</v>
      </c>
      <c r="I9" s="14"/>
      <c r="J9" s="14"/>
      <c r="K9" s="14"/>
      <c r="L9" s="14"/>
      <c r="M9" s="14"/>
      <c r="N9" s="14"/>
      <c r="O9" s="14"/>
    </row>
    <row r="10" spans="3:15">
      <c r="C10" s="53" t="s">
        <v>67</v>
      </c>
      <c r="I10" s="14"/>
      <c r="J10" s="14"/>
      <c r="K10" s="14"/>
      <c r="L10" s="14"/>
      <c r="M10" s="14"/>
      <c r="N10" s="14"/>
      <c r="O10" s="14"/>
    </row>
    <row r="11" spans="3:15">
      <c r="C11" s="53" t="s">
        <v>62</v>
      </c>
    </row>
    <row r="12" spans="3:15">
      <c r="C12" s="53" t="s">
        <v>63</v>
      </c>
    </row>
    <row r="13" spans="3:15">
      <c r="C13" s="53" t="s">
        <v>64</v>
      </c>
    </row>
    <row r="14" spans="3:15">
      <c r="C14" s="53" t="s">
        <v>65</v>
      </c>
    </row>
    <row r="15" spans="3:15">
      <c r="C15" s="53" t="s">
        <v>66</v>
      </c>
    </row>
    <row r="16" spans="3:15">
      <c r="C16" s="53" t="s">
        <v>68</v>
      </c>
    </row>
    <row r="17" spans="3:3">
      <c r="C17" s="53" t="s">
        <v>72</v>
      </c>
    </row>
    <row r="18" spans="3:3">
      <c r="C18" s="53" t="s">
        <v>73</v>
      </c>
    </row>
    <row r="19" spans="3:3">
      <c r="C19" s="53" t="s">
        <v>74</v>
      </c>
    </row>
    <row r="20" spans="3:3">
      <c r="C20" s="53" t="s">
        <v>75</v>
      </c>
    </row>
    <row r="21" spans="3:3">
      <c r="C21" s="53" t="s">
        <v>76</v>
      </c>
    </row>
    <row r="22" spans="3:3">
      <c r="C22" s="53" t="s">
        <v>77</v>
      </c>
    </row>
    <row r="23" spans="3:3">
      <c r="C23" s="53" t="s">
        <v>78</v>
      </c>
    </row>
    <row r="24" spans="3:3">
      <c r="C24" s="53" t="s">
        <v>79</v>
      </c>
    </row>
    <row r="25" spans="3:3">
      <c r="C25" s="53" t="s">
        <v>80</v>
      </c>
    </row>
    <row r="26" spans="3:3">
      <c r="C26" s="53" t="s">
        <v>81</v>
      </c>
    </row>
    <row r="27" spans="3:3">
      <c r="C27" s="53" t="s">
        <v>83</v>
      </c>
    </row>
    <row r="28" spans="3:3">
      <c r="C28" s="53" t="s">
        <v>84</v>
      </c>
    </row>
    <row r="29" spans="3:3">
      <c r="C29" s="53" t="s">
        <v>85</v>
      </c>
    </row>
    <row r="30" spans="3:3">
      <c r="C30" s="53" t="s">
        <v>86</v>
      </c>
    </row>
    <row r="31" spans="3:3">
      <c r="C31" s="53" t="s">
        <v>87</v>
      </c>
    </row>
    <row r="32" spans="3:3">
      <c r="C32" s="53" t="s">
        <v>88</v>
      </c>
    </row>
    <row r="33" spans="3:3">
      <c r="C33" s="53" t="s">
        <v>89</v>
      </c>
    </row>
    <row r="34" spans="3:3">
      <c r="C34" s="53" t="s">
        <v>90</v>
      </c>
    </row>
    <row r="35" spans="3:3">
      <c r="C35" s="53" t="s">
        <v>91</v>
      </c>
    </row>
    <row r="36" spans="3:3">
      <c r="C36" s="53" t="s">
        <v>92</v>
      </c>
    </row>
    <row r="37" spans="3:3">
      <c r="C37" s="53" t="s">
        <v>93</v>
      </c>
    </row>
    <row r="38" spans="3:3">
      <c r="C38" s="53" t="s">
        <v>94</v>
      </c>
    </row>
    <row r="39" spans="3:3">
      <c r="C39" s="53" t="s">
        <v>95</v>
      </c>
    </row>
    <row r="40" spans="3:3">
      <c r="C40" s="53" t="s">
        <v>100</v>
      </c>
    </row>
  </sheetData>
  <phoneticPr fontId="14" type="noConversion"/>
  <pageMargins left="0.7" right="0.7" top="0.75" bottom="0.75" header="0.3" footer="0.3"/>
  <customProperties>
    <customPr name="workbookAdvencedSettings" r:id="rId1"/>
    <customPr name="workbookExecutionSettings" r:id="rId2"/>
    <customPr name="workbookGatewaySettings" r:id="rId3"/>
  </customPropertie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Quota</vt:lpstr>
      <vt:lpstr>Current Quota</vt:lpstr>
      <vt:lpstr>Weekly Roster</vt:lpstr>
      <vt:lpstr>Actual Results Input</vt:lpstr>
      <vt:lpstr>Weekly Sheet</vt:lpstr>
      <vt:lpstr>Payouts</vt:lpstr>
      <vt:lpstr>Quota Calc</vt:lpstr>
      <vt:lpstr>Lookup</vt:lpstr>
    </vt:vector>
  </TitlesOfParts>
  <Company>BMW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Reynolds David</dc:creator>
  <cp:lastModifiedBy>Lucas Kruk</cp:lastModifiedBy>
  <cp:lastPrinted>2017-01-14T02:09:03Z</cp:lastPrinted>
  <dcterms:created xsi:type="dcterms:W3CDTF">2016-02-04T20:38:01Z</dcterms:created>
  <dcterms:modified xsi:type="dcterms:W3CDTF">2017-06-25T20:59:45Z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ongview.Workbook">
    <vt:lpwstr>{A966EF84-5B33-43E0-A093-ACF8AF572FF3}</vt:lpwstr>
  </property>
</Properties>
</file>