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ribeiro\Documents\1. Trabalho de Conclusão de Curso\tcc\Dados\"/>
    </mc:Choice>
  </mc:AlternateContent>
  <xr:revisionPtr revIDLastSave="0" documentId="13_ncr:1_{42880B45-9CA0-4184-BEB3-144670DE1B62}" xr6:coauthVersionLast="43" xr6:coauthVersionMax="43" xr10:uidLastSave="{00000000-0000-0000-0000-000000000000}"/>
  <bookViews>
    <workbookView xWindow="-108" yWindow="-108" windowWidth="23256" windowHeight="13176" xr2:uid="{E94457A8-81EE-483B-B4B6-61AAEE53CE7B}"/>
  </bookViews>
  <sheets>
    <sheet name="Compilado" sheetId="3" r:id="rId1"/>
    <sheet name="2017 - Tudo" sheetId="8" r:id="rId2"/>
    <sheet name="2012 - Tudo" sheetId="6" r:id="rId3"/>
    <sheet name="2007 - Tudo" sheetId="7" r:id="rId4"/>
    <sheet name="2002 - Tudo" sheetId="1" r:id="rId5"/>
  </sheets>
  <definedNames>
    <definedName name="_xlnm._FilterDatabase" localSheetId="4" hidden="1">'2002 - Tudo'!$B$3:$Q$34</definedName>
    <definedName name="_xlnm._FilterDatabase" localSheetId="3" hidden="1">'2007 - Tudo'!$B$3:$Q$29</definedName>
    <definedName name="_xlnm._FilterDatabase" localSheetId="2" hidden="1">'2012 - Tudo'!$B$3:$Q$27</definedName>
    <definedName name="_xlnm._FilterDatabase" localSheetId="1" hidden="1">'2017 - Tudo'!$B$3:$Q$109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3" l="1"/>
  <c r="D67" i="3" s="1"/>
  <c r="C66" i="3"/>
  <c r="D66" i="3" s="1"/>
  <c r="C65" i="3"/>
  <c r="D65" i="3" s="1"/>
  <c r="D64" i="3"/>
  <c r="C64" i="3"/>
  <c r="F4" i="3" l="1"/>
  <c r="G4" i="3"/>
  <c r="H4" i="3"/>
  <c r="I4" i="3"/>
  <c r="F3" i="3"/>
  <c r="G3" i="3"/>
  <c r="H3" i="3"/>
  <c r="I3" i="3"/>
  <c r="D4" i="1" l="1"/>
  <c r="E4" i="1"/>
  <c r="F4" i="1"/>
  <c r="G4" i="1"/>
  <c r="H4" i="1"/>
  <c r="I4" i="1"/>
  <c r="J4" i="1"/>
  <c r="K4" i="1"/>
  <c r="L4" i="1"/>
  <c r="M4" i="1"/>
  <c r="N4" i="1"/>
  <c r="C4" i="1"/>
  <c r="G4" i="7"/>
  <c r="H4" i="7"/>
  <c r="I4" i="7"/>
  <c r="J4" i="7"/>
  <c r="K4" i="7"/>
  <c r="L4" i="7"/>
  <c r="M4" i="7"/>
  <c r="N4" i="7"/>
  <c r="F4" i="7"/>
  <c r="D4" i="6"/>
  <c r="E4" i="6"/>
  <c r="F4" i="6"/>
  <c r="G4" i="6"/>
  <c r="H4" i="6"/>
  <c r="I4" i="6"/>
  <c r="J4" i="6"/>
  <c r="K4" i="6"/>
  <c r="L4" i="6"/>
  <c r="M4" i="6"/>
  <c r="N4" i="6"/>
  <c r="C4" i="6"/>
  <c r="D4" i="8"/>
  <c r="E4" i="8"/>
  <c r="F4" i="8"/>
  <c r="G4" i="8"/>
  <c r="H4" i="8"/>
  <c r="I4" i="8"/>
  <c r="J4" i="8"/>
  <c r="K4" i="8"/>
  <c r="L4" i="8"/>
  <c r="M4" i="8"/>
  <c r="N4" i="8"/>
  <c r="C4" i="8"/>
  <c r="A5" i="8"/>
  <c r="A5" i="6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  <c r="A5" i="7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</calcChain>
</file>

<file path=xl/sharedStrings.xml><?xml version="1.0" encoding="utf-8"?>
<sst xmlns="http://schemas.openxmlformats.org/spreadsheetml/2006/main" count="340" uniqueCount="79">
  <si>
    <t xml:space="preserve">Áreas Gerais, Áreas Detalhadas e Programas e/ou Cursos </t>
  </si>
  <si>
    <t>Matrículas</t>
  </si>
  <si>
    <t xml:space="preserve">Concluintes </t>
  </si>
  <si>
    <t>Ingressos</t>
  </si>
  <si>
    <t xml:space="preserve">Total </t>
  </si>
  <si>
    <t xml:space="preserve">Pública </t>
  </si>
  <si>
    <t>Privada</t>
  </si>
  <si>
    <t xml:space="preserve">   Eletricidade e energia </t>
  </si>
  <si>
    <t xml:space="preserve">       Distribuição de energia elétrica </t>
  </si>
  <si>
    <t xml:space="preserve">       Engenharia eletrotécnica </t>
  </si>
  <si>
    <t xml:space="preserve">       Engenharia elétrica </t>
  </si>
  <si>
    <t xml:space="preserve">       Engenharia industrial elétrica </t>
  </si>
  <si>
    <t xml:space="preserve">       Estudos de energia </t>
  </si>
  <si>
    <t xml:space="preserve">       Instalações elétricas </t>
  </si>
  <si>
    <t xml:space="preserve">       Produção de energia </t>
  </si>
  <si>
    <t xml:space="preserve">       Refrigeração / aquecimento </t>
  </si>
  <si>
    <t xml:space="preserve">       Tecnologia em eletrotécnica </t>
  </si>
  <si>
    <t xml:space="preserve">   Eletrônica e automação </t>
  </si>
  <si>
    <t xml:space="preserve">       Automação </t>
  </si>
  <si>
    <t xml:space="preserve">       Engenharia de computação </t>
  </si>
  <si>
    <t xml:space="preserve">       Engenharia de controle e automação </t>
  </si>
  <si>
    <t xml:space="preserve">       Engenharia de redes de comunicação </t>
  </si>
  <si>
    <t xml:space="preserve">       Engenharia de telecomunicações </t>
  </si>
  <si>
    <t xml:space="preserve">       Engenharia eletrônica </t>
  </si>
  <si>
    <t xml:space="preserve">       Engenharia mecatrônica </t>
  </si>
  <si>
    <t xml:space="preserve">       Manutenção de aparelhos médico-hospitalares </t>
  </si>
  <si>
    <t xml:space="preserve">       Sistemas Eletrônicos (Experimental) </t>
  </si>
  <si>
    <t xml:space="preserve">       Tecnologia digital </t>
  </si>
  <si>
    <t xml:space="preserve">       Tecnologia eletrônica </t>
  </si>
  <si>
    <t xml:space="preserve">       Tecnologia mecatrônica </t>
  </si>
  <si>
    <t xml:space="preserve">       Telecomunicações </t>
  </si>
  <si>
    <t xml:space="preserve">       Telemática </t>
  </si>
  <si>
    <t xml:space="preserve">       Refrigeração/aquecimento </t>
  </si>
  <si>
    <t xml:space="preserve">       Sistemas eletrônicos (experimental) </t>
  </si>
  <si>
    <t>Engenharia mecânica</t>
  </si>
  <si>
    <t>Total</t>
  </si>
  <si>
    <t>Pública</t>
  </si>
  <si>
    <t>Instituições</t>
  </si>
  <si>
    <t>Cursos</t>
  </si>
  <si>
    <t>Concluíntes</t>
  </si>
  <si>
    <t>Engenharia de produção</t>
  </si>
  <si>
    <t>Engenharia civil</t>
  </si>
  <si>
    <t>Engenharia elétrica</t>
  </si>
  <si>
    <t>Engenharia de computação</t>
  </si>
  <si>
    <t>Engenharia química</t>
  </si>
  <si>
    <t>Concluintes</t>
  </si>
  <si>
    <t>Eletricidade</t>
  </si>
  <si>
    <t>Engenharia de produção elétrica</t>
  </si>
  <si>
    <t>Engenharia industrial elétrica</t>
  </si>
  <si>
    <t>Tecnologia elétrica</t>
  </si>
  <si>
    <t>Tecnologia em eletrotécnica</t>
  </si>
  <si>
    <t>Eletricidade e energia</t>
  </si>
  <si>
    <t>Automação</t>
  </si>
  <si>
    <t>Controle e automação</t>
  </si>
  <si>
    <t>Eletrônica</t>
  </si>
  <si>
    <t>Eletrônica industrial</t>
  </si>
  <si>
    <t>Engenharia de comunicações</t>
  </si>
  <si>
    <t>Engenharia de controle e automação</t>
  </si>
  <si>
    <t>Engenharia de redes de comunicação</t>
  </si>
  <si>
    <t>Engenharia de telecomunicações</t>
  </si>
  <si>
    <t>Engenharia eletrônica</t>
  </si>
  <si>
    <t>Engenharia mecatrônica</t>
  </si>
  <si>
    <t>Manutenção de aparelhos médico-hospitalares</t>
  </si>
  <si>
    <t>Manutenção de equipamentos eletrônicos</t>
  </si>
  <si>
    <t>Manutenção de máquinas e equipamentos</t>
  </si>
  <si>
    <t>Redes de computadores</t>
  </si>
  <si>
    <t>Sistemas de comunicação</t>
  </si>
  <si>
    <t>Tecnologia de transmissão de dados</t>
  </si>
  <si>
    <t>Tecnologia digital</t>
  </si>
  <si>
    <t>Tecnologia eletrônica</t>
  </si>
  <si>
    <t>Tecnologia mecatrônica</t>
  </si>
  <si>
    <t>Telecomunicações</t>
  </si>
  <si>
    <t>Telemática</t>
  </si>
  <si>
    <t>Eletrônica e automação</t>
  </si>
  <si>
    <t xml:space="preserve">       Engenharia de produção elétrica </t>
  </si>
  <si>
    <t xml:space="preserve">       Tecnologia elétrica </t>
  </si>
  <si>
    <t xml:space="preserve">       Transmissão e distribuição de energia elétrica </t>
  </si>
  <si>
    <t xml:space="preserve">       Controle e automação </t>
  </si>
  <si>
    <t xml:space="preserve">       Engenharia de comunicações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</si>
</sst>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1" fontId="2" fillId="0" borderId="5" xfId="0" applyNumberFormat="1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center" vertical="center"/>
    </xf>
    <xf numFmtId="41" fontId="1" fillId="2" borderId="0" xfId="0" applyNumberFormat="1" applyFont="1" applyFill="1" applyAlignment="1">
      <alignment horizontal="right"/>
    </xf>
    <xf numFmtId="164" fontId="2" fillId="0" borderId="0" xfId="0" applyNumberFormat="1" applyFont="1"/>
    <xf numFmtId="41" fontId="2" fillId="2" borderId="0" xfId="0" applyNumberFormat="1" applyFont="1" applyFill="1" applyAlignment="1">
      <alignment horizontal="right"/>
    </xf>
    <xf numFmtId="41" fontId="2" fillId="0" borderId="0" xfId="0" applyNumberFormat="1" applyFont="1" applyAlignment="1">
      <alignment horizontal="right"/>
    </xf>
    <xf numFmtId="41" fontId="4" fillId="2" borderId="0" xfId="0" applyNumberFormat="1" applyFont="1" applyFill="1" applyAlignment="1">
      <alignment horizontal="left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1" fontId="1" fillId="2" borderId="4" xfId="0" applyNumberFormat="1" applyFont="1" applyFill="1" applyBorder="1" applyAlignment="1">
      <alignment horizontal="right"/>
    </xf>
    <xf numFmtId="41" fontId="2" fillId="0" borderId="4" xfId="0" applyNumberFormat="1" applyFont="1" applyBorder="1" applyAlignment="1">
      <alignment horizontal="right"/>
    </xf>
    <xf numFmtId="0" fontId="0" fillId="0" borderId="4" xfId="0" applyBorder="1"/>
    <xf numFmtId="0" fontId="5" fillId="0" borderId="0" xfId="0" applyFont="1"/>
    <xf numFmtId="41" fontId="4" fillId="2" borderId="0" xfId="0" applyNumberFormat="1" applyFont="1" applyFill="1" applyAlignment="1">
      <alignment horizontal="right"/>
    </xf>
    <xf numFmtId="41" fontId="4" fillId="2" borderId="4" xfId="0" applyNumberFormat="1" applyFont="1" applyFill="1" applyBorder="1" applyAlignment="1">
      <alignment horizontal="right"/>
    </xf>
    <xf numFmtId="41" fontId="3" fillId="2" borderId="0" xfId="0" applyNumberFormat="1" applyFont="1" applyFill="1" applyAlignment="1">
      <alignment horizontal="right"/>
    </xf>
    <xf numFmtId="0" fontId="6" fillId="0" borderId="0" xfId="0" applyFont="1"/>
    <xf numFmtId="0" fontId="1" fillId="0" borderId="1" xfId="0" applyFont="1" applyBorder="1" applyAlignment="1">
      <alignment vertical="center" wrapText="1"/>
    </xf>
    <xf numFmtId="41" fontId="1" fillId="0" borderId="5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horizontal="center" vertical="center"/>
    </xf>
    <xf numFmtId="0" fontId="7" fillId="0" borderId="0" xfId="0" applyFont="1"/>
    <xf numFmtId="41" fontId="1" fillId="0" borderId="0" xfId="0" applyNumberFormat="1" applyFont="1" applyAlignment="1">
      <alignment horizontal="right"/>
    </xf>
    <xf numFmtId="41" fontId="1" fillId="0" borderId="4" xfId="0" applyNumberFormat="1" applyFont="1" applyBorder="1" applyAlignment="1">
      <alignment horizontal="right"/>
    </xf>
    <xf numFmtId="0" fontId="6" fillId="0" borderId="4" xfId="0" applyFont="1" applyBorder="1"/>
    <xf numFmtId="41" fontId="1" fillId="3" borderId="0" xfId="0" applyNumberFormat="1" applyFont="1" applyFill="1" applyAlignment="1">
      <alignment horizontal="right"/>
    </xf>
    <xf numFmtId="41" fontId="2" fillId="0" borderId="5" xfId="0" applyNumberFormat="1" applyFont="1" applyFill="1" applyBorder="1" applyAlignment="1">
      <alignment horizontal="center" vertical="center"/>
    </xf>
    <xf numFmtId="41" fontId="1" fillId="0" borderId="0" xfId="0" applyNumberFormat="1" applyFont="1" applyFill="1" applyAlignment="1">
      <alignment horizontal="right"/>
    </xf>
    <xf numFmtId="41" fontId="2" fillId="0" borderId="0" xfId="0" applyNumberFormat="1" applyFont="1" applyFill="1" applyAlignment="1">
      <alignment horizontal="right"/>
    </xf>
    <xf numFmtId="41" fontId="3" fillId="0" borderId="0" xfId="0" applyNumberFormat="1" applyFont="1" applyFill="1" applyAlignment="1">
      <alignment horizontal="right"/>
    </xf>
    <xf numFmtId="0" fontId="0" fillId="0" borderId="0" xfId="0" applyFill="1"/>
    <xf numFmtId="41" fontId="2" fillId="0" borderId="8" xfId="0" applyNumberFormat="1" applyFont="1" applyFill="1" applyBorder="1" applyAlignment="1">
      <alignment horizontal="center" vertical="center"/>
    </xf>
    <xf numFmtId="41" fontId="2" fillId="0" borderId="4" xfId="0" applyNumberFormat="1" applyFont="1" applyFill="1" applyBorder="1" applyAlignment="1">
      <alignment horizontal="right"/>
    </xf>
    <xf numFmtId="41" fontId="3" fillId="0" borderId="4" xfId="0" applyNumberFormat="1" applyFont="1" applyFill="1" applyBorder="1" applyAlignment="1">
      <alignment horizontal="right"/>
    </xf>
    <xf numFmtId="0" fontId="0" fillId="0" borderId="4" xfId="0" applyFill="1" applyBorder="1"/>
    <xf numFmtId="41" fontId="4" fillId="0" borderId="0" xfId="0" applyNumberFormat="1" applyFont="1" applyFill="1" applyAlignment="1">
      <alignment horizontal="right"/>
    </xf>
    <xf numFmtId="41" fontId="4" fillId="0" borderId="4" xfId="0" applyNumberFormat="1" applyFont="1" applyFill="1" applyBorder="1" applyAlignment="1">
      <alignment horizontal="right"/>
    </xf>
    <xf numFmtId="41" fontId="2" fillId="0" borderId="0" xfId="0" applyNumberFormat="1" applyFont="1" applyBorder="1" applyAlignment="1">
      <alignment horizontal="center" vertical="center"/>
    </xf>
    <xf numFmtId="41" fontId="3" fillId="0" borderId="0" xfId="0" applyNumberFormat="1" applyFont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2" fillId="0" borderId="4" xfId="0" applyNumberFormat="1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1" fontId="3" fillId="0" borderId="2" xfId="0" applyNumberFormat="1" applyFont="1" applyBorder="1" applyAlignment="1">
      <alignment horizontal="center" vertical="center" wrapText="1"/>
    </xf>
    <xf numFmtId="41" fontId="3" fillId="0" borderId="3" xfId="0" applyNumberFormat="1" applyFont="1" applyBorder="1" applyAlignment="1">
      <alignment horizontal="center" vertical="center" wrapText="1"/>
    </xf>
    <xf numFmtId="41" fontId="3" fillId="0" borderId="5" xfId="0" applyNumberFormat="1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1" fontId="4" fillId="0" borderId="2" xfId="0" applyNumberFormat="1" applyFont="1" applyBorder="1" applyAlignment="1">
      <alignment horizontal="center" vertical="center" wrapText="1"/>
    </xf>
    <xf numFmtId="41" fontId="4" fillId="0" borderId="3" xfId="0" applyNumberFormat="1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center" vertical="center" wrapText="1"/>
    </xf>
    <xf numFmtId="41" fontId="4" fillId="0" borderId="5" xfId="0" applyNumberFormat="1" applyFont="1" applyBorder="1" applyAlignment="1">
      <alignment horizontal="center" vertical="center" wrapText="1"/>
    </xf>
    <xf numFmtId="41" fontId="4" fillId="0" borderId="6" xfId="0" applyNumberFormat="1" applyFont="1" applyBorder="1" applyAlignment="1">
      <alignment horizontal="center" vertical="center" wrapText="1"/>
    </xf>
    <xf numFmtId="41" fontId="4" fillId="0" borderId="7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DC96-12A3-4BC3-95B4-A9771C530831}">
  <dimension ref="A1:Q75"/>
  <sheetViews>
    <sheetView tabSelected="1" topLeftCell="A52" workbookViewId="0">
      <selection activeCell="C72" sqref="C72:C75"/>
    </sheetView>
  </sheetViews>
  <sheetFormatPr defaultRowHeight="14.4" x14ac:dyDescent="0.3"/>
  <cols>
    <col min="1" max="1" width="23.44140625" style="9" bestFit="1" customWidth="1"/>
    <col min="2" max="17" width="8.88671875" style="11"/>
  </cols>
  <sheetData>
    <row r="1" spans="1:17" x14ac:dyDescent="0.3">
      <c r="B1" s="50" t="s">
        <v>37</v>
      </c>
      <c r="C1" s="50"/>
      <c r="D1" s="50"/>
      <c r="E1" s="50"/>
      <c r="F1" s="50" t="s">
        <v>38</v>
      </c>
      <c r="G1" s="50"/>
      <c r="H1" s="50"/>
      <c r="I1" s="50"/>
      <c r="J1" s="50" t="s">
        <v>1</v>
      </c>
      <c r="K1" s="50"/>
      <c r="L1" s="50"/>
      <c r="M1" s="50"/>
      <c r="N1" s="50" t="s">
        <v>45</v>
      </c>
      <c r="O1" s="50"/>
      <c r="P1" s="50"/>
      <c r="Q1" s="50"/>
    </row>
    <row r="2" spans="1:17" x14ac:dyDescent="0.3">
      <c r="B2" s="11">
        <v>2002</v>
      </c>
      <c r="C2" s="11">
        <v>2007</v>
      </c>
      <c r="D2" s="11">
        <v>2012</v>
      </c>
      <c r="E2" s="11">
        <v>2017</v>
      </c>
      <c r="F2" s="11">
        <v>2002</v>
      </c>
      <c r="G2" s="11">
        <v>2007</v>
      </c>
      <c r="H2" s="11">
        <v>2012</v>
      </c>
      <c r="I2" s="11">
        <v>2017</v>
      </c>
      <c r="J2" s="11">
        <v>2002</v>
      </c>
      <c r="K2" s="11">
        <v>2007</v>
      </c>
      <c r="L2" s="11">
        <v>2012</v>
      </c>
      <c r="M2" s="11">
        <v>2017</v>
      </c>
      <c r="N2" s="11">
        <v>2002</v>
      </c>
      <c r="O2" s="11">
        <v>2007</v>
      </c>
      <c r="P2" s="11">
        <v>2012</v>
      </c>
      <c r="Q2" s="11">
        <v>2017</v>
      </c>
    </row>
    <row r="3" spans="1:17" x14ac:dyDescent="0.3">
      <c r="A3" s="9" t="s">
        <v>36</v>
      </c>
      <c r="B3" s="48">
        <v>0</v>
      </c>
      <c r="C3" s="48">
        <v>0</v>
      </c>
      <c r="D3" s="48">
        <v>170</v>
      </c>
      <c r="E3" s="48">
        <v>189</v>
      </c>
      <c r="F3" s="48">
        <f>HLOOKUP(F$2,$F7:$I9,2,0)</f>
        <v>174</v>
      </c>
      <c r="G3" s="48">
        <f t="shared" ref="G3:I3" si="0">HLOOKUP(G2,$F7:$I8,2,0)</f>
        <v>157</v>
      </c>
      <c r="H3" s="48">
        <f t="shared" si="0"/>
        <v>330</v>
      </c>
      <c r="I3" s="48">
        <f t="shared" si="0"/>
        <v>413</v>
      </c>
      <c r="J3" s="48">
        <v>27232</v>
      </c>
      <c r="K3" s="48">
        <v>33490</v>
      </c>
      <c r="L3" s="48">
        <v>61739</v>
      </c>
      <c r="M3" s="48">
        <v>89448</v>
      </c>
      <c r="N3" s="48">
        <v>2895</v>
      </c>
      <c r="O3" s="48">
        <v>4169</v>
      </c>
      <c r="P3" s="48">
        <v>4950</v>
      </c>
      <c r="Q3" s="48">
        <v>6984</v>
      </c>
    </row>
    <row r="4" spans="1:17" x14ac:dyDescent="0.3">
      <c r="A4" s="9" t="s">
        <v>6</v>
      </c>
      <c r="B4" s="48">
        <v>0</v>
      </c>
      <c r="C4" s="48">
        <v>0</v>
      </c>
      <c r="D4" s="48">
        <v>362</v>
      </c>
      <c r="E4" s="48">
        <v>575</v>
      </c>
      <c r="F4" s="48">
        <f>HLOOKUP(F$2,$F7:$I9,3,0)</f>
        <v>169</v>
      </c>
      <c r="G4" s="48">
        <f t="shared" ref="G4" si="1">HLOOKUP(G3,$F8:$I9,2,0)</f>
        <v>274</v>
      </c>
      <c r="H4" s="48">
        <f t="shared" ref="H4" si="2">HLOOKUP(H3,$F8:$I9,2,0)</f>
        <v>548</v>
      </c>
      <c r="I4" s="48">
        <f t="shared" ref="I4" si="3">HLOOKUP(I3,$F8:$I9,2,0)</f>
        <v>858</v>
      </c>
      <c r="J4" s="48">
        <v>36378</v>
      </c>
      <c r="K4" s="48">
        <v>48623</v>
      </c>
      <c r="L4" s="48">
        <v>97882</v>
      </c>
      <c r="M4" s="48">
        <v>123384</v>
      </c>
      <c r="N4" s="48">
        <v>2931</v>
      </c>
      <c r="O4" s="48">
        <v>5236</v>
      </c>
      <c r="P4" s="48">
        <v>9760</v>
      </c>
      <c r="Q4" s="48">
        <v>12677</v>
      </c>
    </row>
    <row r="6" spans="1:17" x14ac:dyDescent="0.3">
      <c r="B6" s="69" t="s">
        <v>37</v>
      </c>
      <c r="C6" s="69"/>
      <c r="D6" s="69"/>
      <c r="E6" s="69"/>
      <c r="F6" s="69" t="s">
        <v>38</v>
      </c>
      <c r="G6" s="69"/>
      <c r="H6" s="69"/>
      <c r="I6" s="69"/>
      <c r="J6" s="69" t="s">
        <v>1</v>
      </c>
      <c r="K6" s="69"/>
      <c r="L6" s="69"/>
      <c r="M6" s="69"/>
      <c r="N6" s="69" t="s">
        <v>45</v>
      </c>
      <c r="O6" s="69"/>
      <c r="P6" s="69"/>
      <c r="Q6" s="69"/>
    </row>
    <row r="7" spans="1:17" x14ac:dyDescent="0.3">
      <c r="B7" s="11">
        <v>2017</v>
      </c>
      <c r="C7" s="11">
        <v>2012</v>
      </c>
      <c r="D7" s="11">
        <v>2007</v>
      </c>
      <c r="E7" s="11">
        <v>2002</v>
      </c>
      <c r="F7" s="11">
        <v>2017</v>
      </c>
      <c r="G7" s="11">
        <v>2012</v>
      </c>
      <c r="H7" s="11">
        <v>2007</v>
      </c>
      <c r="I7" s="11">
        <v>2002</v>
      </c>
      <c r="J7" s="11">
        <v>2017</v>
      </c>
      <c r="K7" s="11">
        <v>2012</v>
      </c>
      <c r="L7" s="11">
        <v>2007</v>
      </c>
      <c r="M7" s="11">
        <v>2002</v>
      </c>
      <c r="N7" s="11">
        <v>2017</v>
      </c>
      <c r="O7" s="11">
        <v>2012</v>
      </c>
      <c r="P7" s="11">
        <v>2007</v>
      </c>
      <c r="Q7" s="11">
        <v>2002</v>
      </c>
    </row>
    <row r="8" spans="1:17" x14ac:dyDescent="0.3">
      <c r="A8" s="9" t="s">
        <v>36</v>
      </c>
      <c r="B8" s="48">
        <v>189</v>
      </c>
      <c r="C8" s="48">
        <v>170</v>
      </c>
      <c r="D8" s="48">
        <v>0</v>
      </c>
      <c r="E8" s="48">
        <v>0</v>
      </c>
      <c r="F8" s="48">
        <v>413</v>
      </c>
      <c r="G8" s="48">
        <v>330</v>
      </c>
      <c r="H8" s="48">
        <v>157</v>
      </c>
      <c r="I8" s="48">
        <v>174</v>
      </c>
      <c r="J8" s="48">
        <v>89448</v>
      </c>
      <c r="K8" s="48">
        <v>61739</v>
      </c>
      <c r="L8" s="48">
        <v>33490</v>
      </c>
      <c r="M8" s="48">
        <v>27232</v>
      </c>
      <c r="N8" s="48">
        <v>6984</v>
      </c>
      <c r="O8" s="48">
        <v>4950</v>
      </c>
      <c r="P8" s="48">
        <v>4169</v>
      </c>
      <c r="Q8" s="48">
        <v>2895</v>
      </c>
    </row>
    <row r="9" spans="1:17" x14ac:dyDescent="0.3">
      <c r="A9" s="9" t="s">
        <v>6</v>
      </c>
      <c r="B9" s="48">
        <v>575</v>
      </c>
      <c r="C9" s="48">
        <v>362</v>
      </c>
      <c r="D9" s="48">
        <v>0</v>
      </c>
      <c r="E9" s="48">
        <v>0</v>
      </c>
      <c r="F9" s="48">
        <v>858</v>
      </c>
      <c r="G9" s="48">
        <v>548</v>
      </c>
      <c r="H9" s="48">
        <v>274</v>
      </c>
      <c r="I9" s="48">
        <v>169</v>
      </c>
      <c r="J9" s="48">
        <v>123384</v>
      </c>
      <c r="K9" s="48">
        <v>97882</v>
      </c>
      <c r="L9" s="48">
        <v>48623</v>
      </c>
      <c r="M9" s="48">
        <v>36378</v>
      </c>
      <c r="N9" s="48">
        <v>12677</v>
      </c>
      <c r="O9" s="48">
        <v>9760</v>
      </c>
      <c r="P9" s="48">
        <v>5236</v>
      </c>
      <c r="Q9" s="48">
        <v>2931</v>
      </c>
    </row>
    <row r="11" spans="1:17" x14ac:dyDescent="0.3">
      <c r="B11" s="50">
        <v>2017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7" x14ac:dyDescent="0.3">
      <c r="B12" s="50" t="s">
        <v>37</v>
      </c>
      <c r="C12" s="50"/>
      <c r="D12" s="50"/>
      <c r="E12" s="50" t="s">
        <v>38</v>
      </c>
      <c r="F12" s="50"/>
      <c r="G12" s="50"/>
      <c r="H12" s="50" t="s">
        <v>1</v>
      </c>
      <c r="I12" s="50"/>
      <c r="J12" s="50"/>
      <c r="K12" s="50" t="s">
        <v>39</v>
      </c>
      <c r="L12" s="50"/>
      <c r="M12" s="50"/>
    </row>
    <row r="13" spans="1:17" x14ac:dyDescent="0.3">
      <c r="B13" s="11" t="s">
        <v>35</v>
      </c>
      <c r="C13" s="11" t="s">
        <v>36</v>
      </c>
      <c r="D13" s="11" t="s">
        <v>6</v>
      </c>
      <c r="E13" s="11" t="s">
        <v>35</v>
      </c>
      <c r="F13" s="11" t="s">
        <v>36</v>
      </c>
      <c r="G13" s="11" t="s">
        <v>6</v>
      </c>
      <c r="H13" s="11" t="s">
        <v>35</v>
      </c>
      <c r="I13" s="11" t="s">
        <v>36</v>
      </c>
      <c r="J13" s="11" t="s">
        <v>6</v>
      </c>
      <c r="K13" s="11" t="s">
        <v>35</v>
      </c>
      <c r="L13" s="11" t="s">
        <v>36</v>
      </c>
      <c r="M13" s="11" t="s">
        <v>6</v>
      </c>
    </row>
    <row r="14" spans="1:17" x14ac:dyDescent="0.3">
      <c r="A14" s="9" t="s">
        <v>41</v>
      </c>
    </row>
    <row r="15" spans="1:17" x14ac:dyDescent="0.3">
      <c r="A15" s="9" t="s">
        <v>40</v>
      </c>
    </row>
    <row r="16" spans="1:17" x14ac:dyDescent="0.3">
      <c r="A16" s="9" t="s">
        <v>34</v>
      </c>
    </row>
    <row r="17" spans="1:13" x14ac:dyDescent="0.3">
      <c r="A17" s="9" t="s">
        <v>42</v>
      </c>
    </row>
    <row r="18" spans="1:13" x14ac:dyDescent="0.3">
      <c r="A18" s="9" t="s">
        <v>40</v>
      </c>
    </row>
    <row r="19" spans="1:13" x14ac:dyDescent="0.3">
      <c r="A19" s="9" t="s">
        <v>43</v>
      </c>
    </row>
    <row r="20" spans="1:13" x14ac:dyDescent="0.3">
      <c r="A20" s="9" t="s">
        <v>44</v>
      </c>
    </row>
    <row r="21" spans="1:13" x14ac:dyDescent="0.3">
      <c r="A21" s="9" t="s">
        <v>35</v>
      </c>
    </row>
    <row r="22" spans="1:13" x14ac:dyDescent="0.3">
      <c r="A22" s="10"/>
    </row>
    <row r="23" spans="1:13" x14ac:dyDescent="0.3">
      <c r="B23" s="50">
        <v>2012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</row>
    <row r="24" spans="1:13" x14ac:dyDescent="0.3">
      <c r="B24" s="50" t="s">
        <v>37</v>
      </c>
      <c r="C24" s="50"/>
      <c r="D24" s="50"/>
      <c r="E24" s="50" t="s">
        <v>38</v>
      </c>
      <c r="F24" s="50"/>
      <c r="G24" s="50"/>
      <c r="H24" s="50" t="s">
        <v>1</v>
      </c>
      <c r="I24" s="50"/>
      <c r="J24" s="50"/>
      <c r="K24" s="50" t="s">
        <v>39</v>
      </c>
      <c r="L24" s="50"/>
      <c r="M24" s="50"/>
    </row>
    <row r="25" spans="1:13" x14ac:dyDescent="0.3">
      <c r="B25" s="11" t="s">
        <v>35</v>
      </c>
      <c r="C25" s="11" t="s">
        <v>36</v>
      </c>
      <c r="D25" s="11" t="s">
        <v>6</v>
      </c>
      <c r="E25" s="11" t="s">
        <v>35</v>
      </c>
      <c r="F25" s="11" t="s">
        <v>36</v>
      </c>
      <c r="G25" s="11" t="s">
        <v>6</v>
      </c>
      <c r="H25" s="11" t="s">
        <v>35</v>
      </c>
      <c r="I25" s="11" t="s">
        <v>36</v>
      </c>
      <c r="J25" s="11" t="s">
        <v>6</v>
      </c>
      <c r="K25" s="11" t="s">
        <v>35</v>
      </c>
      <c r="L25" s="11" t="s">
        <v>36</v>
      </c>
      <c r="M25" s="11" t="s">
        <v>6</v>
      </c>
    </row>
    <row r="26" spans="1:13" x14ac:dyDescent="0.3">
      <c r="A26" s="9" t="s">
        <v>41</v>
      </c>
    </row>
    <row r="27" spans="1:13" x14ac:dyDescent="0.3">
      <c r="A27" s="9" t="s">
        <v>40</v>
      </c>
    </row>
    <row r="28" spans="1:13" x14ac:dyDescent="0.3">
      <c r="A28" s="9" t="s">
        <v>34</v>
      </c>
    </row>
    <row r="29" spans="1:13" x14ac:dyDescent="0.3">
      <c r="A29" s="9" t="s">
        <v>42</v>
      </c>
    </row>
    <row r="30" spans="1:13" x14ac:dyDescent="0.3">
      <c r="A30" s="9" t="s">
        <v>40</v>
      </c>
    </row>
    <row r="31" spans="1:13" x14ac:dyDescent="0.3">
      <c r="A31" s="9" t="s">
        <v>43</v>
      </c>
    </row>
    <row r="32" spans="1:13" x14ac:dyDescent="0.3">
      <c r="A32" s="9" t="s">
        <v>44</v>
      </c>
    </row>
    <row r="33" spans="1:13" x14ac:dyDescent="0.3">
      <c r="A33" s="9" t="s">
        <v>35</v>
      </c>
    </row>
    <row r="34" spans="1:13" x14ac:dyDescent="0.3">
      <c r="A34" s="10"/>
    </row>
    <row r="35" spans="1:13" x14ac:dyDescent="0.3">
      <c r="B35" s="50">
        <v>2007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</row>
    <row r="36" spans="1:13" x14ac:dyDescent="0.3">
      <c r="B36" s="50" t="s">
        <v>37</v>
      </c>
      <c r="C36" s="50"/>
      <c r="D36" s="50"/>
      <c r="E36" s="50" t="s">
        <v>38</v>
      </c>
      <c r="F36" s="50"/>
      <c r="G36" s="50"/>
      <c r="H36" s="50" t="s">
        <v>1</v>
      </c>
      <c r="I36" s="50"/>
      <c r="J36" s="50"/>
      <c r="K36" s="50" t="s">
        <v>39</v>
      </c>
      <c r="L36" s="50"/>
      <c r="M36" s="50"/>
    </row>
    <row r="37" spans="1:13" x14ac:dyDescent="0.3">
      <c r="B37" s="11" t="s">
        <v>35</v>
      </c>
      <c r="C37" s="11" t="s">
        <v>36</v>
      </c>
      <c r="D37" s="11" t="s">
        <v>6</v>
      </c>
      <c r="E37" s="11" t="s">
        <v>35</v>
      </c>
      <c r="F37" s="11" t="s">
        <v>36</v>
      </c>
      <c r="G37" s="11" t="s">
        <v>6</v>
      </c>
      <c r="H37" s="11" t="s">
        <v>35</v>
      </c>
      <c r="I37" s="11" t="s">
        <v>36</v>
      </c>
      <c r="J37" s="11" t="s">
        <v>6</v>
      </c>
      <c r="K37" s="11" t="s">
        <v>35</v>
      </c>
      <c r="L37" s="11" t="s">
        <v>36</v>
      </c>
      <c r="M37" s="11" t="s">
        <v>6</v>
      </c>
    </row>
    <row r="38" spans="1:13" x14ac:dyDescent="0.3">
      <c r="A38" s="9" t="s">
        <v>41</v>
      </c>
    </row>
    <row r="39" spans="1:13" x14ac:dyDescent="0.3">
      <c r="A39" s="9" t="s">
        <v>40</v>
      </c>
    </row>
    <row r="40" spans="1:13" x14ac:dyDescent="0.3">
      <c r="A40" s="9" t="s">
        <v>34</v>
      </c>
    </row>
    <row r="41" spans="1:13" x14ac:dyDescent="0.3">
      <c r="A41" s="9" t="s">
        <v>42</v>
      </c>
    </row>
    <row r="42" spans="1:13" x14ac:dyDescent="0.3">
      <c r="A42" s="9" t="s">
        <v>40</v>
      </c>
    </row>
    <row r="43" spans="1:13" x14ac:dyDescent="0.3">
      <c r="A43" s="9" t="s">
        <v>43</v>
      </c>
    </row>
    <row r="44" spans="1:13" x14ac:dyDescent="0.3">
      <c r="A44" s="9" t="s">
        <v>44</v>
      </c>
    </row>
    <row r="46" spans="1:13" x14ac:dyDescent="0.3">
      <c r="B46" s="50">
        <v>2002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</row>
    <row r="47" spans="1:13" x14ac:dyDescent="0.3">
      <c r="B47" s="50" t="s">
        <v>37</v>
      </c>
      <c r="C47" s="50"/>
      <c r="D47" s="50"/>
      <c r="E47" s="50" t="s">
        <v>38</v>
      </c>
      <c r="F47" s="50"/>
      <c r="G47" s="50"/>
      <c r="H47" s="50" t="s">
        <v>1</v>
      </c>
      <c r="I47" s="50"/>
      <c r="J47" s="50"/>
      <c r="K47" s="50" t="s">
        <v>39</v>
      </c>
      <c r="L47" s="50"/>
      <c r="M47" s="50"/>
    </row>
    <row r="48" spans="1:13" x14ac:dyDescent="0.3">
      <c r="B48" s="11" t="s">
        <v>35</v>
      </c>
      <c r="C48" s="11" t="s">
        <v>36</v>
      </c>
      <c r="D48" s="11" t="s">
        <v>6</v>
      </c>
      <c r="E48" s="11" t="s">
        <v>35</v>
      </c>
      <c r="F48" s="11" t="s">
        <v>36</v>
      </c>
      <c r="G48" s="11" t="s">
        <v>6</v>
      </c>
      <c r="H48" s="11" t="s">
        <v>35</v>
      </c>
      <c r="I48" s="11" t="s">
        <v>36</v>
      </c>
      <c r="J48" s="11" t="s">
        <v>6</v>
      </c>
      <c r="K48" s="11" t="s">
        <v>35</v>
      </c>
      <c r="L48" s="11" t="s">
        <v>36</v>
      </c>
      <c r="M48" s="11" t="s">
        <v>6</v>
      </c>
    </row>
    <row r="49" spans="1:17" x14ac:dyDescent="0.3">
      <c r="A49" s="9" t="s">
        <v>41</v>
      </c>
    </row>
    <row r="50" spans="1:17" x14ac:dyDescent="0.3">
      <c r="A50" s="9" t="s">
        <v>40</v>
      </c>
    </row>
    <row r="51" spans="1:17" x14ac:dyDescent="0.3">
      <c r="A51" s="9" t="s">
        <v>34</v>
      </c>
    </row>
    <row r="52" spans="1:17" x14ac:dyDescent="0.3">
      <c r="A52" s="9" t="s">
        <v>42</v>
      </c>
    </row>
    <row r="53" spans="1:17" x14ac:dyDescent="0.3">
      <c r="A53" s="9" t="s">
        <v>40</v>
      </c>
    </row>
    <row r="54" spans="1:17" x14ac:dyDescent="0.3">
      <c r="A54" s="9" t="s">
        <v>43</v>
      </c>
    </row>
    <row r="55" spans="1:17" x14ac:dyDescent="0.3">
      <c r="A55" s="9" t="s">
        <v>44</v>
      </c>
    </row>
    <row r="58" spans="1:17" x14ac:dyDescent="0.3">
      <c r="B58" s="69"/>
      <c r="C58" s="69"/>
      <c r="D58" s="69"/>
      <c r="E58" s="6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</row>
    <row r="59" spans="1:17" x14ac:dyDescent="0.3">
      <c r="B59" s="9"/>
      <c r="C59" s="9" t="s">
        <v>36</v>
      </c>
      <c r="D59" s="9" t="s">
        <v>6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</row>
    <row r="60" spans="1:17" x14ac:dyDescent="0.3">
      <c r="A60" s="70" t="s">
        <v>37</v>
      </c>
      <c r="B60" s="49">
        <v>2002</v>
      </c>
      <c r="C60" s="48">
        <v>0</v>
      </c>
      <c r="D60" s="48">
        <v>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x14ac:dyDescent="0.3">
      <c r="A61" s="70"/>
      <c r="B61" s="49">
        <v>2007</v>
      </c>
      <c r="C61" s="48">
        <v>0</v>
      </c>
      <c r="D61" s="48">
        <v>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x14ac:dyDescent="0.3">
      <c r="A62" s="70"/>
      <c r="B62" s="49">
        <v>2012</v>
      </c>
      <c r="C62" s="48">
        <v>170</v>
      </c>
      <c r="D62" s="48">
        <v>362</v>
      </c>
    </row>
    <row r="63" spans="1:17" x14ac:dyDescent="0.3">
      <c r="A63" s="70"/>
      <c r="B63" s="49">
        <v>2017</v>
      </c>
      <c r="C63" s="48">
        <v>189</v>
      </c>
      <c r="D63" s="48">
        <v>575</v>
      </c>
    </row>
    <row r="64" spans="1:17" x14ac:dyDescent="0.3">
      <c r="A64" s="70" t="s">
        <v>38</v>
      </c>
      <c r="B64" s="49">
        <v>2002</v>
      </c>
      <c r="C64" s="48">
        <f>HLOOKUP($B64,$F7:$I9,2,0)</f>
        <v>174</v>
      </c>
      <c r="D64" s="48">
        <f>HLOOKUP($B64,$F7:$I9,3,0)</f>
        <v>169</v>
      </c>
    </row>
    <row r="65" spans="1:4" x14ac:dyDescent="0.3">
      <c r="A65" s="70"/>
      <c r="B65" s="49">
        <v>2007</v>
      </c>
      <c r="C65" s="48">
        <f>HLOOKUP(B65,$F7:$I8,2,0)</f>
        <v>157</v>
      </c>
      <c r="D65" s="48">
        <f>HLOOKUP(C65,$F8:$I9,2,0)</f>
        <v>274</v>
      </c>
    </row>
    <row r="66" spans="1:4" x14ac:dyDescent="0.3">
      <c r="A66" s="70"/>
      <c r="B66" s="49">
        <v>2012</v>
      </c>
      <c r="C66" s="48">
        <f>HLOOKUP(B66,$F7:$I8,2,0)</f>
        <v>330</v>
      </c>
      <c r="D66" s="48">
        <f>HLOOKUP(C66,$F8:$I9,2,0)</f>
        <v>548</v>
      </c>
    </row>
    <row r="67" spans="1:4" x14ac:dyDescent="0.3">
      <c r="A67" s="70"/>
      <c r="B67" s="49">
        <v>2017</v>
      </c>
      <c r="C67" s="48">
        <f>HLOOKUP(B67,$F7:$I8,2,0)</f>
        <v>413</v>
      </c>
      <c r="D67" s="48">
        <f>HLOOKUP(C67,$F8:$I9,2,0)</f>
        <v>858</v>
      </c>
    </row>
    <row r="68" spans="1:4" x14ac:dyDescent="0.3">
      <c r="A68" s="70" t="s">
        <v>1</v>
      </c>
      <c r="B68" s="49">
        <v>2002</v>
      </c>
      <c r="C68" s="48">
        <v>27232</v>
      </c>
      <c r="D68" s="48">
        <v>36378</v>
      </c>
    </row>
    <row r="69" spans="1:4" x14ac:dyDescent="0.3">
      <c r="A69" s="70"/>
      <c r="B69" s="49">
        <v>2007</v>
      </c>
      <c r="C69" s="48">
        <v>33490</v>
      </c>
      <c r="D69" s="48">
        <v>48623</v>
      </c>
    </row>
    <row r="70" spans="1:4" x14ac:dyDescent="0.3">
      <c r="A70" s="70"/>
      <c r="B70" s="49">
        <v>2012</v>
      </c>
      <c r="C70" s="48">
        <v>61739</v>
      </c>
      <c r="D70" s="48">
        <v>97882</v>
      </c>
    </row>
    <row r="71" spans="1:4" x14ac:dyDescent="0.3">
      <c r="A71" s="70"/>
      <c r="B71" s="49">
        <v>2017</v>
      </c>
      <c r="C71" s="48">
        <v>89448</v>
      </c>
      <c r="D71" s="48">
        <v>123384</v>
      </c>
    </row>
    <row r="72" spans="1:4" x14ac:dyDescent="0.3">
      <c r="A72" s="70" t="s">
        <v>45</v>
      </c>
      <c r="B72" s="49">
        <v>2002</v>
      </c>
      <c r="C72" s="48">
        <v>2895</v>
      </c>
      <c r="D72" s="48">
        <v>2931</v>
      </c>
    </row>
    <row r="73" spans="1:4" x14ac:dyDescent="0.3">
      <c r="A73" s="70"/>
      <c r="B73" s="49">
        <v>2007</v>
      </c>
      <c r="C73" s="48">
        <v>4169</v>
      </c>
      <c r="D73" s="48">
        <v>5236</v>
      </c>
    </row>
    <row r="74" spans="1:4" x14ac:dyDescent="0.3">
      <c r="A74" s="70"/>
      <c r="B74" s="49">
        <v>2012</v>
      </c>
      <c r="C74" s="48">
        <v>4950</v>
      </c>
      <c r="D74" s="48">
        <v>9760</v>
      </c>
    </row>
    <row r="75" spans="1:4" x14ac:dyDescent="0.3">
      <c r="A75" s="70"/>
      <c r="B75" s="49">
        <v>2017</v>
      </c>
      <c r="C75" s="48">
        <v>6984</v>
      </c>
      <c r="D75" s="48">
        <v>12677</v>
      </c>
    </row>
  </sheetData>
  <mergeCells count="31">
    <mergeCell ref="A64:A67"/>
    <mergeCell ref="A68:A71"/>
    <mergeCell ref="A72:A75"/>
    <mergeCell ref="F58:I58"/>
    <mergeCell ref="J58:M58"/>
    <mergeCell ref="N58:Q58"/>
    <mergeCell ref="A60:A63"/>
    <mergeCell ref="B47:D47"/>
    <mergeCell ref="E47:G47"/>
    <mergeCell ref="H47:J47"/>
    <mergeCell ref="K47:M47"/>
    <mergeCell ref="K24:M24"/>
    <mergeCell ref="B35:M35"/>
    <mergeCell ref="B36:D36"/>
    <mergeCell ref="E36:G36"/>
    <mergeCell ref="H36:J36"/>
    <mergeCell ref="K36:M36"/>
    <mergeCell ref="B24:D24"/>
    <mergeCell ref="E24:G24"/>
    <mergeCell ref="H24:J24"/>
    <mergeCell ref="B1:E1"/>
    <mergeCell ref="F1:I1"/>
    <mergeCell ref="J1:M1"/>
    <mergeCell ref="N1:Q1"/>
    <mergeCell ref="B46:M46"/>
    <mergeCell ref="K12:M12"/>
    <mergeCell ref="B11:M11"/>
    <mergeCell ref="B23:M23"/>
    <mergeCell ref="B12:D12"/>
    <mergeCell ref="E12:G12"/>
    <mergeCell ref="H12:J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F55C-5D06-4FF4-A13D-DB3F259FCAD9}">
  <dimension ref="A1:Q109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4.4" x14ac:dyDescent="0.3"/>
  <cols>
    <col min="1" max="1" width="40" bestFit="1" customWidth="1"/>
    <col min="2" max="2" width="39.88671875" bestFit="1" customWidth="1"/>
    <col min="3" max="3" width="9.6640625" bestFit="1" customWidth="1"/>
    <col min="4" max="4" width="11.109375" style="32" bestFit="1" customWidth="1"/>
    <col min="5" max="5" width="10.6640625" style="32" bestFit="1" customWidth="1"/>
    <col min="6" max="6" width="9.6640625" bestFit="1" customWidth="1"/>
    <col min="7" max="7" width="11.109375" style="32" bestFit="1" customWidth="1"/>
    <col min="8" max="8" width="10.6640625" style="32" bestFit="1" customWidth="1"/>
    <col min="9" max="9" width="9.6640625" bestFit="1" customWidth="1"/>
    <col min="10" max="10" width="11.109375" style="32" bestFit="1" customWidth="1"/>
    <col min="11" max="11" width="10.6640625" style="32" bestFit="1" customWidth="1"/>
    <col min="12" max="12" width="9.6640625" bestFit="1" customWidth="1"/>
    <col min="13" max="13" width="11.109375" style="32" bestFit="1" customWidth="1"/>
    <col min="14" max="14" width="10.6640625" style="32" bestFit="1" customWidth="1"/>
    <col min="15" max="15" width="9.6640625" bestFit="1" customWidth="1"/>
    <col min="16" max="16" width="11.109375" style="32" bestFit="1" customWidth="1"/>
    <col min="17" max="17" width="10.6640625" style="36" bestFit="1" customWidth="1"/>
  </cols>
  <sheetData>
    <row r="1" spans="1:17" ht="14.4" customHeight="1" x14ac:dyDescent="0.3">
      <c r="B1" s="55" t="s">
        <v>0</v>
      </c>
      <c r="C1" s="51" t="s">
        <v>37</v>
      </c>
      <c r="D1" s="52"/>
      <c r="E1" s="57"/>
      <c r="F1" s="51" t="s">
        <v>38</v>
      </c>
      <c r="G1" s="52"/>
      <c r="H1" s="57"/>
      <c r="I1" s="51" t="s">
        <v>1</v>
      </c>
      <c r="J1" s="52"/>
      <c r="K1" s="57"/>
      <c r="L1" s="51" t="s">
        <v>2</v>
      </c>
      <c r="M1" s="52"/>
      <c r="N1" s="57"/>
      <c r="O1" s="51" t="s">
        <v>3</v>
      </c>
      <c r="P1" s="52"/>
      <c r="Q1" s="52"/>
    </row>
    <row r="2" spans="1:17" ht="46.2" customHeight="1" x14ac:dyDescent="0.3">
      <c r="B2" s="56"/>
      <c r="C2" s="53"/>
      <c r="D2" s="54"/>
      <c r="E2" s="58"/>
      <c r="F2" s="53"/>
      <c r="G2" s="54"/>
      <c r="H2" s="58"/>
      <c r="I2" s="53"/>
      <c r="J2" s="54"/>
      <c r="K2" s="58"/>
      <c r="L2" s="53"/>
      <c r="M2" s="54"/>
      <c r="N2" s="58"/>
      <c r="O2" s="53"/>
      <c r="P2" s="54"/>
      <c r="Q2" s="54"/>
    </row>
    <row r="3" spans="1:17" x14ac:dyDescent="0.3">
      <c r="B3" s="8" t="s">
        <v>0</v>
      </c>
      <c r="C3" s="1" t="s">
        <v>4</v>
      </c>
      <c r="D3" s="28" t="s">
        <v>5</v>
      </c>
      <c r="E3" s="33" t="s">
        <v>6</v>
      </c>
      <c r="F3" s="1" t="s">
        <v>4</v>
      </c>
      <c r="G3" s="28" t="s">
        <v>5</v>
      </c>
      <c r="H3" s="33" t="s">
        <v>6</v>
      </c>
      <c r="I3" s="1" t="s">
        <v>4</v>
      </c>
      <c r="J3" s="28" t="s">
        <v>5</v>
      </c>
      <c r="K3" s="33" t="s">
        <v>6</v>
      </c>
      <c r="L3" s="1" t="s">
        <v>4</v>
      </c>
      <c r="M3" s="28" t="s">
        <v>5</v>
      </c>
      <c r="N3" s="28" t="s">
        <v>6</v>
      </c>
      <c r="O3" s="1" t="s">
        <v>4</v>
      </c>
      <c r="P3" s="28" t="s">
        <v>5</v>
      </c>
      <c r="Q3" s="33" t="s">
        <v>6</v>
      </c>
    </row>
    <row r="4" spans="1:17" s="15" customFormat="1" x14ac:dyDescent="0.3">
      <c r="A4" s="7" t="s">
        <v>35</v>
      </c>
      <c r="B4" s="7" t="s">
        <v>35</v>
      </c>
      <c r="C4" s="7">
        <f>SUM(C5,C15)</f>
        <v>764</v>
      </c>
      <c r="D4" s="7">
        <f t="shared" ref="D4:N4" si="0">SUM(D5,D15)</f>
        <v>189</v>
      </c>
      <c r="E4" s="7">
        <f t="shared" si="0"/>
        <v>575</v>
      </c>
      <c r="F4" s="7">
        <f t="shared" si="0"/>
        <v>1271</v>
      </c>
      <c r="G4" s="7">
        <f t="shared" si="0"/>
        <v>413</v>
      </c>
      <c r="H4" s="7">
        <f t="shared" si="0"/>
        <v>858</v>
      </c>
      <c r="I4" s="7">
        <f t="shared" si="0"/>
        <v>212832</v>
      </c>
      <c r="J4" s="7">
        <f t="shared" si="0"/>
        <v>89448</v>
      </c>
      <c r="K4" s="7">
        <f t="shared" si="0"/>
        <v>123384</v>
      </c>
      <c r="L4" s="7">
        <f t="shared" si="0"/>
        <v>19661</v>
      </c>
      <c r="M4" s="7">
        <f t="shared" si="0"/>
        <v>6984</v>
      </c>
      <c r="N4" s="7">
        <f t="shared" si="0"/>
        <v>12677</v>
      </c>
      <c r="O4" s="40"/>
      <c r="P4" s="41"/>
      <c r="Q4" s="42"/>
    </row>
    <row r="5" spans="1:17" s="15" customFormat="1" x14ac:dyDescent="0.3">
      <c r="A5" s="7" t="str">
        <f>TRIM(B5)</f>
        <v>Eletricidade e energia</v>
      </c>
      <c r="B5" s="7" t="s">
        <v>7</v>
      </c>
      <c r="C5" s="16">
        <v>424</v>
      </c>
      <c r="D5" s="16">
        <v>96</v>
      </c>
      <c r="E5" s="16">
        <v>328</v>
      </c>
      <c r="F5" s="16">
        <v>588</v>
      </c>
      <c r="G5" s="16">
        <v>166</v>
      </c>
      <c r="H5" s="16">
        <v>422</v>
      </c>
      <c r="I5" s="16">
        <v>113461</v>
      </c>
      <c r="J5" s="16">
        <v>38865</v>
      </c>
      <c r="K5" s="16">
        <v>74596</v>
      </c>
      <c r="L5" s="16">
        <v>11000</v>
      </c>
      <c r="M5" s="16">
        <v>3533</v>
      </c>
      <c r="N5" s="16">
        <v>7467</v>
      </c>
      <c r="O5" s="16"/>
      <c r="P5" s="37"/>
      <c r="Q5" s="38"/>
    </row>
    <row r="6" spans="1:17" x14ac:dyDescent="0.3">
      <c r="A6" t="str">
        <f>TRIM(B6)</f>
        <v>Distribuição de energia elétrica</v>
      </c>
      <c r="B6" s="4" t="s">
        <v>8</v>
      </c>
      <c r="C6" s="3">
        <v>8</v>
      </c>
      <c r="D6" s="29">
        <v>5</v>
      </c>
      <c r="E6" s="29">
        <v>3</v>
      </c>
      <c r="F6" s="3">
        <v>8</v>
      </c>
      <c r="G6" s="29">
        <v>5</v>
      </c>
      <c r="H6" s="29">
        <v>3</v>
      </c>
      <c r="I6" s="3">
        <v>707</v>
      </c>
      <c r="J6" s="29">
        <v>532</v>
      </c>
      <c r="K6" s="29">
        <v>175</v>
      </c>
      <c r="L6" s="3">
        <v>89</v>
      </c>
      <c r="M6" s="29">
        <v>52</v>
      </c>
      <c r="N6" s="29">
        <v>37</v>
      </c>
      <c r="O6" s="5"/>
      <c r="P6" s="30"/>
      <c r="Q6" s="34"/>
    </row>
    <row r="7" spans="1:17" x14ac:dyDescent="0.3">
      <c r="A7" t="str">
        <f t="shared" ref="A7:A70" si="1">TRIM(B7)</f>
        <v>Engenharia eletrotécnica</v>
      </c>
      <c r="B7" s="4" t="s">
        <v>9</v>
      </c>
      <c r="C7" s="3">
        <v>1</v>
      </c>
      <c r="D7" s="29">
        <v>0</v>
      </c>
      <c r="E7" s="29">
        <v>1</v>
      </c>
      <c r="F7" s="3">
        <v>1</v>
      </c>
      <c r="G7" s="29">
        <v>0</v>
      </c>
      <c r="H7" s="29">
        <v>1</v>
      </c>
      <c r="I7" s="3">
        <v>25</v>
      </c>
      <c r="J7" s="29">
        <v>0</v>
      </c>
      <c r="K7" s="29">
        <v>25</v>
      </c>
      <c r="L7" s="3">
        <v>10</v>
      </c>
      <c r="M7" s="29">
        <v>0</v>
      </c>
      <c r="N7" s="29">
        <v>10</v>
      </c>
      <c r="O7" s="5"/>
      <c r="P7" s="30"/>
      <c r="Q7" s="34"/>
    </row>
    <row r="8" spans="1:17" x14ac:dyDescent="0.3">
      <c r="A8" t="str">
        <f t="shared" si="1"/>
        <v>Engenharia elétrica</v>
      </c>
      <c r="B8" s="4" t="s">
        <v>10</v>
      </c>
      <c r="C8" s="3">
        <v>404</v>
      </c>
      <c r="D8" s="29">
        <v>83</v>
      </c>
      <c r="E8" s="29">
        <v>321</v>
      </c>
      <c r="F8" s="3">
        <v>545</v>
      </c>
      <c r="G8" s="29">
        <v>134</v>
      </c>
      <c r="H8" s="29">
        <v>411</v>
      </c>
      <c r="I8" s="3">
        <v>108741</v>
      </c>
      <c r="J8" s="29">
        <v>34528</v>
      </c>
      <c r="K8" s="29">
        <v>74213</v>
      </c>
      <c r="L8" s="3">
        <v>10582</v>
      </c>
      <c r="M8" s="29">
        <v>3173</v>
      </c>
      <c r="N8" s="29">
        <v>7409</v>
      </c>
      <c r="O8" s="5"/>
      <c r="P8" s="30"/>
      <c r="Q8" s="34"/>
    </row>
    <row r="9" spans="1:17" x14ac:dyDescent="0.3">
      <c r="A9" t="str">
        <f t="shared" si="1"/>
        <v>Engenharia industrial elétrica</v>
      </c>
      <c r="B9" s="4" t="s">
        <v>11</v>
      </c>
      <c r="C9" s="3">
        <v>3</v>
      </c>
      <c r="D9" s="29">
        <v>3</v>
      </c>
      <c r="E9" s="29">
        <v>0</v>
      </c>
      <c r="F9" s="3">
        <v>3</v>
      </c>
      <c r="G9" s="29">
        <v>3</v>
      </c>
      <c r="H9" s="29">
        <v>0</v>
      </c>
      <c r="I9" s="3">
        <v>560</v>
      </c>
      <c r="J9" s="29">
        <v>560</v>
      </c>
      <c r="K9" s="29">
        <v>0</v>
      </c>
      <c r="L9" s="3">
        <v>28</v>
      </c>
      <c r="M9" s="29">
        <v>28</v>
      </c>
      <c r="N9" s="29">
        <v>0</v>
      </c>
      <c r="O9" s="5"/>
      <c r="P9" s="30"/>
      <c r="Q9" s="34"/>
    </row>
    <row r="10" spans="1:17" x14ac:dyDescent="0.3">
      <c r="A10" t="str">
        <f t="shared" si="1"/>
        <v>Estudos de energia</v>
      </c>
      <c r="B10" s="4" t="s">
        <v>12</v>
      </c>
      <c r="C10" s="3">
        <v>12</v>
      </c>
      <c r="D10" s="29">
        <v>11</v>
      </c>
      <c r="E10" s="29">
        <v>1</v>
      </c>
      <c r="F10" s="3">
        <v>12</v>
      </c>
      <c r="G10" s="29">
        <v>11</v>
      </c>
      <c r="H10" s="29">
        <v>1</v>
      </c>
      <c r="I10" s="3">
        <v>1631</v>
      </c>
      <c r="J10" s="29">
        <v>1571</v>
      </c>
      <c r="K10" s="29">
        <v>60</v>
      </c>
      <c r="L10" s="3">
        <v>82</v>
      </c>
      <c r="M10" s="29">
        <v>82</v>
      </c>
      <c r="N10" s="29">
        <v>0</v>
      </c>
      <c r="O10" s="5"/>
      <c r="P10" s="30"/>
      <c r="Q10" s="34"/>
    </row>
    <row r="11" spans="1:17" x14ac:dyDescent="0.3">
      <c r="A11" t="str">
        <f t="shared" si="1"/>
        <v>Instalações elétricas</v>
      </c>
      <c r="B11" s="4" t="s">
        <v>13</v>
      </c>
      <c r="C11" s="3">
        <v>1</v>
      </c>
      <c r="D11" s="29">
        <v>1</v>
      </c>
      <c r="E11" s="29">
        <v>0</v>
      </c>
      <c r="F11" s="3">
        <v>1</v>
      </c>
      <c r="G11" s="29">
        <v>1</v>
      </c>
      <c r="H11" s="29">
        <v>0</v>
      </c>
      <c r="I11" s="3">
        <v>175</v>
      </c>
      <c r="J11" s="29">
        <v>175</v>
      </c>
      <c r="K11" s="29">
        <v>0</v>
      </c>
      <c r="L11" s="3">
        <v>4</v>
      </c>
      <c r="M11" s="29">
        <v>4</v>
      </c>
      <c r="N11" s="29">
        <v>0</v>
      </c>
      <c r="O11" s="5"/>
      <c r="P11" s="30"/>
      <c r="Q11" s="34"/>
    </row>
    <row r="12" spans="1:17" x14ac:dyDescent="0.3">
      <c r="A12" t="str">
        <f t="shared" si="1"/>
        <v>Produção de energia</v>
      </c>
      <c r="B12" s="4" t="s">
        <v>14</v>
      </c>
      <c r="C12" s="3">
        <v>8</v>
      </c>
      <c r="D12" s="29">
        <v>6</v>
      </c>
      <c r="E12" s="29">
        <v>2</v>
      </c>
      <c r="F12" s="3">
        <v>9</v>
      </c>
      <c r="G12" s="29">
        <v>7</v>
      </c>
      <c r="H12" s="29">
        <v>2</v>
      </c>
      <c r="I12" s="3">
        <v>1002</v>
      </c>
      <c r="J12" s="29">
        <v>996</v>
      </c>
      <c r="K12" s="29">
        <v>6</v>
      </c>
      <c r="L12" s="3">
        <v>156</v>
      </c>
      <c r="M12" s="29">
        <v>152</v>
      </c>
      <c r="N12" s="29">
        <v>4</v>
      </c>
      <c r="O12" s="5"/>
      <c r="P12" s="30"/>
      <c r="Q12" s="34"/>
    </row>
    <row r="13" spans="1:17" x14ac:dyDescent="0.3">
      <c r="A13" t="str">
        <f t="shared" si="1"/>
        <v>Refrigeração / aquecimento</v>
      </c>
      <c r="B13" s="4" t="s">
        <v>15</v>
      </c>
      <c r="C13" s="3">
        <v>3</v>
      </c>
      <c r="D13" s="29">
        <v>2</v>
      </c>
      <c r="E13" s="29">
        <v>1</v>
      </c>
      <c r="F13" s="3">
        <v>3</v>
      </c>
      <c r="G13" s="29">
        <v>2</v>
      </c>
      <c r="H13" s="29">
        <v>1</v>
      </c>
      <c r="I13" s="3">
        <v>351</v>
      </c>
      <c r="J13" s="29">
        <v>345</v>
      </c>
      <c r="K13" s="29">
        <v>6</v>
      </c>
      <c r="L13" s="3">
        <v>32</v>
      </c>
      <c r="M13" s="29">
        <v>32</v>
      </c>
      <c r="N13" s="29">
        <v>0</v>
      </c>
      <c r="O13" s="5"/>
      <c r="P13" s="30"/>
      <c r="Q13" s="34"/>
    </row>
    <row r="14" spans="1:17" x14ac:dyDescent="0.3">
      <c r="A14" t="str">
        <f t="shared" si="1"/>
        <v>Tecnologia em eletrotécnica</v>
      </c>
      <c r="B14" s="4" t="s">
        <v>16</v>
      </c>
      <c r="C14" s="3">
        <v>6</v>
      </c>
      <c r="D14" s="29">
        <v>3</v>
      </c>
      <c r="E14" s="29">
        <v>3</v>
      </c>
      <c r="F14" s="3">
        <v>6</v>
      </c>
      <c r="G14" s="29">
        <v>3</v>
      </c>
      <c r="H14" s="29">
        <v>3</v>
      </c>
      <c r="I14" s="3">
        <v>269</v>
      </c>
      <c r="J14" s="29">
        <v>158</v>
      </c>
      <c r="K14" s="29">
        <v>111</v>
      </c>
      <c r="L14" s="3">
        <v>17</v>
      </c>
      <c r="M14" s="29">
        <v>10</v>
      </c>
      <c r="N14" s="29">
        <v>7</v>
      </c>
      <c r="O14" s="5"/>
      <c r="P14" s="30"/>
      <c r="Q14" s="34"/>
    </row>
    <row r="15" spans="1:17" s="15" customFormat="1" x14ac:dyDescent="0.3">
      <c r="A15" s="7" t="str">
        <f t="shared" si="1"/>
        <v>Eletrônica e automação</v>
      </c>
      <c r="B15" s="7" t="s">
        <v>17</v>
      </c>
      <c r="C15" s="16">
        <v>340</v>
      </c>
      <c r="D15" s="7">
        <v>93</v>
      </c>
      <c r="E15" s="7">
        <v>247</v>
      </c>
      <c r="F15" s="7">
        <v>683</v>
      </c>
      <c r="G15" s="7">
        <v>247</v>
      </c>
      <c r="H15" s="7">
        <v>436</v>
      </c>
      <c r="I15" s="7">
        <v>99371</v>
      </c>
      <c r="J15" s="7">
        <v>50583</v>
      </c>
      <c r="K15" s="7">
        <v>48788</v>
      </c>
      <c r="L15" s="7">
        <v>8661</v>
      </c>
      <c r="M15" s="7">
        <v>3451</v>
      </c>
      <c r="N15" s="7">
        <v>5210</v>
      </c>
      <c r="O15" s="18"/>
      <c r="P15" s="31"/>
      <c r="Q15" s="35"/>
    </row>
    <row r="16" spans="1:17" x14ac:dyDescent="0.3">
      <c r="A16" t="str">
        <f t="shared" si="1"/>
        <v>Automação</v>
      </c>
      <c r="B16" s="4" t="s">
        <v>18</v>
      </c>
      <c r="C16" s="3">
        <v>1</v>
      </c>
      <c r="D16" s="29">
        <v>1</v>
      </c>
      <c r="E16" s="29">
        <v>0</v>
      </c>
      <c r="F16" s="3">
        <v>2</v>
      </c>
      <c r="G16" s="29">
        <v>2</v>
      </c>
      <c r="H16" s="29">
        <v>0</v>
      </c>
      <c r="I16" s="3">
        <v>194</v>
      </c>
      <c r="J16" s="29">
        <v>194</v>
      </c>
      <c r="K16" s="29">
        <v>0</v>
      </c>
      <c r="L16" s="3">
        <v>22</v>
      </c>
      <c r="M16" s="29">
        <v>22</v>
      </c>
      <c r="N16" s="29">
        <v>0</v>
      </c>
      <c r="O16" s="5"/>
      <c r="P16" s="30"/>
      <c r="Q16" s="34"/>
    </row>
    <row r="17" spans="1:17" x14ac:dyDescent="0.3">
      <c r="A17" t="str">
        <f t="shared" si="1"/>
        <v>Engenharia de computação</v>
      </c>
      <c r="B17" s="4" t="s">
        <v>19</v>
      </c>
      <c r="C17" s="3">
        <v>217</v>
      </c>
      <c r="D17" s="29">
        <v>68</v>
      </c>
      <c r="E17" s="29">
        <v>149</v>
      </c>
      <c r="F17" s="3">
        <v>269</v>
      </c>
      <c r="G17" s="29">
        <v>93</v>
      </c>
      <c r="H17" s="29">
        <v>176</v>
      </c>
      <c r="I17" s="3">
        <v>43061</v>
      </c>
      <c r="J17" s="29">
        <v>22646</v>
      </c>
      <c r="K17" s="29">
        <v>20415</v>
      </c>
      <c r="L17" s="3">
        <v>2562</v>
      </c>
      <c r="M17" s="29">
        <v>1312</v>
      </c>
      <c r="N17" s="29">
        <v>1250</v>
      </c>
      <c r="O17" s="5"/>
      <c r="P17" s="30"/>
      <c r="Q17" s="34"/>
    </row>
    <row r="18" spans="1:17" x14ac:dyDescent="0.3">
      <c r="A18" t="str">
        <f t="shared" si="1"/>
        <v>Engenharia de controle e automação</v>
      </c>
      <c r="B18" s="4" t="s">
        <v>20</v>
      </c>
      <c r="C18" s="3">
        <v>150</v>
      </c>
      <c r="D18" s="29">
        <v>37</v>
      </c>
      <c r="E18" s="29">
        <v>113</v>
      </c>
      <c r="F18" s="3">
        <v>193</v>
      </c>
      <c r="G18" s="29">
        <v>53</v>
      </c>
      <c r="H18" s="29">
        <v>140</v>
      </c>
      <c r="I18" s="3">
        <v>29760</v>
      </c>
      <c r="J18" s="29">
        <v>10920</v>
      </c>
      <c r="K18" s="29">
        <v>18840</v>
      </c>
      <c r="L18" s="3">
        <v>3199</v>
      </c>
      <c r="M18" s="29">
        <v>867</v>
      </c>
      <c r="N18" s="29">
        <v>2332</v>
      </c>
      <c r="O18" s="5"/>
      <c r="P18" s="30"/>
      <c r="Q18" s="34"/>
    </row>
    <row r="19" spans="1:17" x14ac:dyDescent="0.3">
      <c r="A19" t="str">
        <f t="shared" si="1"/>
        <v>Engenharia de redes de comunicação</v>
      </c>
      <c r="B19" s="4" t="s">
        <v>21</v>
      </c>
      <c r="C19" s="3">
        <v>1</v>
      </c>
      <c r="D19" s="29">
        <v>1</v>
      </c>
      <c r="E19" s="29">
        <v>0</v>
      </c>
      <c r="F19" s="3">
        <v>1</v>
      </c>
      <c r="G19" s="29">
        <v>1</v>
      </c>
      <c r="H19" s="29">
        <v>0</v>
      </c>
      <c r="I19" s="3">
        <v>315</v>
      </c>
      <c r="J19" s="29">
        <v>315</v>
      </c>
      <c r="K19" s="29">
        <v>0</v>
      </c>
      <c r="L19" s="3">
        <v>31</v>
      </c>
      <c r="M19" s="29">
        <v>31</v>
      </c>
      <c r="N19" s="29">
        <v>0</v>
      </c>
      <c r="O19" s="5"/>
      <c r="P19" s="30"/>
      <c r="Q19" s="34"/>
    </row>
    <row r="20" spans="1:17" x14ac:dyDescent="0.3">
      <c r="A20" t="str">
        <f t="shared" si="1"/>
        <v>Engenharia de telecomunicações</v>
      </c>
      <c r="B20" s="4" t="s">
        <v>22</v>
      </c>
      <c r="C20" s="3">
        <v>34</v>
      </c>
      <c r="D20" s="29">
        <v>17</v>
      </c>
      <c r="E20" s="29">
        <v>17</v>
      </c>
      <c r="F20" s="3">
        <v>36</v>
      </c>
      <c r="G20" s="29">
        <v>18</v>
      </c>
      <c r="H20" s="29">
        <v>18</v>
      </c>
      <c r="I20" s="3">
        <v>4005</v>
      </c>
      <c r="J20" s="29">
        <v>2882</v>
      </c>
      <c r="K20" s="29">
        <v>1123</v>
      </c>
      <c r="L20" s="3">
        <v>397</v>
      </c>
      <c r="M20" s="29">
        <v>161</v>
      </c>
      <c r="N20" s="29">
        <v>236</v>
      </c>
      <c r="O20" s="5"/>
      <c r="P20" s="30"/>
      <c r="Q20" s="34"/>
    </row>
    <row r="21" spans="1:17" x14ac:dyDescent="0.3">
      <c r="A21" t="str">
        <f t="shared" si="1"/>
        <v>Engenharia eletrônica</v>
      </c>
      <c r="B21" s="4" t="s">
        <v>23</v>
      </c>
      <c r="C21" s="3">
        <v>43</v>
      </c>
      <c r="D21" s="29">
        <v>17</v>
      </c>
      <c r="E21" s="29">
        <v>26</v>
      </c>
      <c r="F21" s="3">
        <v>53</v>
      </c>
      <c r="G21" s="29">
        <v>24</v>
      </c>
      <c r="H21" s="29">
        <v>29</v>
      </c>
      <c r="I21" s="3">
        <v>7656</v>
      </c>
      <c r="J21" s="29">
        <v>5222</v>
      </c>
      <c r="K21" s="29">
        <v>2434</v>
      </c>
      <c r="L21" s="3">
        <v>793</v>
      </c>
      <c r="M21" s="29">
        <v>382</v>
      </c>
      <c r="N21" s="29">
        <v>411</v>
      </c>
      <c r="O21" s="5"/>
      <c r="P21" s="30"/>
      <c r="Q21" s="34"/>
    </row>
    <row r="22" spans="1:17" x14ac:dyDescent="0.3">
      <c r="A22" t="str">
        <f t="shared" si="1"/>
        <v>Engenharia mecatrônica</v>
      </c>
      <c r="B22" s="4" t="s">
        <v>24</v>
      </c>
      <c r="C22" s="3">
        <v>36</v>
      </c>
      <c r="D22" s="29">
        <v>13</v>
      </c>
      <c r="E22" s="29">
        <v>23</v>
      </c>
      <c r="F22" s="3">
        <v>39</v>
      </c>
      <c r="G22" s="29">
        <v>15</v>
      </c>
      <c r="H22" s="29">
        <v>24</v>
      </c>
      <c r="I22" s="3">
        <v>6680</v>
      </c>
      <c r="J22" s="29">
        <v>3859</v>
      </c>
      <c r="K22" s="29">
        <v>2821</v>
      </c>
      <c r="L22" s="3">
        <v>614</v>
      </c>
      <c r="M22" s="29">
        <v>321</v>
      </c>
      <c r="N22" s="29">
        <v>293</v>
      </c>
      <c r="O22" s="5"/>
      <c r="P22" s="30"/>
      <c r="Q22" s="34"/>
    </row>
    <row r="23" spans="1:17" x14ac:dyDescent="0.3">
      <c r="A23" t="str">
        <f t="shared" si="1"/>
        <v>Manutenção de aparelhos médico-hospitalares</v>
      </c>
      <c r="B23" s="4" t="s">
        <v>25</v>
      </c>
      <c r="C23" s="3">
        <v>5</v>
      </c>
      <c r="D23" s="29">
        <v>3</v>
      </c>
      <c r="E23" s="29">
        <v>2</v>
      </c>
      <c r="F23" s="3">
        <v>5</v>
      </c>
      <c r="G23" s="29">
        <v>3</v>
      </c>
      <c r="H23" s="29">
        <v>2</v>
      </c>
      <c r="I23" s="3">
        <v>559</v>
      </c>
      <c r="J23" s="29">
        <v>452</v>
      </c>
      <c r="K23" s="29">
        <v>107</v>
      </c>
      <c r="L23" s="3">
        <v>79</v>
      </c>
      <c r="M23" s="29">
        <v>68</v>
      </c>
      <c r="N23" s="29">
        <v>11</v>
      </c>
      <c r="O23" s="5"/>
      <c r="P23" s="30"/>
      <c r="Q23" s="34"/>
    </row>
    <row r="24" spans="1:17" x14ac:dyDescent="0.3">
      <c r="A24" t="str">
        <f t="shared" si="1"/>
        <v>Sistemas Eletrônicos (Experimental)</v>
      </c>
      <c r="B24" s="4" t="s">
        <v>26</v>
      </c>
      <c r="C24" s="3">
        <v>1</v>
      </c>
      <c r="D24" s="29">
        <v>1</v>
      </c>
      <c r="E24" s="29">
        <v>0</v>
      </c>
      <c r="F24" s="3">
        <v>1</v>
      </c>
      <c r="G24" s="29">
        <v>1</v>
      </c>
      <c r="H24" s="29">
        <v>0</v>
      </c>
      <c r="I24" s="3">
        <v>2</v>
      </c>
      <c r="J24" s="29">
        <v>2</v>
      </c>
      <c r="K24" s="29">
        <v>0</v>
      </c>
      <c r="L24" s="3">
        <v>1</v>
      </c>
      <c r="M24" s="29">
        <v>1</v>
      </c>
      <c r="N24" s="29">
        <v>0</v>
      </c>
      <c r="O24" s="5"/>
      <c r="P24" s="30"/>
      <c r="Q24" s="34"/>
    </row>
    <row r="25" spans="1:17" x14ac:dyDescent="0.3">
      <c r="A25" t="str">
        <f t="shared" si="1"/>
        <v>Tecnologia digital</v>
      </c>
      <c r="B25" s="4" t="s">
        <v>27</v>
      </c>
      <c r="C25" s="3">
        <v>16</v>
      </c>
      <c r="D25" s="29">
        <v>8</v>
      </c>
      <c r="E25" s="29">
        <v>8</v>
      </c>
      <c r="F25" s="3">
        <v>16</v>
      </c>
      <c r="G25" s="29">
        <v>8</v>
      </c>
      <c r="H25" s="29">
        <v>8</v>
      </c>
      <c r="I25" s="3">
        <v>800</v>
      </c>
      <c r="J25" s="29">
        <v>483</v>
      </c>
      <c r="K25" s="29">
        <v>317</v>
      </c>
      <c r="L25" s="3">
        <v>83</v>
      </c>
      <c r="M25" s="29">
        <v>21</v>
      </c>
      <c r="N25" s="29">
        <v>62</v>
      </c>
      <c r="O25" s="5"/>
      <c r="P25" s="30"/>
      <c r="Q25" s="34"/>
    </row>
    <row r="26" spans="1:17" x14ac:dyDescent="0.3">
      <c r="A26" t="str">
        <f t="shared" si="1"/>
        <v>Tecnologia eletrônica</v>
      </c>
      <c r="B26" s="4" t="s">
        <v>28</v>
      </c>
      <c r="C26" s="3">
        <v>1</v>
      </c>
      <c r="D26" s="29">
        <v>1</v>
      </c>
      <c r="E26" s="29">
        <v>0</v>
      </c>
      <c r="F26" s="3">
        <v>1</v>
      </c>
      <c r="G26" s="29">
        <v>1</v>
      </c>
      <c r="H26" s="29">
        <v>0</v>
      </c>
      <c r="I26" s="3">
        <v>12</v>
      </c>
      <c r="J26" s="29">
        <v>12</v>
      </c>
      <c r="K26" s="29">
        <v>0</v>
      </c>
      <c r="L26" s="3">
        <v>3</v>
      </c>
      <c r="M26" s="29">
        <v>3</v>
      </c>
      <c r="N26" s="29">
        <v>0</v>
      </c>
      <c r="O26" s="5"/>
      <c r="P26" s="30"/>
      <c r="Q26" s="34"/>
    </row>
    <row r="27" spans="1:17" x14ac:dyDescent="0.3">
      <c r="A27" t="str">
        <f t="shared" si="1"/>
        <v>Tecnologia mecatrônica</v>
      </c>
      <c r="B27" s="4" t="s">
        <v>29</v>
      </c>
      <c r="C27" s="3">
        <v>38</v>
      </c>
      <c r="D27" s="29">
        <v>10</v>
      </c>
      <c r="E27" s="29">
        <v>28</v>
      </c>
      <c r="F27" s="3">
        <v>48</v>
      </c>
      <c r="G27" s="29">
        <v>17</v>
      </c>
      <c r="H27" s="29">
        <v>31</v>
      </c>
      <c r="I27" s="3">
        <v>4578</v>
      </c>
      <c r="J27" s="29">
        <v>2172</v>
      </c>
      <c r="K27" s="29">
        <v>2406</v>
      </c>
      <c r="L27" s="3">
        <v>701</v>
      </c>
      <c r="M27" s="29">
        <v>171</v>
      </c>
      <c r="N27" s="29">
        <v>530</v>
      </c>
      <c r="O27" s="5"/>
      <c r="P27" s="30"/>
      <c r="Q27" s="34"/>
    </row>
    <row r="28" spans="1:17" x14ac:dyDescent="0.3">
      <c r="A28" t="str">
        <f t="shared" si="1"/>
        <v>Telecomunicações</v>
      </c>
      <c r="B28" s="4" t="s">
        <v>30</v>
      </c>
      <c r="C28" s="3">
        <v>15</v>
      </c>
      <c r="D28" s="29">
        <v>8</v>
      </c>
      <c r="E28" s="29">
        <v>7</v>
      </c>
      <c r="F28" s="3">
        <v>15</v>
      </c>
      <c r="G28" s="29">
        <v>8</v>
      </c>
      <c r="H28" s="29">
        <v>7</v>
      </c>
      <c r="I28" s="3">
        <v>1214</v>
      </c>
      <c r="J28" s="29">
        <v>897</v>
      </c>
      <c r="K28" s="29">
        <v>317</v>
      </c>
      <c r="L28" s="3">
        <v>125</v>
      </c>
      <c r="M28" s="29">
        <v>45</v>
      </c>
      <c r="N28" s="29">
        <v>80</v>
      </c>
      <c r="O28" s="5"/>
      <c r="P28" s="30"/>
      <c r="Q28" s="34"/>
    </row>
    <row r="29" spans="1:17" x14ac:dyDescent="0.3">
      <c r="A29" t="str">
        <f t="shared" si="1"/>
        <v>Telemática</v>
      </c>
      <c r="B29" s="4" t="s">
        <v>31</v>
      </c>
      <c r="C29" s="3">
        <v>3</v>
      </c>
      <c r="D29" s="29">
        <v>2</v>
      </c>
      <c r="E29" s="29">
        <v>1</v>
      </c>
      <c r="F29" s="3">
        <v>4</v>
      </c>
      <c r="G29" s="29">
        <v>3</v>
      </c>
      <c r="H29" s="29">
        <v>1</v>
      </c>
      <c r="I29" s="3">
        <v>535</v>
      </c>
      <c r="J29" s="29">
        <v>527</v>
      </c>
      <c r="K29" s="29">
        <v>8</v>
      </c>
      <c r="L29" s="3">
        <v>51</v>
      </c>
      <c r="M29" s="29">
        <v>46</v>
      </c>
      <c r="N29" s="29">
        <v>5</v>
      </c>
      <c r="O29" s="5"/>
      <c r="P29" s="30"/>
      <c r="Q29" s="34"/>
    </row>
    <row r="30" spans="1:17" x14ac:dyDescent="0.3">
      <c r="A30" t="str">
        <f t="shared" si="1"/>
        <v/>
      </c>
      <c r="B30" s="4"/>
      <c r="C30" s="5"/>
      <c r="D30" s="30"/>
      <c r="E30" s="30"/>
      <c r="F30" s="5"/>
      <c r="G30" s="30"/>
      <c r="H30" s="30"/>
      <c r="I30" s="5"/>
      <c r="J30" s="30"/>
      <c r="K30" s="30"/>
      <c r="L30" s="5"/>
      <c r="M30" s="30"/>
      <c r="N30" s="30"/>
      <c r="O30" s="5"/>
      <c r="P30" s="30"/>
      <c r="Q30" s="34"/>
    </row>
    <row r="31" spans="1:17" x14ac:dyDescent="0.3">
      <c r="A31" t="str">
        <f t="shared" si="1"/>
        <v/>
      </c>
      <c r="B31" s="4"/>
      <c r="C31" s="5"/>
      <c r="D31" s="30"/>
      <c r="E31" s="30"/>
      <c r="F31" s="5"/>
      <c r="G31" s="30"/>
      <c r="H31" s="30"/>
      <c r="I31" s="5"/>
      <c r="J31" s="30"/>
      <c r="K31" s="30"/>
      <c r="L31" s="5"/>
      <c r="M31" s="30"/>
      <c r="N31" s="30"/>
      <c r="O31" s="5"/>
      <c r="P31" s="30"/>
      <c r="Q31" s="34"/>
    </row>
    <row r="32" spans="1:17" x14ac:dyDescent="0.3">
      <c r="A32" t="str">
        <f t="shared" si="1"/>
        <v/>
      </c>
      <c r="B32" s="4"/>
      <c r="C32" s="5"/>
      <c r="D32" s="30"/>
      <c r="E32" s="30"/>
      <c r="F32" s="5"/>
      <c r="G32" s="30"/>
      <c r="H32" s="30"/>
      <c r="I32" s="5"/>
      <c r="J32" s="30"/>
      <c r="K32" s="30"/>
      <c r="L32" s="5"/>
      <c r="M32" s="30"/>
      <c r="N32" s="30"/>
      <c r="O32" s="5"/>
      <c r="P32" s="30"/>
      <c r="Q32" s="34"/>
    </row>
    <row r="33" spans="1:17" x14ac:dyDescent="0.3">
      <c r="A33" t="str">
        <f t="shared" si="1"/>
        <v/>
      </c>
      <c r="B33" s="4"/>
      <c r="C33" s="5"/>
      <c r="D33" s="30"/>
      <c r="E33" s="30"/>
      <c r="F33" s="5"/>
      <c r="G33" s="30"/>
      <c r="H33" s="30"/>
      <c r="I33" s="5"/>
      <c r="J33" s="30"/>
      <c r="K33" s="30"/>
      <c r="L33" s="5"/>
      <c r="M33" s="30"/>
      <c r="N33" s="30"/>
      <c r="O33" s="5"/>
      <c r="P33" s="30"/>
      <c r="Q33" s="34"/>
    </row>
    <row r="34" spans="1:17" x14ac:dyDescent="0.3">
      <c r="A34" t="str">
        <f t="shared" si="1"/>
        <v/>
      </c>
      <c r="B34" s="4"/>
      <c r="C34" s="5"/>
      <c r="D34" s="30"/>
      <c r="E34" s="30"/>
      <c r="F34" s="5"/>
      <c r="G34" s="30"/>
      <c r="H34" s="30"/>
      <c r="I34" s="5"/>
      <c r="J34" s="30"/>
      <c r="K34" s="30"/>
      <c r="L34" s="5"/>
      <c r="M34" s="30"/>
      <c r="N34" s="30"/>
      <c r="O34" s="5"/>
      <c r="P34" s="30"/>
      <c r="Q34" s="34"/>
    </row>
    <row r="35" spans="1:17" x14ac:dyDescent="0.3">
      <c r="A35" t="str">
        <f t="shared" si="1"/>
        <v/>
      </c>
      <c r="B35" s="4"/>
      <c r="C35" s="5"/>
      <c r="D35" s="30"/>
      <c r="E35" s="30"/>
      <c r="F35" s="5"/>
      <c r="G35" s="30"/>
      <c r="H35" s="30"/>
      <c r="I35" s="5"/>
      <c r="J35" s="30"/>
      <c r="K35" s="30"/>
      <c r="L35" s="5"/>
      <c r="M35" s="30"/>
      <c r="N35" s="30"/>
      <c r="O35" s="5"/>
      <c r="P35" s="30"/>
      <c r="Q35" s="34"/>
    </row>
    <row r="36" spans="1:17" x14ac:dyDescent="0.3">
      <c r="A36" t="str">
        <f t="shared" si="1"/>
        <v/>
      </c>
      <c r="B36" s="4"/>
      <c r="C36" s="5"/>
      <c r="D36" s="30"/>
      <c r="E36" s="30"/>
      <c r="F36" s="5"/>
      <c r="G36" s="30"/>
      <c r="H36" s="30"/>
      <c r="I36" s="5"/>
      <c r="J36" s="30"/>
      <c r="K36" s="30"/>
      <c r="L36" s="5"/>
      <c r="M36" s="30"/>
      <c r="N36" s="30"/>
      <c r="O36" s="5"/>
      <c r="P36" s="30"/>
      <c r="Q36" s="34"/>
    </row>
    <row r="37" spans="1:17" x14ac:dyDescent="0.3">
      <c r="A37" t="str">
        <f t="shared" si="1"/>
        <v/>
      </c>
      <c r="B37" s="4"/>
      <c r="C37" s="5"/>
      <c r="D37" s="30"/>
      <c r="E37" s="30"/>
      <c r="F37" s="5"/>
      <c r="G37" s="30"/>
      <c r="H37" s="30"/>
      <c r="I37" s="5"/>
      <c r="J37" s="30"/>
      <c r="K37" s="30"/>
      <c r="L37" s="5"/>
      <c r="M37" s="30"/>
      <c r="N37" s="30"/>
      <c r="O37" s="5"/>
      <c r="P37" s="30"/>
      <c r="Q37" s="34"/>
    </row>
    <row r="38" spans="1:17" x14ac:dyDescent="0.3">
      <c r="A38" t="str">
        <f t="shared" si="1"/>
        <v/>
      </c>
      <c r="B38" s="4"/>
      <c r="C38" s="5"/>
      <c r="D38" s="30"/>
      <c r="E38" s="30"/>
      <c r="F38" s="5"/>
      <c r="G38" s="30"/>
      <c r="H38" s="30"/>
      <c r="I38" s="5"/>
      <c r="J38" s="30"/>
      <c r="K38" s="30"/>
      <c r="L38" s="5"/>
      <c r="M38" s="30"/>
      <c r="N38" s="30"/>
      <c r="O38" s="5"/>
      <c r="P38" s="30"/>
      <c r="Q38" s="34"/>
    </row>
    <row r="39" spans="1:17" x14ac:dyDescent="0.3">
      <c r="A39" t="str">
        <f t="shared" si="1"/>
        <v/>
      </c>
      <c r="B39" s="4"/>
      <c r="C39" s="5"/>
      <c r="D39" s="30"/>
      <c r="E39" s="30"/>
      <c r="F39" s="5"/>
      <c r="G39" s="30"/>
      <c r="H39" s="30"/>
      <c r="I39" s="5"/>
      <c r="J39" s="30"/>
      <c r="K39" s="30"/>
      <c r="L39" s="5"/>
      <c r="M39" s="30"/>
      <c r="N39" s="30"/>
      <c r="O39" s="5"/>
      <c r="P39" s="30"/>
      <c r="Q39" s="34"/>
    </row>
    <row r="40" spans="1:17" x14ac:dyDescent="0.3">
      <c r="A40" t="str">
        <f t="shared" si="1"/>
        <v/>
      </c>
      <c r="B40" s="4"/>
      <c r="C40" s="5"/>
      <c r="D40" s="30"/>
      <c r="E40" s="30"/>
      <c r="F40" s="5"/>
      <c r="G40" s="30"/>
      <c r="H40" s="30"/>
      <c r="I40" s="5"/>
      <c r="J40" s="30"/>
      <c r="K40" s="30"/>
      <c r="L40" s="5"/>
      <c r="M40" s="30"/>
      <c r="N40" s="30"/>
      <c r="O40" s="5"/>
      <c r="P40" s="30"/>
      <c r="Q40" s="34"/>
    </row>
    <row r="41" spans="1:17" x14ac:dyDescent="0.3">
      <c r="A41" t="str">
        <f t="shared" si="1"/>
        <v/>
      </c>
      <c r="B41" s="4"/>
      <c r="C41" s="5"/>
      <c r="D41" s="30"/>
      <c r="E41" s="30"/>
      <c r="F41" s="5"/>
      <c r="G41" s="30"/>
      <c r="H41" s="30"/>
      <c r="I41" s="5"/>
      <c r="J41" s="30"/>
      <c r="K41" s="30"/>
      <c r="L41" s="5"/>
      <c r="M41" s="30"/>
      <c r="N41" s="30"/>
      <c r="O41" s="5"/>
      <c r="P41" s="30"/>
      <c r="Q41" s="34"/>
    </row>
    <row r="42" spans="1:17" x14ac:dyDescent="0.3">
      <c r="A42" t="str">
        <f t="shared" si="1"/>
        <v/>
      </c>
      <c r="B42" s="4"/>
      <c r="C42" s="5"/>
      <c r="D42" s="30"/>
      <c r="E42" s="30"/>
      <c r="F42" s="5"/>
      <c r="G42" s="30"/>
      <c r="H42" s="30"/>
      <c r="I42" s="5"/>
      <c r="J42" s="30"/>
      <c r="K42" s="30"/>
      <c r="L42" s="5"/>
      <c r="M42" s="30"/>
      <c r="N42" s="30"/>
      <c r="O42" s="5"/>
      <c r="P42" s="30"/>
      <c r="Q42" s="34"/>
    </row>
    <row r="43" spans="1:17" x14ac:dyDescent="0.3">
      <c r="A43" t="str">
        <f t="shared" si="1"/>
        <v/>
      </c>
      <c r="B43" s="4"/>
      <c r="C43" s="5"/>
      <c r="D43" s="30"/>
      <c r="E43" s="30"/>
      <c r="F43" s="5"/>
      <c r="G43" s="30"/>
      <c r="H43" s="30"/>
      <c r="I43" s="5"/>
      <c r="J43" s="30"/>
      <c r="K43" s="30"/>
      <c r="L43" s="5"/>
      <c r="M43" s="30"/>
      <c r="N43" s="30"/>
      <c r="O43" s="5"/>
      <c r="P43" s="30"/>
      <c r="Q43" s="34"/>
    </row>
    <row r="44" spans="1:17" x14ac:dyDescent="0.3">
      <c r="A44" t="str">
        <f t="shared" si="1"/>
        <v/>
      </c>
      <c r="B44" s="4"/>
      <c r="C44" s="5"/>
      <c r="D44" s="30"/>
      <c r="E44" s="30"/>
      <c r="F44" s="5"/>
      <c r="G44" s="30"/>
      <c r="H44" s="30"/>
      <c r="I44" s="5"/>
      <c r="J44" s="30"/>
      <c r="K44" s="30"/>
      <c r="L44" s="5"/>
      <c r="M44" s="30"/>
      <c r="N44" s="30"/>
      <c r="O44" s="5"/>
      <c r="P44" s="30"/>
      <c r="Q44" s="34"/>
    </row>
    <row r="45" spans="1:17" x14ac:dyDescent="0.3">
      <c r="A45" t="str">
        <f t="shared" si="1"/>
        <v/>
      </c>
      <c r="B45" s="4"/>
      <c r="C45" s="5"/>
      <c r="D45" s="30"/>
      <c r="E45" s="30"/>
      <c r="F45" s="5"/>
      <c r="G45" s="30"/>
      <c r="H45" s="30"/>
      <c r="I45" s="5"/>
      <c r="J45" s="30"/>
      <c r="K45" s="30"/>
      <c r="L45" s="5"/>
      <c r="M45" s="30"/>
      <c r="N45" s="30"/>
      <c r="O45" s="5"/>
      <c r="P45" s="30"/>
      <c r="Q45" s="34"/>
    </row>
    <row r="46" spans="1:17" x14ac:dyDescent="0.3">
      <c r="A46" t="str">
        <f t="shared" si="1"/>
        <v/>
      </c>
      <c r="B46" s="4"/>
      <c r="C46" s="5"/>
      <c r="D46" s="30"/>
      <c r="E46" s="30"/>
      <c r="F46" s="5"/>
      <c r="G46" s="30"/>
      <c r="H46" s="30"/>
      <c r="I46" s="5"/>
      <c r="J46" s="30"/>
      <c r="K46" s="30"/>
      <c r="L46" s="5"/>
      <c r="M46" s="30"/>
      <c r="N46" s="30"/>
      <c r="O46" s="5"/>
      <c r="P46" s="30"/>
      <c r="Q46" s="34"/>
    </row>
    <row r="47" spans="1:17" x14ac:dyDescent="0.3">
      <c r="A47" t="str">
        <f t="shared" si="1"/>
        <v/>
      </c>
      <c r="B47" s="4"/>
      <c r="C47" s="5"/>
      <c r="D47" s="30"/>
      <c r="E47" s="30"/>
      <c r="F47" s="5"/>
      <c r="G47" s="30"/>
      <c r="H47" s="30"/>
      <c r="I47" s="5"/>
      <c r="J47" s="30"/>
      <c r="K47" s="30"/>
      <c r="L47" s="5"/>
      <c r="M47" s="30"/>
      <c r="N47" s="30"/>
      <c r="O47" s="5"/>
      <c r="P47" s="30"/>
      <c r="Q47" s="34"/>
    </row>
    <row r="48" spans="1:17" x14ac:dyDescent="0.3">
      <c r="A48" t="str">
        <f t="shared" si="1"/>
        <v/>
      </c>
      <c r="B48" s="4"/>
      <c r="C48" s="5"/>
      <c r="D48" s="30"/>
      <c r="E48" s="30"/>
      <c r="F48" s="5"/>
      <c r="G48" s="30"/>
      <c r="H48" s="30"/>
      <c r="I48" s="5"/>
      <c r="J48" s="30"/>
      <c r="K48" s="30"/>
      <c r="L48" s="5"/>
      <c r="M48" s="30"/>
      <c r="N48" s="30"/>
      <c r="O48" s="5"/>
      <c r="P48" s="30"/>
      <c r="Q48" s="34"/>
    </row>
    <row r="49" spans="1:17" x14ac:dyDescent="0.3">
      <c r="A49" t="str">
        <f t="shared" si="1"/>
        <v/>
      </c>
      <c r="B49" s="4"/>
      <c r="C49" s="5"/>
      <c r="D49" s="30"/>
      <c r="E49" s="30"/>
      <c r="F49" s="5"/>
      <c r="G49" s="30"/>
      <c r="H49" s="30"/>
      <c r="I49" s="5"/>
      <c r="J49" s="30"/>
      <c r="K49" s="30"/>
      <c r="L49" s="5"/>
      <c r="M49" s="30"/>
      <c r="N49" s="30"/>
      <c r="O49" s="5"/>
      <c r="P49" s="30"/>
      <c r="Q49" s="34"/>
    </row>
    <row r="50" spans="1:17" x14ac:dyDescent="0.3">
      <c r="A50" t="str">
        <f t="shared" si="1"/>
        <v/>
      </c>
      <c r="B50" s="4"/>
      <c r="C50" s="5"/>
      <c r="D50" s="30"/>
      <c r="E50" s="30"/>
      <c r="F50" s="5"/>
      <c r="G50" s="30"/>
      <c r="H50" s="30"/>
      <c r="I50" s="5"/>
      <c r="J50" s="30"/>
      <c r="K50" s="30"/>
      <c r="L50" s="5"/>
      <c r="M50" s="30"/>
      <c r="N50" s="30"/>
      <c r="O50" s="5"/>
      <c r="P50" s="30"/>
      <c r="Q50" s="34"/>
    </row>
    <row r="51" spans="1:17" x14ac:dyDescent="0.3">
      <c r="A51" t="str">
        <f t="shared" si="1"/>
        <v/>
      </c>
      <c r="B51" s="4"/>
      <c r="C51" s="5"/>
      <c r="D51" s="30"/>
      <c r="E51" s="30"/>
      <c r="F51" s="5"/>
      <c r="G51" s="30"/>
      <c r="H51" s="30"/>
      <c r="I51" s="5"/>
      <c r="J51" s="30"/>
      <c r="K51" s="30"/>
      <c r="L51" s="5"/>
      <c r="M51" s="30"/>
      <c r="N51" s="30"/>
      <c r="O51" s="5"/>
      <c r="P51" s="30"/>
      <c r="Q51" s="34"/>
    </row>
    <row r="52" spans="1:17" x14ac:dyDescent="0.3">
      <c r="A52" t="str">
        <f t="shared" si="1"/>
        <v/>
      </c>
      <c r="B52" s="4"/>
      <c r="C52" s="5"/>
      <c r="D52" s="30"/>
      <c r="E52" s="30"/>
      <c r="F52" s="5"/>
      <c r="G52" s="30"/>
      <c r="H52" s="30"/>
      <c r="I52" s="5"/>
      <c r="J52" s="30"/>
      <c r="K52" s="30"/>
      <c r="L52" s="5"/>
      <c r="M52" s="30"/>
      <c r="N52" s="30"/>
      <c r="O52" s="5"/>
      <c r="P52" s="30"/>
      <c r="Q52" s="34"/>
    </row>
    <row r="53" spans="1:17" x14ac:dyDescent="0.3">
      <c r="A53" t="str">
        <f t="shared" si="1"/>
        <v/>
      </c>
      <c r="B53" s="4"/>
      <c r="C53" s="5"/>
      <c r="D53" s="30"/>
      <c r="E53" s="30"/>
      <c r="F53" s="5"/>
      <c r="G53" s="30"/>
      <c r="H53" s="30"/>
      <c r="I53" s="5"/>
      <c r="J53" s="30"/>
      <c r="K53" s="30"/>
      <c r="L53" s="5"/>
      <c r="M53" s="30"/>
      <c r="N53" s="30"/>
      <c r="O53" s="5"/>
      <c r="P53" s="30"/>
      <c r="Q53" s="34"/>
    </row>
    <row r="54" spans="1:17" x14ac:dyDescent="0.3">
      <c r="A54" t="str">
        <f t="shared" si="1"/>
        <v/>
      </c>
      <c r="B54" s="4"/>
      <c r="C54" s="5"/>
      <c r="D54" s="30"/>
      <c r="E54" s="30"/>
      <c r="F54" s="5"/>
      <c r="G54" s="30"/>
      <c r="H54" s="30"/>
      <c r="I54" s="5"/>
      <c r="J54" s="30"/>
      <c r="K54" s="30"/>
      <c r="L54" s="5"/>
      <c r="M54" s="30"/>
      <c r="N54" s="30"/>
      <c r="O54" s="5"/>
      <c r="P54" s="30"/>
      <c r="Q54" s="34"/>
    </row>
    <row r="55" spans="1:17" x14ac:dyDescent="0.3">
      <c r="A55" t="str">
        <f t="shared" si="1"/>
        <v/>
      </c>
      <c r="B55" s="4"/>
      <c r="C55" s="5"/>
      <c r="D55" s="30"/>
      <c r="E55" s="30"/>
      <c r="F55" s="5"/>
      <c r="G55" s="30"/>
      <c r="H55" s="30"/>
      <c r="I55" s="5"/>
      <c r="J55" s="30"/>
      <c r="K55" s="30"/>
      <c r="L55" s="5"/>
      <c r="M55" s="30"/>
      <c r="N55" s="30"/>
      <c r="O55" s="5"/>
      <c r="P55" s="30"/>
      <c r="Q55" s="34"/>
    </row>
    <row r="56" spans="1:17" x14ac:dyDescent="0.3">
      <c r="A56" t="str">
        <f t="shared" si="1"/>
        <v/>
      </c>
      <c r="B56" s="4"/>
      <c r="C56" s="5"/>
      <c r="D56" s="30"/>
      <c r="E56" s="30"/>
      <c r="F56" s="5"/>
      <c r="G56" s="30"/>
      <c r="H56" s="30"/>
      <c r="I56" s="5"/>
      <c r="J56" s="30"/>
      <c r="K56" s="30"/>
      <c r="L56" s="5"/>
      <c r="M56" s="30"/>
      <c r="N56" s="30"/>
      <c r="O56" s="5"/>
      <c r="P56" s="30"/>
      <c r="Q56" s="34"/>
    </row>
    <row r="57" spans="1:17" x14ac:dyDescent="0.3">
      <c r="A57" t="str">
        <f t="shared" si="1"/>
        <v/>
      </c>
      <c r="B57" s="4"/>
      <c r="C57" s="5"/>
      <c r="D57" s="30"/>
      <c r="E57" s="30"/>
      <c r="F57" s="5"/>
      <c r="G57" s="30"/>
      <c r="H57" s="30"/>
      <c r="I57" s="5"/>
      <c r="J57" s="30"/>
      <c r="K57" s="30"/>
      <c r="L57" s="5"/>
      <c r="M57" s="30"/>
      <c r="N57" s="30"/>
      <c r="O57" s="5"/>
      <c r="P57" s="30"/>
      <c r="Q57" s="34"/>
    </row>
    <row r="58" spans="1:17" x14ac:dyDescent="0.3">
      <c r="A58" t="str">
        <f t="shared" si="1"/>
        <v/>
      </c>
      <c r="B58" s="4"/>
      <c r="C58" s="5"/>
      <c r="D58" s="30"/>
      <c r="E58" s="30"/>
      <c r="F58" s="5"/>
      <c r="G58" s="30"/>
      <c r="H58" s="30"/>
      <c r="I58" s="5"/>
      <c r="J58" s="30"/>
      <c r="K58" s="30"/>
      <c r="L58" s="5"/>
      <c r="M58" s="30"/>
      <c r="N58" s="30"/>
      <c r="O58" s="5"/>
      <c r="P58" s="30"/>
      <c r="Q58" s="34"/>
    </row>
    <row r="59" spans="1:17" x14ac:dyDescent="0.3">
      <c r="A59" t="str">
        <f t="shared" si="1"/>
        <v/>
      </c>
      <c r="B59" s="4"/>
      <c r="C59" s="5"/>
      <c r="D59" s="30"/>
      <c r="E59" s="30"/>
      <c r="F59" s="5"/>
      <c r="G59" s="30"/>
      <c r="H59" s="30"/>
      <c r="I59" s="5"/>
      <c r="J59" s="30"/>
      <c r="K59" s="30"/>
      <c r="L59" s="5"/>
      <c r="M59" s="30"/>
      <c r="N59" s="30"/>
      <c r="O59" s="5"/>
      <c r="P59" s="30"/>
      <c r="Q59" s="34"/>
    </row>
    <row r="60" spans="1:17" x14ac:dyDescent="0.3">
      <c r="A60" t="str">
        <f t="shared" si="1"/>
        <v/>
      </c>
      <c r="B60" s="4"/>
      <c r="C60" s="5"/>
      <c r="D60" s="30"/>
      <c r="E60" s="30"/>
      <c r="F60" s="5"/>
      <c r="G60" s="30"/>
      <c r="H60" s="30"/>
      <c r="I60" s="5"/>
      <c r="J60" s="30"/>
      <c r="K60" s="30"/>
      <c r="L60" s="5"/>
      <c r="M60" s="30"/>
      <c r="N60" s="30"/>
      <c r="O60" s="5"/>
      <c r="P60" s="30"/>
      <c r="Q60" s="34"/>
    </row>
    <row r="61" spans="1:17" x14ac:dyDescent="0.3">
      <c r="A61" t="str">
        <f t="shared" si="1"/>
        <v/>
      </c>
      <c r="B61" s="4"/>
      <c r="C61" s="5"/>
      <c r="D61" s="30"/>
      <c r="E61" s="30"/>
      <c r="F61" s="5"/>
      <c r="G61" s="30"/>
      <c r="H61" s="30"/>
      <c r="I61" s="5"/>
      <c r="J61" s="30"/>
      <c r="K61" s="30"/>
      <c r="L61" s="5"/>
      <c r="M61" s="30"/>
      <c r="N61" s="30"/>
      <c r="O61" s="5"/>
      <c r="P61" s="30"/>
      <c r="Q61" s="34"/>
    </row>
    <row r="62" spans="1:17" x14ac:dyDescent="0.3">
      <c r="A62" t="str">
        <f t="shared" si="1"/>
        <v/>
      </c>
      <c r="B62" s="4"/>
      <c r="C62" s="5"/>
      <c r="D62" s="30"/>
      <c r="E62" s="30"/>
      <c r="F62" s="5"/>
      <c r="G62" s="30"/>
      <c r="H62" s="30"/>
      <c r="I62" s="5"/>
      <c r="J62" s="30"/>
      <c r="K62" s="30"/>
      <c r="L62" s="5"/>
      <c r="M62" s="30"/>
      <c r="N62" s="30"/>
      <c r="O62" s="5"/>
      <c r="P62" s="30"/>
      <c r="Q62" s="34"/>
    </row>
    <row r="63" spans="1:17" x14ac:dyDescent="0.3">
      <c r="A63" t="str">
        <f t="shared" si="1"/>
        <v/>
      </c>
      <c r="B63" s="4"/>
      <c r="C63" s="5"/>
      <c r="D63" s="30"/>
      <c r="E63" s="30"/>
      <c r="F63" s="5"/>
      <c r="G63" s="30"/>
      <c r="H63" s="30"/>
      <c r="I63" s="5"/>
      <c r="J63" s="30"/>
      <c r="K63" s="30"/>
      <c r="L63" s="5"/>
      <c r="M63" s="30"/>
      <c r="N63" s="30"/>
      <c r="O63" s="5"/>
      <c r="P63" s="30"/>
      <c r="Q63" s="34"/>
    </row>
    <row r="64" spans="1:17" x14ac:dyDescent="0.3">
      <c r="A64" t="str">
        <f t="shared" si="1"/>
        <v/>
      </c>
      <c r="B64" s="4"/>
      <c r="C64" s="5"/>
      <c r="D64" s="30"/>
      <c r="E64" s="30"/>
      <c r="F64" s="5"/>
      <c r="G64" s="30"/>
      <c r="H64" s="30"/>
      <c r="I64" s="5"/>
      <c r="J64" s="30"/>
      <c r="K64" s="30"/>
      <c r="L64" s="5"/>
      <c r="M64" s="30"/>
      <c r="N64" s="30"/>
      <c r="O64" s="5"/>
      <c r="P64" s="30"/>
      <c r="Q64" s="34"/>
    </row>
    <row r="65" spans="1:17" x14ac:dyDescent="0.3">
      <c r="A65" t="str">
        <f t="shared" si="1"/>
        <v/>
      </c>
      <c r="B65" s="4"/>
      <c r="C65" s="5"/>
      <c r="D65" s="30"/>
      <c r="E65" s="30"/>
      <c r="F65" s="5"/>
      <c r="G65" s="30"/>
      <c r="H65" s="30"/>
      <c r="I65" s="5"/>
      <c r="J65" s="30"/>
      <c r="K65" s="30"/>
      <c r="L65" s="5"/>
      <c r="M65" s="30"/>
      <c r="N65" s="30"/>
      <c r="O65" s="5"/>
      <c r="P65" s="30"/>
      <c r="Q65" s="34"/>
    </row>
    <row r="66" spans="1:17" x14ac:dyDescent="0.3">
      <c r="A66" t="str">
        <f t="shared" si="1"/>
        <v/>
      </c>
      <c r="B66" s="4"/>
      <c r="C66" s="5"/>
      <c r="D66" s="30"/>
      <c r="E66" s="30"/>
      <c r="F66" s="5"/>
      <c r="G66" s="30"/>
      <c r="H66" s="30"/>
      <c r="I66" s="5"/>
      <c r="J66" s="30"/>
      <c r="K66" s="30"/>
      <c r="L66" s="5"/>
      <c r="M66" s="30"/>
      <c r="N66" s="30"/>
      <c r="O66" s="5"/>
      <c r="P66" s="30"/>
      <c r="Q66" s="34"/>
    </row>
    <row r="67" spans="1:17" x14ac:dyDescent="0.3">
      <c r="A67" t="str">
        <f t="shared" si="1"/>
        <v/>
      </c>
      <c r="B67" s="4"/>
      <c r="C67" s="5"/>
      <c r="D67" s="30"/>
      <c r="E67" s="30"/>
      <c r="F67" s="5"/>
      <c r="G67" s="30"/>
      <c r="H67" s="30"/>
      <c r="I67" s="5"/>
      <c r="J67" s="30"/>
      <c r="K67" s="30"/>
      <c r="L67" s="5"/>
      <c r="M67" s="30"/>
      <c r="N67" s="30"/>
      <c r="O67" s="5"/>
      <c r="P67" s="30"/>
      <c r="Q67" s="34"/>
    </row>
    <row r="68" spans="1:17" x14ac:dyDescent="0.3">
      <c r="A68" t="str">
        <f t="shared" si="1"/>
        <v/>
      </c>
      <c r="B68" s="4"/>
      <c r="C68" s="5"/>
      <c r="D68" s="30"/>
      <c r="E68" s="30"/>
      <c r="F68" s="5"/>
      <c r="G68" s="30"/>
      <c r="H68" s="30"/>
      <c r="I68" s="5"/>
      <c r="J68" s="30"/>
      <c r="K68" s="30"/>
      <c r="L68" s="5"/>
      <c r="M68" s="30"/>
      <c r="N68" s="30"/>
      <c r="O68" s="5"/>
      <c r="P68" s="30"/>
      <c r="Q68" s="34"/>
    </row>
    <row r="69" spans="1:17" x14ac:dyDescent="0.3">
      <c r="A69" t="str">
        <f t="shared" si="1"/>
        <v/>
      </c>
      <c r="B69" s="4"/>
      <c r="C69" s="5"/>
      <c r="D69" s="30"/>
      <c r="E69" s="30"/>
      <c r="F69" s="5"/>
      <c r="G69" s="30"/>
      <c r="H69" s="30"/>
      <c r="I69" s="5"/>
      <c r="J69" s="30"/>
      <c r="K69" s="30"/>
      <c r="L69" s="5"/>
      <c r="M69" s="30"/>
      <c r="N69" s="30"/>
      <c r="O69" s="5"/>
      <c r="P69" s="30"/>
      <c r="Q69" s="34"/>
    </row>
    <row r="70" spans="1:17" x14ac:dyDescent="0.3">
      <c r="A70" t="str">
        <f t="shared" si="1"/>
        <v/>
      </c>
      <c r="B70" s="4"/>
      <c r="C70" s="5"/>
      <c r="D70" s="30"/>
      <c r="E70" s="30"/>
      <c r="F70" s="5"/>
      <c r="G70" s="30"/>
      <c r="H70" s="30"/>
      <c r="I70" s="5"/>
      <c r="J70" s="30"/>
      <c r="K70" s="30"/>
      <c r="L70" s="5"/>
      <c r="M70" s="30"/>
      <c r="N70" s="30"/>
      <c r="O70" s="5"/>
      <c r="P70" s="30"/>
      <c r="Q70" s="34"/>
    </row>
    <row r="71" spans="1:17" x14ac:dyDescent="0.3">
      <c r="A71" t="str">
        <f t="shared" ref="A71:A109" si="2">TRIM(B71)</f>
        <v/>
      </c>
      <c r="B71" s="4"/>
      <c r="C71" s="5"/>
      <c r="D71" s="30"/>
      <c r="E71" s="30"/>
      <c r="F71" s="5"/>
      <c r="G71" s="30"/>
      <c r="H71" s="30"/>
      <c r="I71" s="5"/>
      <c r="J71" s="30"/>
      <c r="K71" s="30"/>
      <c r="L71" s="5"/>
      <c r="M71" s="30"/>
      <c r="N71" s="30"/>
      <c r="O71" s="5"/>
      <c r="P71" s="30"/>
      <c r="Q71" s="34"/>
    </row>
    <row r="72" spans="1:17" x14ac:dyDescent="0.3">
      <c r="A72" t="str">
        <f t="shared" si="2"/>
        <v/>
      </c>
      <c r="B72" s="4"/>
      <c r="C72" s="5"/>
      <c r="D72" s="30"/>
      <c r="E72" s="30"/>
      <c r="F72" s="5"/>
      <c r="G72" s="30"/>
      <c r="H72" s="30"/>
      <c r="I72" s="5"/>
      <c r="J72" s="30"/>
      <c r="K72" s="30"/>
      <c r="L72" s="5"/>
      <c r="M72" s="30"/>
      <c r="N72" s="30"/>
      <c r="O72" s="5"/>
      <c r="P72" s="30"/>
      <c r="Q72" s="34"/>
    </row>
    <row r="73" spans="1:17" x14ac:dyDescent="0.3">
      <c r="A73" t="str">
        <f t="shared" si="2"/>
        <v/>
      </c>
      <c r="B73" s="4"/>
      <c r="C73" s="5"/>
      <c r="D73" s="30"/>
      <c r="E73" s="30"/>
      <c r="F73" s="5"/>
      <c r="G73" s="30"/>
      <c r="H73" s="30"/>
      <c r="I73" s="5"/>
      <c r="J73" s="30"/>
      <c r="K73" s="30"/>
      <c r="L73" s="5"/>
      <c r="M73" s="30"/>
      <c r="N73" s="30"/>
      <c r="O73" s="5"/>
      <c r="P73" s="30"/>
      <c r="Q73" s="34"/>
    </row>
    <row r="74" spans="1:17" x14ac:dyDescent="0.3">
      <c r="A74" t="str">
        <f t="shared" si="2"/>
        <v/>
      </c>
      <c r="B74" s="4"/>
      <c r="C74" s="5"/>
      <c r="D74" s="30"/>
      <c r="E74" s="30"/>
      <c r="F74" s="5"/>
      <c r="G74" s="30"/>
      <c r="H74" s="30"/>
      <c r="I74" s="5"/>
      <c r="J74" s="30"/>
      <c r="K74" s="30"/>
      <c r="L74" s="5"/>
      <c r="M74" s="30"/>
      <c r="N74" s="30"/>
      <c r="O74" s="5"/>
      <c r="P74" s="30"/>
      <c r="Q74" s="34"/>
    </row>
    <row r="75" spans="1:17" x14ac:dyDescent="0.3">
      <c r="A75" t="str">
        <f t="shared" si="2"/>
        <v/>
      </c>
      <c r="B75" s="4"/>
      <c r="C75" s="5"/>
      <c r="D75" s="30"/>
      <c r="E75" s="30"/>
      <c r="F75" s="5"/>
      <c r="G75" s="30"/>
      <c r="H75" s="30"/>
      <c r="I75" s="5"/>
      <c r="J75" s="30"/>
      <c r="K75" s="30"/>
      <c r="L75" s="5"/>
      <c r="M75" s="30"/>
      <c r="N75" s="30"/>
      <c r="O75" s="5"/>
      <c r="P75" s="30"/>
      <c r="Q75" s="34"/>
    </row>
    <row r="76" spans="1:17" x14ac:dyDescent="0.3">
      <c r="A76" t="str">
        <f t="shared" si="2"/>
        <v/>
      </c>
      <c r="B76" s="4"/>
      <c r="C76" s="5"/>
      <c r="D76" s="30"/>
      <c r="E76" s="30"/>
      <c r="F76" s="5"/>
      <c r="G76" s="30"/>
      <c r="H76" s="30"/>
      <c r="I76" s="5"/>
      <c r="J76" s="30"/>
      <c r="K76" s="30"/>
      <c r="L76" s="5"/>
      <c r="M76" s="30"/>
      <c r="N76" s="30"/>
      <c r="O76" s="5"/>
      <c r="P76" s="30"/>
      <c r="Q76" s="34"/>
    </row>
    <row r="77" spans="1:17" x14ac:dyDescent="0.3">
      <c r="A77" t="str">
        <f t="shared" si="2"/>
        <v/>
      </c>
      <c r="B77" s="4"/>
      <c r="C77" s="5"/>
      <c r="D77" s="30"/>
      <c r="E77" s="30"/>
      <c r="F77" s="5"/>
      <c r="G77" s="30"/>
      <c r="H77" s="30"/>
      <c r="I77" s="5"/>
      <c r="J77" s="30"/>
      <c r="K77" s="30"/>
      <c r="L77" s="5"/>
      <c r="M77" s="30"/>
      <c r="N77" s="30"/>
      <c r="O77" s="5"/>
      <c r="P77" s="30"/>
      <c r="Q77" s="34"/>
    </row>
    <row r="78" spans="1:17" x14ac:dyDescent="0.3">
      <c r="A78" t="str">
        <f t="shared" si="2"/>
        <v/>
      </c>
      <c r="B78" s="4"/>
      <c r="C78" s="5"/>
      <c r="D78" s="30"/>
      <c r="E78" s="30"/>
      <c r="F78" s="5"/>
      <c r="G78" s="30"/>
      <c r="H78" s="30"/>
      <c r="I78" s="5"/>
      <c r="J78" s="30"/>
      <c r="K78" s="30"/>
      <c r="L78" s="5"/>
      <c r="M78" s="30"/>
      <c r="N78" s="30"/>
      <c r="O78" s="5"/>
      <c r="P78" s="30"/>
      <c r="Q78" s="34"/>
    </row>
    <row r="79" spans="1:17" x14ac:dyDescent="0.3">
      <c r="A79" t="str">
        <f t="shared" si="2"/>
        <v/>
      </c>
      <c r="B79" s="4"/>
      <c r="C79" s="5"/>
      <c r="D79" s="30"/>
      <c r="E79" s="30"/>
      <c r="F79" s="5"/>
      <c r="G79" s="30"/>
      <c r="H79" s="30"/>
      <c r="I79" s="5"/>
      <c r="J79" s="30"/>
      <c r="K79" s="30"/>
      <c r="L79" s="5"/>
      <c r="M79" s="30"/>
      <c r="N79" s="30"/>
      <c r="O79" s="5"/>
      <c r="P79" s="30"/>
      <c r="Q79" s="34"/>
    </row>
    <row r="80" spans="1:17" x14ac:dyDescent="0.3">
      <c r="A80" t="str">
        <f t="shared" si="2"/>
        <v/>
      </c>
      <c r="B80" s="4"/>
      <c r="C80" s="5"/>
      <c r="D80" s="30"/>
      <c r="E80" s="30"/>
      <c r="F80" s="5"/>
      <c r="G80" s="30"/>
      <c r="H80" s="30"/>
      <c r="I80" s="5"/>
      <c r="J80" s="30"/>
      <c r="K80" s="30"/>
      <c r="L80" s="5"/>
      <c r="M80" s="30"/>
      <c r="N80" s="30"/>
      <c r="O80" s="5"/>
      <c r="P80" s="30"/>
      <c r="Q80" s="34"/>
    </row>
    <row r="81" spans="1:17" x14ac:dyDescent="0.3">
      <c r="A81" t="str">
        <f t="shared" si="2"/>
        <v/>
      </c>
      <c r="B81" s="4"/>
      <c r="C81" s="5"/>
      <c r="D81" s="30"/>
      <c r="E81" s="30"/>
      <c r="F81" s="5"/>
      <c r="G81" s="30"/>
      <c r="H81" s="30"/>
      <c r="I81" s="5"/>
      <c r="J81" s="30"/>
      <c r="K81" s="30"/>
      <c r="L81" s="5"/>
      <c r="M81" s="30"/>
      <c r="N81" s="30"/>
      <c r="O81" s="5"/>
      <c r="P81" s="30"/>
      <c r="Q81" s="34"/>
    </row>
    <row r="82" spans="1:17" x14ac:dyDescent="0.3">
      <c r="A82" t="str">
        <f t="shared" si="2"/>
        <v/>
      </c>
      <c r="B82" s="4"/>
      <c r="C82" s="5"/>
      <c r="D82" s="30"/>
      <c r="E82" s="30"/>
      <c r="F82" s="5"/>
      <c r="G82" s="30"/>
      <c r="H82" s="30"/>
      <c r="I82" s="5"/>
      <c r="J82" s="30"/>
      <c r="K82" s="30"/>
      <c r="L82" s="5"/>
      <c r="M82" s="30"/>
      <c r="N82" s="30"/>
      <c r="O82" s="5"/>
      <c r="P82" s="30"/>
      <c r="Q82" s="34"/>
    </row>
    <row r="83" spans="1:17" x14ac:dyDescent="0.3">
      <c r="A83" t="str">
        <f t="shared" si="2"/>
        <v/>
      </c>
      <c r="B83" s="4"/>
      <c r="C83" s="5"/>
      <c r="D83" s="30"/>
      <c r="E83" s="30"/>
      <c r="F83" s="5"/>
      <c r="G83" s="30"/>
      <c r="H83" s="30"/>
      <c r="I83" s="5"/>
      <c r="J83" s="30"/>
      <c r="K83" s="30"/>
      <c r="L83" s="5"/>
      <c r="M83" s="30"/>
      <c r="N83" s="30"/>
      <c r="O83" s="5"/>
      <c r="P83" s="30"/>
      <c r="Q83" s="34"/>
    </row>
    <row r="84" spans="1:17" x14ac:dyDescent="0.3">
      <c r="A84" t="str">
        <f t="shared" si="2"/>
        <v/>
      </c>
      <c r="B84" s="4"/>
      <c r="C84" s="5"/>
      <c r="D84" s="30"/>
      <c r="E84" s="30"/>
      <c r="F84" s="5"/>
      <c r="G84" s="30"/>
      <c r="H84" s="30"/>
      <c r="I84" s="5"/>
      <c r="J84" s="30"/>
      <c r="K84" s="30"/>
      <c r="L84" s="5"/>
      <c r="M84" s="30"/>
      <c r="N84" s="30"/>
      <c r="O84" s="5"/>
      <c r="P84" s="30"/>
      <c r="Q84" s="34"/>
    </row>
    <row r="85" spans="1:17" x14ac:dyDescent="0.3">
      <c r="A85" t="str">
        <f t="shared" si="2"/>
        <v/>
      </c>
      <c r="B85" s="4"/>
      <c r="C85" s="5"/>
      <c r="D85" s="30"/>
      <c r="E85" s="30"/>
      <c r="F85" s="5"/>
      <c r="G85" s="30"/>
      <c r="H85" s="30"/>
      <c r="I85" s="5"/>
      <c r="J85" s="30"/>
      <c r="K85" s="30"/>
      <c r="L85" s="5"/>
      <c r="M85" s="30"/>
      <c r="N85" s="30"/>
      <c r="O85" s="5"/>
      <c r="P85" s="30"/>
      <c r="Q85" s="34"/>
    </row>
    <row r="86" spans="1:17" x14ac:dyDescent="0.3">
      <c r="A86" t="str">
        <f t="shared" si="2"/>
        <v/>
      </c>
      <c r="B86" s="4"/>
      <c r="C86" s="5"/>
      <c r="D86" s="30"/>
      <c r="E86" s="30"/>
      <c r="F86" s="5"/>
      <c r="G86" s="30"/>
      <c r="H86" s="30"/>
      <c r="I86" s="5"/>
      <c r="J86" s="30"/>
      <c r="K86" s="30"/>
      <c r="L86" s="5"/>
      <c r="M86" s="30"/>
      <c r="N86" s="30"/>
      <c r="O86" s="5"/>
      <c r="P86" s="30"/>
      <c r="Q86" s="34"/>
    </row>
    <row r="87" spans="1:17" x14ac:dyDescent="0.3">
      <c r="A87" t="str">
        <f t="shared" si="2"/>
        <v/>
      </c>
      <c r="B87" s="4"/>
      <c r="C87" s="5"/>
      <c r="D87" s="30"/>
      <c r="E87" s="30"/>
      <c r="F87" s="5"/>
      <c r="G87" s="30"/>
      <c r="H87" s="30"/>
      <c r="I87" s="5"/>
      <c r="J87" s="30"/>
      <c r="K87" s="30"/>
      <c r="L87" s="5"/>
      <c r="M87" s="30"/>
      <c r="N87" s="30"/>
      <c r="O87" s="5"/>
      <c r="P87" s="30"/>
      <c r="Q87" s="34"/>
    </row>
    <row r="88" spans="1:17" x14ac:dyDescent="0.3">
      <c r="A88" t="str">
        <f t="shared" si="2"/>
        <v/>
      </c>
      <c r="B88" s="4"/>
      <c r="C88" s="5"/>
      <c r="D88" s="30"/>
      <c r="E88" s="30"/>
      <c r="F88" s="5"/>
      <c r="G88" s="30"/>
      <c r="H88" s="30"/>
      <c r="I88" s="5"/>
      <c r="J88" s="30"/>
      <c r="K88" s="30"/>
      <c r="L88" s="5"/>
      <c r="M88" s="30"/>
      <c r="N88" s="30"/>
      <c r="O88" s="5"/>
      <c r="P88" s="30"/>
      <c r="Q88" s="34"/>
    </row>
    <row r="89" spans="1:17" x14ac:dyDescent="0.3">
      <c r="A89" t="str">
        <f t="shared" si="2"/>
        <v/>
      </c>
      <c r="B89" s="4"/>
      <c r="C89" s="5"/>
      <c r="D89" s="30"/>
      <c r="E89" s="30"/>
      <c r="F89" s="5"/>
      <c r="G89" s="30"/>
      <c r="H89" s="30"/>
      <c r="I89" s="5"/>
      <c r="J89" s="30"/>
      <c r="K89" s="30"/>
      <c r="L89" s="5"/>
      <c r="M89" s="30"/>
      <c r="N89" s="30"/>
      <c r="O89" s="5"/>
      <c r="P89" s="30"/>
      <c r="Q89" s="34"/>
    </row>
    <row r="90" spans="1:17" x14ac:dyDescent="0.3">
      <c r="A90" t="str">
        <f t="shared" si="2"/>
        <v/>
      </c>
      <c r="B90" s="4"/>
      <c r="C90" s="5"/>
      <c r="D90" s="30"/>
      <c r="E90" s="30"/>
      <c r="F90" s="5"/>
      <c r="G90" s="30"/>
      <c r="H90" s="30"/>
      <c r="I90" s="5"/>
      <c r="J90" s="30"/>
      <c r="K90" s="30"/>
      <c r="L90" s="5"/>
      <c r="M90" s="30"/>
      <c r="N90" s="30"/>
      <c r="O90" s="5"/>
      <c r="P90" s="30"/>
      <c r="Q90" s="34"/>
    </row>
    <row r="91" spans="1:17" x14ac:dyDescent="0.3">
      <c r="A91" t="str">
        <f t="shared" si="2"/>
        <v/>
      </c>
      <c r="B91" s="4"/>
      <c r="C91" s="5"/>
      <c r="D91" s="30"/>
      <c r="E91" s="30"/>
      <c r="F91" s="5"/>
      <c r="G91" s="30"/>
      <c r="H91" s="30"/>
      <c r="I91" s="5"/>
      <c r="J91" s="30"/>
      <c r="K91" s="30"/>
      <c r="L91" s="5"/>
      <c r="M91" s="30"/>
      <c r="N91" s="30"/>
      <c r="O91" s="5"/>
      <c r="P91" s="30"/>
      <c r="Q91" s="34"/>
    </row>
    <row r="92" spans="1:17" x14ac:dyDescent="0.3">
      <c r="A92" t="str">
        <f t="shared" si="2"/>
        <v/>
      </c>
      <c r="B92" s="4"/>
      <c r="C92" s="5"/>
      <c r="D92" s="30"/>
      <c r="E92" s="30"/>
      <c r="F92" s="5"/>
      <c r="G92" s="30"/>
      <c r="H92" s="30"/>
      <c r="I92" s="5"/>
      <c r="J92" s="30"/>
      <c r="K92" s="30"/>
      <c r="L92" s="5"/>
      <c r="M92" s="30"/>
      <c r="N92" s="30"/>
      <c r="O92" s="5"/>
      <c r="P92" s="30"/>
      <c r="Q92" s="34"/>
    </row>
    <row r="93" spans="1:17" x14ac:dyDescent="0.3">
      <c r="A93" t="str">
        <f t="shared" si="2"/>
        <v/>
      </c>
      <c r="B93" s="4"/>
      <c r="C93" s="5"/>
      <c r="D93" s="30"/>
      <c r="E93" s="30"/>
      <c r="F93" s="5"/>
      <c r="G93" s="30"/>
      <c r="H93" s="30"/>
      <c r="I93" s="5"/>
      <c r="J93" s="30"/>
      <c r="K93" s="30"/>
      <c r="L93" s="5"/>
      <c r="M93" s="30"/>
      <c r="N93" s="30"/>
      <c r="O93" s="5"/>
      <c r="P93" s="30"/>
      <c r="Q93" s="34"/>
    </row>
    <row r="94" spans="1:17" x14ac:dyDescent="0.3">
      <c r="A94" t="str">
        <f t="shared" si="2"/>
        <v/>
      </c>
      <c r="B94" s="4"/>
      <c r="C94" s="5"/>
      <c r="D94" s="30"/>
      <c r="E94" s="30"/>
      <c r="F94" s="5"/>
      <c r="G94" s="30"/>
      <c r="H94" s="30"/>
      <c r="I94" s="5"/>
      <c r="J94" s="30"/>
      <c r="K94" s="30"/>
      <c r="L94" s="5"/>
      <c r="M94" s="30"/>
      <c r="N94" s="30"/>
      <c r="O94" s="5"/>
      <c r="P94" s="30"/>
      <c r="Q94" s="34"/>
    </row>
    <row r="95" spans="1:17" x14ac:dyDescent="0.3">
      <c r="A95" t="str">
        <f t="shared" si="2"/>
        <v/>
      </c>
      <c r="B95" s="4"/>
      <c r="C95" s="5"/>
      <c r="D95" s="30"/>
      <c r="E95" s="30"/>
      <c r="F95" s="5"/>
      <c r="G95" s="30"/>
      <c r="H95" s="30"/>
      <c r="I95" s="5"/>
      <c r="J95" s="30"/>
      <c r="K95" s="30"/>
      <c r="L95" s="5"/>
      <c r="M95" s="30"/>
      <c r="N95" s="30"/>
      <c r="O95" s="5"/>
      <c r="P95" s="30"/>
      <c r="Q95" s="34"/>
    </row>
    <row r="96" spans="1:17" x14ac:dyDescent="0.3">
      <c r="A96" t="str">
        <f t="shared" si="2"/>
        <v/>
      </c>
      <c r="B96" s="4"/>
      <c r="C96" s="5"/>
      <c r="D96" s="30"/>
      <c r="E96" s="30"/>
      <c r="F96" s="5"/>
      <c r="G96" s="30"/>
      <c r="H96" s="30"/>
      <c r="I96" s="5"/>
      <c r="J96" s="30"/>
      <c r="K96" s="30"/>
      <c r="L96" s="5"/>
      <c r="M96" s="30"/>
      <c r="N96" s="30"/>
      <c r="O96" s="5"/>
      <c r="P96" s="30"/>
      <c r="Q96" s="34"/>
    </row>
    <row r="97" spans="1:17" x14ac:dyDescent="0.3">
      <c r="A97" t="str">
        <f t="shared" si="2"/>
        <v/>
      </c>
      <c r="B97" s="4"/>
      <c r="C97" s="5"/>
      <c r="D97" s="30"/>
      <c r="E97" s="30"/>
      <c r="F97" s="5"/>
      <c r="G97" s="30"/>
      <c r="H97" s="30"/>
      <c r="I97" s="5"/>
      <c r="J97" s="30"/>
      <c r="K97" s="30"/>
      <c r="L97" s="5"/>
      <c r="M97" s="30"/>
      <c r="N97" s="30"/>
      <c r="O97" s="5"/>
      <c r="P97" s="30"/>
      <c r="Q97" s="34"/>
    </row>
    <row r="98" spans="1:17" x14ac:dyDescent="0.3">
      <c r="A98" t="str">
        <f t="shared" si="2"/>
        <v/>
      </c>
      <c r="B98" s="4"/>
      <c r="C98" s="5"/>
      <c r="D98" s="30"/>
      <c r="E98" s="30"/>
      <c r="F98" s="5"/>
      <c r="G98" s="30"/>
      <c r="H98" s="30"/>
      <c r="I98" s="5"/>
      <c r="J98" s="30"/>
      <c r="K98" s="30"/>
      <c r="L98" s="5"/>
      <c r="M98" s="30"/>
      <c r="N98" s="30"/>
      <c r="O98" s="5"/>
      <c r="P98" s="30"/>
      <c r="Q98" s="34"/>
    </row>
    <row r="99" spans="1:17" x14ac:dyDescent="0.3">
      <c r="A99" t="str">
        <f t="shared" si="2"/>
        <v/>
      </c>
      <c r="B99" s="4"/>
      <c r="C99" s="5"/>
      <c r="D99" s="30"/>
      <c r="E99" s="30"/>
      <c r="F99" s="5"/>
      <c r="G99" s="30"/>
      <c r="H99" s="30"/>
      <c r="I99" s="5"/>
      <c r="J99" s="30"/>
      <c r="K99" s="30"/>
      <c r="L99" s="5"/>
      <c r="M99" s="30"/>
      <c r="N99" s="30"/>
      <c r="O99" s="5"/>
      <c r="P99" s="30"/>
      <c r="Q99" s="34"/>
    </row>
    <row r="100" spans="1:17" x14ac:dyDescent="0.3">
      <c r="A100" t="str">
        <f t="shared" si="2"/>
        <v/>
      </c>
      <c r="B100" s="4"/>
      <c r="C100" s="5"/>
      <c r="D100" s="30"/>
      <c r="E100" s="30"/>
      <c r="F100" s="5"/>
      <c r="G100" s="30"/>
      <c r="H100" s="30"/>
      <c r="I100" s="5"/>
      <c r="J100" s="30"/>
      <c r="K100" s="30"/>
      <c r="L100" s="5"/>
      <c r="M100" s="30"/>
      <c r="N100" s="30"/>
      <c r="O100" s="5"/>
      <c r="P100" s="30"/>
      <c r="Q100" s="34"/>
    </row>
    <row r="101" spans="1:17" x14ac:dyDescent="0.3">
      <c r="A101" t="str">
        <f t="shared" si="2"/>
        <v/>
      </c>
      <c r="B101" s="4"/>
      <c r="C101" s="5"/>
      <c r="D101" s="30"/>
      <c r="E101" s="30"/>
      <c r="F101" s="5"/>
      <c r="G101" s="30"/>
      <c r="H101" s="30"/>
      <c r="I101" s="5"/>
      <c r="J101" s="30"/>
      <c r="K101" s="30"/>
      <c r="L101" s="5"/>
      <c r="M101" s="30"/>
      <c r="N101" s="30"/>
      <c r="O101" s="5"/>
      <c r="P101" s="30"/>
      <c r="Q101" s="34"/>
    </row>
    <row r="102" spans="1:17" x14ac:dyDescent="0.3">
      <c r="A102" t="str">
        <f t="shared" si="2"/>
        <v/>
      </c>
      <c r="B102" s="4"/>
      <c r="C102" s="5"/>
      <c r="D102" s="30"/>
      <c r="E102" s="30"/>
      <c r="F102" s="5"/>
      <c r="G102" s="30"/>
      <c r="H102" s="30"/>
      <c r="I102" s="5"/>
      <c r="J102" s="30"/>
      <c r="K102" s="30"/>
      <c r="L102" s="5"/>
      <c r="M102" s="30"/>
      <c r="N102" s="30"/>
      <c r="O102" s="5"/>
      <c r="P102" s="30"/>
      <c r="Q102" s="34"/>
    </row>
    <row r="103" spans="1:17" x14ac:dyDescent="0.3">
      <c r="A103" t="str">
        <f t="shared" si="2"/>
        <v/>
      </c>
      <c r="B103" s="4"/>
      <c r="C103" s="5"/>
      <c r="D103" s="30"/>
      <c r="E103" s="30"/>
      <c r="F103" s="5"/>
      <c r="G103" s="30"/>
      <c r="H103" s="30"/>
      <c r="I103" s="5"/>
      <c r="J103" s="30"/>
      <c r="K103" s="30"/>
      <c r="L103" s="5"/>
      <c r="M103" s="30"/>
      <c r="N103" s="30"/>
      <c r="O103" s="5"/>
      <c r="P103" s="30"/>
      <c r="Q103" s="34"/>
    </row>
    <row r="104" spans="1:17" x14ac:dyDescent="0.3">
      <c r="A104" t="str">
        <f t="shared" si="2"/>
        <v/>
      </c>
      <c r="B104" s="4"/>
      <c r="C104" s="5"/>
      <c r="D104" s="30"/>
      <c r="E104" s="30"/>
      <c r="F104" s="5"/>
      <c r="G104" s="30"/>
      <c r="H104" s="30"/>
      <c r="I104" s="5"/>
      <c r="J104" s="30"/>
      <c r="K104" s="30"/>
      <c r="L104" s="5"/>
      <c r="M104" s="30"/>
      <c r="N104" s="30"/>
      <c r="O104" s="5"/>
      <c r="P104" s="30"/>
      <c r="Q104" s="34"/>
    </row>
    <row r="105" spans="1:17" x14ac:dyDescent="0.3">
      <c r="A105" t="str">
        <f t="shared" si="2"/>
        <v/>
      </c>
      <c r="B105" s="4"/>
      <c r="C105" s="5"/>
      <c r="D105" s="30"/>
      <c r="E105" s="30"/>
      <c r="F105" s="5"/>
      <c r="G105" s="30"/>
      <c r="H105" s="30"/>
      <c r="I105" s="5"/>
      <c r="J105" s="30"/>
      <c r="K105" s="30"/>
      <c r="L105" s="5"/>
      <c r="M105" s="30"/>
      <c r="N105" s="30"/>
      <c r="O105" s="5"/>
      <c r="P105" s="30"/>
      <c r="Q105" s="34"/>
    </row>
    <row r="106" spans="1:17" x14ac:dyDescent="0.3">
      <c r="A106" t="str">
        <f t="shared" si="2"/>
        <v/>
      </c>
      <c r="B106" s="4"/>
      <c r="C106" s="5"/>
      <c r="D106" s="30"/>
      <c r="E106" s="30"/>
      <c r="F106" s="5"/>
      <c r="G106" s="30"/>
      <c r="H106" s="30"/>
      <c r="I106" s="5"/>
      <c r="J106" s="30"/>
      <c r="K106" s="30"/>
      <c r="L106" s="5"/>
      <c r="M106" s="30"/>
      <c r="N106" s="30"/>
      <c r="O106" s="5"/>
      <c r="P106" s="30"/>
      <c r="Q106" s="34"/>
    </row>
    <row r="107" spans="1:17" x14ac:dyDescent="0.3">
      <c r="A107" t="str">
        <f t="shared" si="2"/>
        <v/>
      </c>
      <c r="B107" s="4"/>
      <c r="C107" s="5"/>
      <c r="D107" s="30"/>
      <c r="E107" s="30"/>
      <c r="F107" s="5"/>
      <c r="G107" s="30"/>
      <c r="H107" s="30"/>
      <c r="I107" s="5"/>
      <c r="J107" s="30"/>
      <c r="K107" s="30"/>
      <c r="L107" s="5"/>
      <c r="M107" s="30"/>
      <c r="N107" s="30"/>
      <c r="O107" s="5"/>
      <c r="P107" s="30"/>
      <c r="Q107" s="34"/>
    </row>
    <row r="108" spans="1:17" x14ac:dyDescent="0.3">
      <c r="A108" t="str">
        <f t="shared" si="2"/>
        <v/>
      </c>
      <c r="B108" s="4"/>
      <c r="C108" s="5"/>
      <c r="D108" s="30"/>
      <c r="E108" s="30"/>
      <c r="F108" s="5"/>
      <c r="G108" s="30"/>
      <c r="H108" s="30"/>
      <c r="I108" s="5"/>
      <c r="J108" s="30"/>
      <c r="K108" s="30"/>
      <c r="L108" s="5"/>
      <c r="M108" s="30"/>
      <c r="N108" s="30"/>
      <c r="O108" s="5"/>
      <c r="P108" s="30"/>
      <c r="Q108" s="34"/>
    </row>
    <row r="109" spans="1:17" x14ac:dyDescent="0.3">
      <c r="A109" t="str">
        <f t="shared" si="2"/>
        <v/>
      </c>
      <c r="B109" s="4"/>
      <c r="C109" s="5"/>
      <c r="D109" s="30"/>
      <c r="E109" s="30"/>
      <c r="F109" s="5"/>
      <c r="G109" s="30"/>
      <c r="H109" s="30"/>
      <c r="I109" s="5"/>
      <c r="J109" s="30"/>
      <c r="K109" s="30"/>
      <c r="L109" s="5"/>
      <c r="M109" s="30"/>
      <c r="N109" s="30"/>
      <c r="O109" s="5"/>
      <c r="P109" s="30"/>
      <c r="Q109" s="34"/>
    </row>
  </sheetData>
  <autoFilter ref="B3:Q109" xr:uid="{12395998-84D9-4D51-ABE7-1A74F5B59C7A}"/>
  <mergeCells count="6">
    <mergeCell ref="O1:Q2"/>
    <mergeCell ref="B1:B2"/>
    <mergeCell ref="C1:E2"/>
    <mergeCell ref="F1:H2"/>
    <mergeCell ref="I1:K2"/>
    <mergeCell ref="L1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C2C8-80B0-4DE4-B690-30C3A16B2296}">
  <dimension ref="A1:Q27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4.4" x14ac:dyDescent="0.3"/>
  <cols>
    <col min="1" max="1" width="48.88671875" bestFit="1" customWidth="1"/>
    <col min="2" max="2" width="41.109375" bestFit="1" customWidth="1"/>
    <col min="3" max="3" width="5.88671875" bestFit="1" customWidth="1"/>
    <col min="4" max="4" width="11.109375" bestFit="1" customWidth="1"/>
    <col min="5" max="5" width="10.6640625" bestFit="1" customWidth="1"/>
    <col min="6" max="6" width="5.88671875" bestFit="1" customWidth="1"/>
    <col min="7" max="7" width="6.6640625" bestFit="1" customWidth="1"/>
    <col min="8" max="8" width="6.21875" bestFit="1" customWidth="1"/>
    <col min="9" max="9" width="9" bestFit="1" customWidth="1"/>
    <col min="10" max="12" width="7.6640625" bestFit="1" customWidth="1"/>
    <col min="13" max="13" width="6.77734375" bestFit="1" customWidth="1"/>
    <col min="14" max="15" width="7.6640625" bestFit="1" customWidth="1"/>
    <col min="16" max="16" width="6.77734375" bestFit="1" customWidth="1"/>
    <col min="17" max="17" width="7.6640625" style="14" bestFit="1" customWidth="1"/>
  </cols>
  <sheetData>
    <row r="1" spans="1:17" ht="14.4" customHeight="1" x14ac:dyDescent="0.3">
      <c r="B1" s="55" t="s">
        <v>0</v>
      </c>
      <c r="C1" s="51" t="s">
        <v>37</v>
      </c>
      <c r="D1" s="52"/>
      <c r="E1" s="57"/>
      <c r="F1" s="51" t="s">
        <v>38</v>
      </c>
      <c r="G1" s="52"/>
      <c r="H1" s="57"/>
      <c r="I1" s="51" t="s">
        <v>1</v>
      </c>
      <c r="J1" s="52"/>
      <c r="K1" s="57"/>
      <c r="L1" s="51" t="s">
        <v>2</v>
      </c>
      <c r="M1" s="52"/>
      <c r="N1" s="57"/>
      <c r="O1" s="51" t="s">
        <v>3</v>
      </c>
      <c r="P1" s="52"/>
      <c r="Q1" s="52"/>
    </row>
    <row r="2" spans="1:17" ht="46.2" customHeight="1" x14ac:dyDescent="0.3">
      <c r="B2" s="56"/>
      <c r="C2" s="53"/>
      <c r="D2" s="54"/>
      <c r="E2" s="58"/>
      <c r="F2" s="53"/>
      <c r="G2" s="54"/>
      <c r="H2" s="58"/>
      <c r="I2" s="53"/>
      <c r="J2" s="54"/>
      <c r="K2" s="58"/>
      <c r="L2" s="53"/>
      <c r="M2" s="54"/>
      <c r="N2" s="58"/>
      <c r="O2" s="53"/>
      <c r="P2" s="54"/>
      <c r="Q2" s="54"/>
    </row>
    <row r="3" spans="1:17" x14ac:dyDescent="0.3">
      <c r="B3" s="8" t="s">
        <v>0</v>
      </c>
      <c r="C3" s="1" t="s">
        <v>4</v>
      </c>
      <c r="D3" s="1" t="s">
        <v>5</v>
      </c>
      <c r="E3" s="2" t="s">
        <v>6</v>
      </c>
      <c r="F3" s="1" t="s">
        <v>4</v>
      </c>
      <c r="G3" s="1" t="s">
        <v>5</v>
      </c>
      <c r="H3" s="2" t="s">
        <v>6</v>
      </c>
      <c r="I3" s="1" t="s">
        <v>4</v>
      </c>
      <c r="J3" s="1" t="s">
        <v>5</v>
      </c>
      <c r="K3" s="2" t="s">
        <v>6</v>
      </c>
      <c r="L3" s="1" t="s">
        <v>4</v>
      </c>
      <c r="M3" s="1" t="s">
        <v>5</v>
      </c>
      <c r="N3" s="1" t="s">
        <v>6</v>
      </c>
      <c r="O3" s="1" t="s">
        <v>4</v>
      </c>
      <c r="P3" s="1" t="s">
        <v>5</v>
      </c>
      <c r="Q3" s="2" t="s">
        <v>6</v>
      </c>
    </row>
    <row r="4" spans="1:17" s="15" customFormat="1" x14ac:dyDescent="0.3">
      <c r="A4" s="7" t="s">
        <v>35</v>
      </c>
      <c r="B4" s="7" t="s">
        <v>35</v>
      </c>
      <c r="C4" s="7">
        <f>SUM(C5,C14)</f>
        <v>532</v>
      </c>
      <c r="D4" s="7">
        <f t="shared" ref="D4:N4" si="0">SUM(D5,D14)</f>
        <v>170</v>
      </c>
      <c r="E4" s="7">
        <f t="shared" si="0"/>
        <v>362</v>
      </c>
      <c r="F4" s="7">
        <f t="shared" si="0"/>
        <v>878</v>
      </c>
      <c r="G4" s="7">
        <f t="shared" si="0"/>
        <v>330</v>
      </c>
      <c r="H4" s="7">
        <f t="shared" si="0"/>
        <v>548</v>
      </c>
      <c r="I4" s="7">
        <f t="shared" si="0"/>
        <v>159621</v>
      </c>
      <c r="J4" s="7">
        <f t="shared" si="0"/>
        <v>61739</v>
      </c>
      <c r="K4" s="7">
        <f t="shared" si="0"/>
        <v>97882</v>
      </c>
      <c r="L4" s="7">
        <f t="shared" si="0"/>
        <v>14710</v>
      </c>
      <c r="M4" s="7">
        <f t="shared" si="0"/>
        <v>4950</v>
      </c>
      <c r="N4" s="7">
        <f t="shared" si="0"/>
        <v>9760</v>
      </c>
      <c r="O4" s="40"/>
      <c r="P4" s="40"/>
      <c r="Q4" s="44"/>
    </row>
    <row r="5" spans="1:17" x14ac:dyDescent="0.3">
      <c r="A5" s="7" t="str">
        <f>TRIM(B5)</f>
        <v>Eletricidade e energia</v>
      </c>
      <c r="B5" s="7" t="s">
        <v>7</v>
      </c>
      <c r="C5" s="16">
        <v>262</v>
      </c>
      <c r="D5" s="3">
        <v>90</v>
      </c>
      <c r="E5" s="3">
        <v>172</v>
      </c>
      <c r="F5" s="16">
        <v>373</v>
      </c>
      <c r="G5" s="3">
        <v>143</v>
      </c>
      <c r="H5" s="3">
        <v>230</v>
      </c>
      <c r="I5" s="16">
        <v>81347</v>
      </c>
      <c r="J5" s="3">
        <v>31613</v>
      </c>
      <c r="K5" s="3">
        <v>49734</v>
      </c>
      <c r="L5" s="16">
        <v>6957</v>
      </c>
      <c r="M5" s="3">
        <v>2772</v>
      </c>
      <c r="N5" s="3">
        <v>4185</v>
      </c>
      <c r="O5" s="3"/>
      <c r="P5" s="3"/>
      <c r="Q5" s="12"/>
    </row>
    <row r="6" spans="1:17" x14ac:dyDescent="0.3">
      <c r="A6" t="str">
        <f>TRIM(B6)</f>
        <v>Distribuição de energia elétrica</v>
      </c>
      <c r="B6" s="4" t="s">
        <v>8</v>
      </c>
      <c r="C6" s="16">
        <v>7</v>
      </c>
      <c r="D6" s="27">
        <v>5</v>
      </c>
      <c r="E6" s="27">
        <v>2</v>
      </c>
      <c r="F6" s="16">
        <v>7</v>
      </c>
      <c r="G6" s="27">
        <v>5</v>
      </c>
      <c r="H6" s="27">
        <v>2</v>
      </c>
      <c r="I6" s="16">
        <v>748</v>
      </c>
      <c r="J6" s="27">
        <v>632</v>
      </c>
      <c r="K6" s="27">
        <v>116</v>
      </c>
      <c r="L6" s="16">
        <v>85</v>
      </c>
      <c r="M6" s="27">
        <v>71</v>
      </c>
      <c r="N6" s="27">
        <v>14</v>
      </c>
      <c r="O6" s="5"/>
      <c r="P6" s="6"/>
      <c r="Q6" s="13"/>
    </row>
    <row r="7" spans="1:17" x14ac:dyDescent="0.3">
      <c r="A7" t="str">
        <f t="shared" ref="A7:A27" si="1">TRIM(B7)</f>
        <v>Engenharia eletrotécnica</v>
      </c>
      <c r="B7" s="4" t="s">
        <v>9</v>
      </c>
      <c r="C7" s="16">
        <v>1</v>
      </c>
      <c r="D7" s="27">
        <v>0</v>
      </c>
      <c r="E7" s="27">
        <v>1</v>
      </c>
      <c r="F7" s="16">
        <v>1</v>
      </c>
      <c r="G7" s="27">
        <v>0</v>
      </c>
      <c r="H7" s="27">
        <v>1</v>
      </c>
      <c r="I7" s="16">
        <v>223</v>
      </c>
      <c r="J7" s="27">
        <v>0</v>
      </c>
      <c r="K7" s="27">
        <v>223</v>
      </c>
      <c r="L7" s="16">
        <v>40</v>
      </c>
      <c r="M7" s="27">
        <v>0</v>
      </c>
      <c r="N7" s="27">
        <v>40</v>
      </c>
      <c r="O7" s="5"/>
      <c r="P7" s="6"/>
      <c r="Q7" s="13"/>
    </row>
    <row r="8" spans="1:17" x14ac:dyDescent="0.3">
      <c r="A8" t="str">
        <f t="shared" si="1"/>
        <v>Engenharia elétrica</v>
      </c>
      <c r="B8" s="4" t="s">
        <v>10</v>
      </c>
      <c r="C8" s="16">
        <v>241</v>
      </c>
      <c r="D8" s="27">
        <v>74</v>
      </c>
      <c r="E8" s="27">
        <v>167</v>
      </c>
      <c r="F8" s="16">
        <v>333</v>
      </c>
      <c r="G8" s="27">
        <v>110</v>
      </c>
      <c r="H8" s="27">
        <v>223</v>
      </c>
      <c r="I8" s="16">
        <v>76886</v>
      </c>
      <c r="J8" s="27">
        <v>27683</v>
      </c>
      <c r="K8" s="27">
        <v>49203</v>
      </c>
      <c r="L8" s="16">
        <v>6409</v>
      </c>
      <c r="M8" s="27">
        <v>2296</v>
      </c>
      <c r="N8" s="27">
        <v>4113</v>
      </c>
      <c r="O8" s="5"/>
      <c r="P8" s="6"/>
      <c r="Q8" s="13"/>
    </row>
    <row r="9" spans="1:17" x14ac:dyDescent="0.3">
      <c r="A9" t="str">
        <f t="shared" si="1"/>
        <v>Engenharia industrial elétrica</v>
      </c>
      <c r="B9" s="4" t="s">
        <v>11</v>
      </c>
      <c r="C9" s="16">
        <v>4</v>
      </c>
      <c r="D9" s="27">
        <v>4</v>
      </c>
      <c r="E9" s="27">
        <v>0</v>
      </c>
      <c r="F9" s="16">
        <v>7</v>
      </c>
      <c r="G9" s="27">
        <v>7</v>
      </c>
      <c r="H9" s="27">
        <v>0</v>
      </c>
      <c r="I9" s="16">
        <v>1347</v>
      </c>
      <c r="J9" s="27">
        <v>1347</v>
      </c>
      <c r="K9" s="27">
        <v>0</v>
      </c>
      <c r="L9" s="16">
        <v>202</v>
      </c>
      <c r="M9" s="27">
        <v>202</v>
      </c>
      <c r="N9" s="27">
        <v>0</v>
      </c>
      <c r="O9" s="5"/>
      <c r="P9" s="6"/>
      <c r="Q9" s="13"/>
    </row>
    <row r="10" spans="1:17" x14ac:dyDescent="0.3">
      <c r="A10" t="str">
        <f t="shared" si="1"/>
        <v>Estudos de energia</v>
      </c>
      <c r="B10" s="4" t="s">
        <v>12</v>
      </c>
      <c r="C10" s="16">
        <v>5</v>
      </c>
      <c r="D10" s="27">
        <v>5</v>
      </c>
      <c r="E10" s="27">
        <v>0</v>
      </c>
      <c r="F10" s="16">
        <v>5</v>
      </c>
      <c r="G10" s="27">
        <v>5</v>
      </c>
      <c r="H10" s="27">
        <v>0</v>
      </c>
      <c r="I10" s="16">
        <v>389</v>
      </c>
      <c r="J10" s="27">
        <v>389</v>
      </c>
      <c r="K10" s="27">
        <v>0</v>
      </c>
      <c r="L10" s="16">
        <v>5</v>
      </c>
      <c r="M10" s="27">
        <v>5</v>
      </c>
      <c r="N10" s="27">
        <v>0</v>
      </c>
      <c r="O10" s="5"/>
      <c r="P10" s="6"/>
      <c r="Q10" s="13"/>
    </row>
    <row r="11" spans="1:17" x14ac:dyDescent="0.3">
      <c r="A11" t="str">
        <f t="shared" si="1"/>
        <v>Produção de energia</v>
      </c>
      <c r="B11" s="4" t="s">
        <v>14</v>
      </c>
      <c r="C11" s="16">
        <v>8</v>
      </c>
      <c r="D11" s="27">
        <v>6</v>
      </c>
      <c r="E11" s="27">
        <v>2</v>
      </c>
      <c r="F11" s="16">
        <v>9</v>
      </c>
      <c r="G11" s="27">
        <v>7</v>
      </c>
      <c r="H11" s="27">
        <v>2</v>
      </c>
      <c r="I11" s="16">
        <v>1344</v>
      </c>
      <c r="J11" s="27">
        <v>1237</v>
      </c>
      <c r="K11" s="27">
        <v>107</v>
      </c>
      <c r="L11" s="16">
        <v>167</v>
      </c>
      <c r="M11" s="27">
        <v>163</v>
      </c>
      <c r="N11" s="27">
        <v>4</v>
      </c>
      <c r="O11" s="5"/>
      <c r="P11" s="6"/>
      <c r="Q11" s="13"/>
    </row>
    <row r="12" spans="1:17" x14ac:dyDescent="0.3">
      <c r="A12" t="str">
        <f t="shared" si="1"/>
        <v>Refrigeração/aquecimento</v>
      </c>
      <c r="B12" s="4" t="s">
        <v>32</v>
      </c>
      <c r="C12" s="16">
        <v>1</v>
      </c>
      <c r="D12" s="27">
        <v>1</v>
      </c>
      <c r="E12" s="27">
        <v>0</v>
      </c>
      <c r="F12" s="16">
        <v>1</v>
      </c>
      <c r="G12" s="27">
        <v>1</v>
      </c>
      <c r="H12" s="27">
        <v>0</v>
      </c>
      <c r="I12" s="16">
        <v>76</v>
      </c>
      <c r="J12" s="27">
        <v>76</v>
      </c>
      <c r="K12" s="27">
        <v>0</v>
      </c>
      <c r="L12" s="16">
        <v>0</v>
      </c>
      <c r="M12" s="27">
        <v>0</v>
      </c>
      <c r="N12" s="27">
        <v>0</v>
      </c>
      <c r="O12" s="5"/>
      <c r="P12" s="6"/>
      <c r="Q12" s="13"/>
    </row>
    <row r="13" spans="1:17" x14ac:dyDescent="0.3">
      <c r="A13" t="str">
        <f t="shared" si="1"/>
        <v>Tecnologia em eletrotécnica</v>
      </c>
      <c r="B13" s="4" t="s">
        <v>16</v>
      </c>
      <c r="C13" s="16">
        <v>7</v>
      </c>
      <c r="D13" s="27">
        <v>5</v>
      </c>
      <c r="E13" s="27">
        <v>2</v>
      </c>
      <c r="F13" s="16">
        <v>10</v>
      </c>
      <c r="G13" s="27">
        <v>8</v>
      </c>
      <c r="H13" s="27">
        <v>2</v>
      </c>
      <c r="I13" s="16">
        <v>334</v>
      </c>
      <c r="J13" s="27">
        <v>249</v>
      </c>
      <c r="K13" s="27">
        <v>85</v>
      </c>
      <c r="L13" s="16">
        <v>49</v>
      </c>
      <c r="M13" s="27">
        <v>35</v>
      </c>
      <c r="N13" s="27">
        <v>14</v>
      </c>
      <c r="O13" s="5"/>
      <c r="P13" s="6"/>
      <c r="Q13" s="13"/>
    </row>
    <row r="14" spans="1:17" s="7" customFormat="1" ht="13.8" x14ac:dyDescent="0.3">
      <c r="A14" s="7" t="str">
        <f t="shared" si="1"/>
        <v>Eletrônica e automação</v>
      </c>
      <c r="B14" s="7" t="s">
        <v>17</v>
      </c>
      <c r="C14" s="7">
        <v>270</v>
      </c>
      <c r="D14" s="7">
        <v>80</v>
      </c>
      <c r="E14" s="7">
        <v>190</v>
      </c>
      <c r="F14" s="7">
        <v>505</v>
      </c>
      <c r="G14" s="7">
        <v>187</v>
      </c>
      <c r="H14" s="7">
        <v>318</v>
      </c>
      <c r="I14" s="7">
        <v>78274</v>
      </c>
      <c r="J14" s="7">
        <v>30126</v>
      </c>
      <c r="K14" s="7">
        <v>48148</v>
      </c>
      <c r="L14" s="7">
        <v>7753</v>
      </c>
      <c r="M14" s="7">
        <v>2178</v>
      </c>
      <c r="N14" s="7">
        <v>5575</v>
      </c>
    </row>
    <row r="15" spans="1:17" x14ac:dyDescent="0.3">
      <c r="A15" t="str">
        <f t="shared" si="1"/>
        <v>Engenharia de computação</v>
      </c>
      <c r="B15" s="4" t="s">
        <v>19</v>
      </c>
      <c r="C15" s="16">
        <v>134</v>
      </c>
      <c r="D15" s="27">
        <v>48</v>
      </c>
      <c r="E15" s="27">
        <v>86</v>
      </c>
      <c r="F15" s="16">
        <v>160</v>
      </c>
      <c r="G15" s="27">
        <v>64</v>
      </c>
      <c r="H15" s="27">
        <v>96</v>
      </c>
      <c r="I15" s="16">
        <v>22179</v>
      </c>
      <c r="J15" s="27">
        <v>10299</v>
      </c>
      <c r="K15" s="27">
        <v>11880</v>
      </c>
      <c r="L15" s="16">
        <v>1955</v>
      </c>
      <c r="M15" s="27">
        <v>718</v>
      </c>
      <c r="N15" s="27">
        <v>1237</v>
      </c>
      <c r="O15" s="5"/>
      <c r="P15" s="6"/>
      <c r="Q15" s="13"/>
    </row>
    <row r="16" spans="1:17" x14ac:dyDescent="0.3">
      <c r="A16" t="str">
        <f t="shared" si="1"/>
        <v>Engenharia de controle e automação</v>
      </c>
      <c r="B16" s="4" t="s">
        <v>20</v>
      </c>
      <c r="C16" s="16">
        <v>109</v>
      </c>
      <c r="D16" s="27">
        <v>30</v>
      </c>
      <c r="E16" s="27">
        <v>79</v>
      </c>
      <c r="F16" s="16">
        <v>142</v>
      </c>
      <c r="G16" s="27">
        <v>36</v>
      </c>
      <c r="H16" s="27">
        <v>106</v>
      </c>
      <c r="I16" s="16">
        <v>26838</v>
      </c>
      <c r="J16" s="27">
        <v>6386</v>
      </c>
      <c r="K16" s="27">
        <v>20452</v>
      </c>
      <c r="L16" s="16">
        <v>2653</v>
      </c>
      <c r="M16" s="27">
        <v>443</v>
      </c>
      <c r="N16" s="27">
        <v>2210</v>
      </c>
      <c r="O16" s="5"/>
      <c r="P16" s="6"/>
      <c r="Q16" s="13"/>
    </row>
    <row r="17" spans="1:17" x14ac:dyDescent="0.3">
      <c r="A17" t="str">
        <f t="shared" si="1"/>
        <v>Engenharia de redes de comunicação</v>
      </c>
      <c r="B17" s="4" t="s">
        <v>21</v>
      </c>
      <c r="C17" s="16">
        <v>1</v>
      </c>
      <c r="D17" s="27">
        <v>1</v>
      </c>
      <c r="E17" s="27">
        <v>0</v>
      </c>
      <c r="F17" s="16">
        <v>1</v>
      </c>
      <c r="G17" s="27">
        <v>1</v>
      </c>
      <c r="H17" s="27">
        <v>0</v>
      </c>
      <c r="I17" s="16">
        <v>284</v>
      </c>
      <c r="J17" s="27">
        <v>284</v>
      </c>
      <c r="K17" s="27">
        <v>0</v>
      </c>
      <c r="L17" s="16">
        <v>42</v>
      </c>
      <c r="M17" s="27">
        <v>42</v>
      </c>
      <c r="N17" s="27">
        <v>0</v>
      </c>
      <c r="O17" s="5"/>
      <c r="P17" s="6"/>
      <c r="Q17" s="13"/>
    </row>
    <row r="18" spans="1:17" x14ac:dyDescent="0.3">
      <c r="A18" t="str">
        <f t="shared" si="1"/>
        <v>Engenharia de telecomunicações</v>
      </c>
      <c r="B18" s="4" t="s">
        <v>22</v>
      </c>
      <c r="C18" s="16">
        <v>35</v>
      </c>
      <c r="D18" s="27">
        <v>14</v>
      </c>
      <c r="E18" s="27">
        <v>21</v>
      </c>
      <c r="F18" s="16">
        <v>37</v>
      </c>
      <c r="G18" s="27">
        <v>15</v>
      </c>
      <c r="H18" s="27">
        <v>22</v>
      </c>
      <c r="I18" s="16">
        <v>4664</v>
      </c>
      <c r="J18" s="27">
        <v>1835</v>
      </c>
      <c r="K18" s="27">
        <v>2829</v>
      </c>
      <c r="L18" s="16">
        <v>541</v>
      </c>
      <c r="M18" s="27">
        <v>122</v>
      </c>
      <c r="N18" s="27">
        <v>419</v>
      </c>
      <c r="O18" s="5"/>
      <c r="P18" s="6"/>
      <c r="Q18" s="13"/>
    </row>
    <row r="19" spans="1:17" x14ac:dyDescent="0.3">
      <c r="A19" t="str">
        <f t="shared" si="1"/>
        <v>Engenharia eletrônica</v>
      </c>
      <c r="B19" s="4" t="s">
        <v>23</v>
      </c>
      <c r="C19" s="16">
        <v>37</v>
      </c>
      <c r="D19" s="27">
        <v>12</v>
      </c>
      <c r="E19" s="27">
        <v>25</v>
      </c>
      <c r="F19" s="16">
        <v>44</v>
      </c>
      <c r="G19" s="27">
        <v>15</v>
      </c>
      <c r="H19" s="27">
        <v>29</v>
      </c>
      <c r="I19" s="16">
        <v>7088</v>
      </c>
      <c r="J19" s="27">
        <v>2539</v>
      </c>
      <c r="K19" s="27">
        <v>4549</v>
      </c>
      <c r="L19" s="16">
        <v>570</v>
      </c>
      <c r="M19" s="27">
        <v>93</v>
      </c>
      <c r="N19" s="27">
        <v>477</v>
      </c>
      <c r="O19" s="5"/>
      <c r="P19" s="6"/>
      <c r="Q19" s="13"/>
    </row>
    <row r="20" spans="1:17" x14ac:dyDescent="0.3">
      <c r="A20" t="str">
        <f t="shared" si="1"/>
        <v>Engenharia mecatrônica</v>
      </c>
      <c r="B20" s="4" t="s">
        <v>24</v>
      </c>
      <c r="C20" s="16">
        <v>25</v>
      </c>
      <c r="D20" s="27">
        <v>10</v>
      </c>
      <c r="E20" s="27">
        <v>15</v>
      </c>
      <c r="F20" s="16">
        <v>26</v>
      </c>
      <c r="G20" s="27">
        <v>11</v>
      </c>
      <c r="H20" s="27">
        <v>15</v>
      </c>
      <c r="I20" s="16">
        <v>6325</v>
      </c>
      <c r="J20" s="27">
        <v>2812</v>
      </c>
      <c r="K20" s="27">
        <v>3513</v>
      </c>
      <c r="L20" s="16">
        <v>525</v>
      </c>
      <c r="M20" s="27">
        <v>243</v>
      </c>
      <c r="N20" s="27">
        <v>282</v>
      </c>
      <c r="O20" s="5"/>
      <c r="P20" s="6"/>
      <c r="Q20" s="13"/>
    </row>
    <row r="21" spans="1:17" x14ac:dyDescent="0.3">
      <c r="A21" t="str">
        <f t="shared" si="1"/>
        <v>Manutenção de aparelhos médico-hospitalares</v>
      </c>
      <c r="B21" s="4" t="s">
        <v>25</v>
      </c>
      <c r="C21" s="16">
        <v>3</v>
      </c>
      <c r="D21" s="27">
        <v>3</v>
      </c>
      <c r="E21" s="27">
        <v>0</v>
      </c>
      <c r="F21" s="16">
        <v>3</v>
      </c>
      <c r="G21" s="27">
        <v>3</v>
      </c>
      <c r="H21" s="27">
        <v>0</v>
      </c>
      <c r="I21" s="16">
        <v>643</v>
      </c>
      <c r="J21" s="27">
        <v>643</v>
      </c>
      <c r="K21" s="27">
        <v>0</v>
      </c>
      <c r="L21" s="16">
        <v>85</v>
      </c>
      <c r="M21" s="27">
        <v>85</v>
      </c>
      <c r="N21" s="27">
        <v>0</v>
      </c>
      <c r="O21" s="5"/>
      <c r="P21" s="6"/>
      <c r="Q21" s="13"/>
    </row>
    <row r="22" spans="1:17" x14ac:dyDescent="0.3">
      <c r="A22" t="str">
        <f t="shared" si="1"/>
        <v>Sistemas eletrônicos (experimental)</v>
      </c>
      <c r="B22" s="4" t="s">
        <v>33</v>
      </c>
      <c r="C22" s="16">
        <v>5</v>
      </c>
      <c r="D22" s="27">
        <v>5</v>
      </c>
      <c r="E22" s="27">
        <v>0</v>
      </c>
      <c r="F22" s="16">
        <v>5</v>
      </c>
      <c r="G22" s="27">
        <v>5</v>
      </c>
      <c r="H22" s="27">
        <v>0</v>
      </c>
      <c r="I22" s="16">
        <v>938</v>
      </c>
      <c r="J22" s="27">
        <v>938</v>
      </c>
      <c r="K22" s="27">
        <v>0</v>
      </c>
      <c r="L22" s="16">
        <v>68</v>
      </c>
      <c r="M22" s="27">
        <v>68</v>
      </c>
      <c r="N22" s="27">
        <v>0</v>
      </c>
      <c r="O22" s="5"/>
      <c r="P22" s="6"/>
      <c r="Q22" s="13"/>
    </row>
    <row r="23" spans="1:17" x14ac:dyDescent="0.3">
      <c r="A23" t="str">
        <f t="shared" si="1"/>
        <v>Tecnologia digital</v>
      </c>
      <c r="B23" s="4" t="s">
        <v>27</v>
      </c>
      <c r="C23" s="16">
        <v>17</v>
      </c>
      <c r="D23" s="27">
        <v>6</v>
      </c>
      <c r="E23" s="27">
        <v>11</v>
      </c>
      <c r="F23" s="16">
        <v>19</v>
      </c>
      <c r="G23" s="27">
        <v>8</v>
      </c>
      <c r="H23" s="27">
        <v>11</v>
      </c>
      <c r="I23" s="16">
        <v>705</v>
      </c>
      <c r="J23" s="27">
        <v>383</v>
      </c>
      <c r="K23" s="27">
        <v>322</v>
      </c>
      <c r="L23" s="16">
        <v>91</v>
      </c>
      <c r="M23" s="27">
        <v>39</v>
      </c>
      <c r="N23" s="27">
        <v>52</v>
      </c>
      <c r="O23" s="5"/>
      <c r="P23" s="6"/>
      <c r="Q23" s="13"/>
    </row>
    <row r="24" spans="1:17" x14ac:dyDescent="0.3">
      <c r="A24" t="str">
        <f t="shared" si="1"/>
        <v>Tecnologia eletrônica</v>
      </c>
      <c r="B24" s="4" t="s">
        <v>28</v>
      </c>
      <c r="C24" s="16">
        <v>2</v>
      </c>
      <c r="D24" s="27">
        <v>2</v>
      </c>
      <c r="E24" s="27">
        <v>0</v>
      </c>
      <c r="F24" s="16">
        <v>3</v>
      </c>
      <c r="G24" s="27">
        <v>3</v>
      </c>
      <c r="H24" s="27">
        <v>0</v>
      </c>
      <c r="I24" s="16">
        <v>137</v>
      </c>
      <c r="J24" s="27">
        <v>137</v>
      </c>
      <c r="K24" s="27">
        <v>0</v>
      </c>
      <c r="L24" s="16">
        <v>13</v>
      </c>
      <c r="M24" s="27">
        <v>13</v>
      </c>
      <c r="N24" s="27">
        <v>0</v>
      </c>
      <c r="O24" s="5"/>
      <c r="P24" s="6"/>
      <c r="Q24" s="13"/>
    </row>
    <row r="25" spans="1:17" x14ac:dyDescent="0.3">
      <c r="A25" t="str">
        <f t="shared" si="1"/>
        <v>Tecnologia mecatrônica</v>
      </c>
      <c r="B25" s="4" t="s">
        <v>29</v>
      </c>
      <c r="C25" s="16">
        <v>31</v>
      </c>
      <c r="D25" s="27">
        <v>9</v>
      </c>
      <c r="E25" s="27">
        <v>22</v>
      </c>
      <c r="F25" s="16">
        <v>38</v>
      </c>
      <c r="G25" s="27">
        <v>14</v>
      </c>
      <c r="H25" s="27">
        <v>24</v>
      </c>
      <c r="I25" s="16">
        <v>5927</v>
      </c>
      <c r="J25" s="27">
        <v>2211</v>
      </c>
      <c r="K25" s="27">
        <v>3716</v>
      </c>
      <c r="L25" s="16">
        <v>871</v>
      </c>
      <c r="M25" s="27">
        <v>153</v>
      </c>
      <c r="N25" s="27">
        <v>718</v>
      </c>
      <c r="O25" s="5"/>
      <c r="P25" s="6"/>
      <c r="Q25" s="13"/>
    </row>
    <row r="26" spans="1:17" x14ac:dyDescent="0.3">
      <c r="A26" t="str">
        <f t="shared" si="1"/>
        <v>Telecomunicações</v>
      </c>
      <c r="B26" s="4" t="s">
        <v>30</v>
      </c>
      <c r="C26" s="16">
        <v>22</v>
      </c>
      <c r="D26" s="27">
        <v>8</v>
      </c>
      <c r="E26" s="27">
        <v>14</v>
      </c>
      <c r="F26" s="16">
        <v>23</v>
      </c>
      <c r="G26" s="27">
        <v>9</v>
      </c>
      <c r="H26" s="27">
        <v>14</v>
      </c>
      <c r="I26" s="16">
        <v>1896</v>
      </c>
      <c r="J26" s="27">
        <v>1170</v>
      </c>
      <c r="K26" s="27">
        <v>726</v>
      </c>
      <c r="L26" s="16">
        <v>296</v>
      </c>
      <c r="M26" s="27">
        <v>130</v>
      </c>
      <c r="N26" s="27">
        <v>166</v>
      </c>
      <c r="O26" s="5"/>
      <c r="P26" s="6"/>
      <c r="Q26" s="13"/>
    </row>
    <row r="27" spans="1:17" x14ac:dyDescent="0.3">
      <c r="A27" t="str">
        <f t="shared" si="1"/>
        <v>Telemática</v>
      </c>
      <c r="B27" s="4" t="s">
        <v>31</v>
      </c>
      <c r="C27" s="16">
        <v>3</v>
      </c>
      <c r="D27" s="27">
        <v>2</v>
      </c>
      <c r="E27" s="27">
        <v>1</v>
      </c>
      <c r="F27" s="16">
        <v>4</v>
      </c>
      <c r="G27" s="27">
        <v>3</v>
      </c>
      <c r="H27" s="27">
        <v>1</v>
      </c>
      <c r="I27" s="16">
        <v>650</v>
      </c>
      <c r="J27" s="27">
        <v>489</v>
      </c>
      <c r="K27" s="27">
        <v>161</v>
      </c>
      <c r="L27" s="16">
        <v>43</v>
      </c>
      <c r="M27" s="27">
        <v>29</v>
      </c>
      <c r="N27" s="27">
        <v>14</v>
      </c>
      <c r="O27" s="5"/>
      <c r="P27" s="6"/>
      <c r="Q27" s="13"/>
    </row>
  </sheetData>
  <autoFilter ref="B3:Q27" xr:uid="{12395998-84D9-4D51-ABE7-1A74F5B59C7A}"/>
  <mergeCells count="6">
    <mergeCell ref="O1:Q2"/>
    <mergeCell ref="B1:B2"/>
    <mergeCell ref="C1:E2"/>
    <mergeCell ref="F1:H2"/>
    <mergeCell ref="I1:K2"/>
    <mergeCell ref="L1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EE77-2D44-4E6E-BC39-B0EFBD4FCC57}">
  <dimension ref="A1:Q29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D4" sqref="D4"/>
    </sheetView>
  </sheetViews>
  <sheetFormatPr defaultRowHeight="14.4" x14ac:dyDescent="0.3"/>
  <cols>
    <col min="1" max="1" width="40" style="9" bestFit="1" customWidth="1"/>
    <col min="2" max="2" width="39.88671875" style="9" bestFit="1" customWidth="1"/>
    <col min="3" max="3" width="9.6640625" style="15" bestFit="1" customWidth="1"/>
    <col min="4" max="4" width="11.109375" bestFit="1" customWidth="1"/>
    <col min="5" max="5" width="10.6640625" bestFit="1" customWidth="1"/>
    <col min="6" max="6" width="9.6640625" bestFit="1" customWidth="1"/>
    <col min="7" max="7" width="11.109375" bestFit="1" customWidth="1"/>
    <col min="8" max="8" width="10.6640625" bestFit="1" customWidth="1"/>
    <col min="9" max="9" width="9.6640625" bestFit="1" customWidth="1"/>
    <col min="10" max="10" width="11.109375" bestFit="1" customWidth="1"/>
    <col min="11" max="11" width="10.6640625" bestFit="1" customWidth="1"/>
    <col min="12" max="12" width="9.6640625" bestFit="1" customWidth="1"/>
    <col min="13" max="13" width="11.109375" bestFit="1" customWidth="1"/>
    <col min="14" max="14" width="10.6640625" bestFit="1" customWidth="1"/>
    <col min="15" max="15" width="9.6640625" bestFit="1" customWidth="1"/>
    <col min="16" max="16" width="11.109375" bestFit="1" customWidth="1"/>
    <col min="17" max="17" width="10.6640625" style="14" bestFit="1" customWidth="1"/>
  </cols>
  <sheetData>
    <row r="1" spans="1:17" ht="14.4" customHeight="1" x14ac:dyDescent="0.3">
      <c r="B1" s="59" t="s">
        <v>0</v>
      </c>
      <c r="C1" s="51" t="s">
        <v>37</v>
      </c>
      <c r="D1" s="52"/>
      <c r="E1" s="57"/>
      <c r="F1" s="51" t="s">
        <v>38</v>
      </c>
      <c r="G1" s="52"/>
      <c r="H1" s="57"/>
      <c r="I1" s="51" t="s">
        <v>1</v>
      </c>
      <c r="J1" s="52"/>
      <c r="K1" s="57"/>
      <c r="L1" s="51" t="s">
        <v>2</v>
      </c>
      <c r="M1" s="52"/>
      <c r="N1" s="57"/>
      <c r="O1" s="51" t="s">
        <v>3</v>
      </c>
      <c r="P1" s="52"/>
      <c r="Q1" s="52"/>
    </row>
    <row r="2" spans="1:17" ht="46.2" customHeight="1" x14ac:dyDescent="0.3">
      <c r="B2" s="60"/>
      <c r="C2" s="53"/>
      <c r="D2" s="54"/>
      <c r="E2" s="58"/>
      <c r="F2" s="53"/>
      <c r="G2" s="54"/>
      <c r="H2" s="58"/>
      <c r="I2" s="53"/>
      <c r="J2" s="54"/>
      <c r="K2" s="58"/>
      <c r="L2" s="53"/>
      <c r="M2" s="54"/>
      <c r="N2" s="58"/>
      <c r="O2" s="53"/>
      <c r="P2" s="54"/>
      <c r="Q2" s="54"/>
    </row>
    <row r="3" spans="1:17" x14ac:dyDescent="0.3">
      <c r="B3" s="45" t="s">
        <v>0</v>
      </c>
      <c r="C3" s="1" t="s">
        <v>4</v>
      </c>
      <c r="D3" s="1" t="s">
        <v>5</v>
      </c>
      <c r="E3" s="2" t="s">
        <v>6</v>
      </c>
      <c r="F3" s="1" t="s">
        <v>4</v>
      </c>
      <c r="G3" s="1" t="s">
        <v>5</v>
      </c>
      <c r="H3" s="2" t="s">
        <v>6</v>
      </c>
      <c r="I3" s="1" t="s">
        <v>4</v>
      </c>
      <c r="J3" s="1" t="s">
        <v>5</v>
      </c>
      <c r="K3" s="2" t="s">
        <v>6</v>
      </c>
      <c r="L3" s="1" t="s">
        <v>4</v>
      </c>
      <c r="M3" s="1" t="s">
        <v>5</v>
      </c>
      <c r="N3" s="1" t="s">
        <v>6</v>
      </c>
      <c r="O3" s="1" t="s">
        <v>4</v>
      </c>
      <c r="P3" s="1" t="s">
        <v>5</v>
      </c>
      <c r="Q3" s="2" t="s">
        <v>6</v>
      </c>
    </row>
    <row r="4" spans="1:17" x14ac:dyDescent="0.3">
      <c r="A4" s="7" t="s">
        <v>35</v>
      </c>
      <c r="B4" s="16"/>
      <c r="C4" s="16"/>
      <c r="D4" s="16"/>
      <c r="E4" s="16"/>
      <c r="F4" s="16">
        <f>SUM(F5,F15)</f>
        <v>431</v>
      </c>
      <c r="G4" s="16">
        <f t="shared" ref="G4:N4" si="0">SUM(G5,G15)</f>
        <v>157</v>
      </c>
      <c r="H4" s="16">
        <f t="shared" si="0"/>
        <v>274</v>
      </c>
      <c r="I4" s="16">
        <f t="shared" si="0"/>
        <v>82113</v>
      </c>
      <c r="J4" s="16">
        <f t="shared" si="0"/>
        <v>33490</v>
      </c>
      <c r="K4" s="16">
        <f t="shared" si="0"/>
        <v>48623</v>
      </c>
      <c r="L4" s="16">
        <f t="shared" si="0"/>
        <v>9405</v>
      </c>
      <c r="M4" s="16">
        <f t="shared" si="0"/>
        <v>4169</v>
      </c>
      <c r="N4" s="16">
        <f t="shared" si="0"/>
        <v>5236</v>
      </c>
      <c r="O4" s="39"/>
      <c r="P4" s="39"/>
      <c r="Q4" s="43"/>
    </row>
    <row r="5" spans="1:17" s="15" customFormat="1" x14ac:dyDescent="0.3">
      <c r="A5" s="7" t="str">
        <f>TRIM(B5)</f>
        <v>Eletricidade e energia</v>
      </c>
      <c r="B5" s="7" t="s">
        <v>7</v>
      </c>
      <c r="C5" s="16"/>
      <c r="D5" s="16"/>
      <c r="E5" s="16"/>
      <c r="F5" s="16">
        <v>178</v>
      </c>
      <c r="G5" s="16">
        <v>75</v>
      </c>
      <c r="H5" s="16">
        <v>103</v>
      </c>
      <c r="I5" s="16">
        <v>43322</v>
      </c>
      <c r="J5" s="16">
        <v>19887</v>
      </c>
      <c r="K5" s="16">
        <v>23435</v>
      </c>
      <c r="L5" s="16">
        <v>4965</v>
      </c>
      <c r="M5" s="16">
        <v>2427</v>
      </c>
      <c r="N5" s="16">
        <v>2538</v>
      </c>
      <c r="O5" s="16"/>
      <c r="P5" s="16"/>
      <c r="Q5" s="17"/>
    </row>
    <row r="6" spans="1:17" x14ac:dyDescent="0.3">
      <c r="A6" s="9" t="str">
        <f>TRIM(B6)</f>
        <v>Distribuição de energia elétrica</v>
      </c>
      <c r="B6" s="10" t="s">
        <v>8</v>
      </c>
      <c r="C6" s="18"/>
      <c r="D6" s="6"/>
      <c r="E6" s="6"/>
      <c r="F6" s="16">
        <v>10</v>
      </c>
      <c r="G6" s="27">
        <v>6</v>
      </c>
      <c r="H6" s="27">
        <v>4</v>
      </c>
      <c r="I6" s="16">
        <v>746</v>
      </c>
      <c r="J6" s="27">
        <v>428</v>
      </c>
      <c r="K6" s="27">
        <v>318</v>
      </c>
      <c r="L6" s="16">
        <v>38</v>
      </c>
      <c r="M6" s="27">
        <v>9</v>
      </c>
      <c r="N6" s="27">
        <v>29</v>
      </c>
      <c r="O6" s="5"/>
      <c r="P6" s="6"/>
      <c r="Q6" s="13"/>
    </row>
    <row r="7" spans="1:17" x14ac:dyDescent="0.3">
      <c r="A7" s="9" t="str">
        <f t="shared" ref="A7:A29" si="1">TRIM(B7)</f>
        <v>Engenharia de produção elétrica</v>
      </c>
      <c r="B7" s="10" t="s">
        <v>74</v>
      </c>
      <c r="C7" s="18"/>
      <c r="D7" s="6"/>
      <c r="E7" s="6"/>
      <c r="F7" s="16">
        <v>2</v>
      </c>
      <c r="G7" s="27">
        <v>0</v>
      </c>
      <c r="H7" s="27">
        <v>2</v>
      </c>
      <c r="I7" s="16">
        <v>499</v>
      </c>
      <c r="J7" s="27">
        <v>0</v>
      </c>
      <c r="K7" s="27">
        <v>499</v>
      </c>
      <c r="L7" s="16">
        <v>26</v>
      </c>
      <c r="M7" s="27">
        <v>0</v>
      </c>
      <c r="N7" s="27">
        <v>26</v>
      </c>
      <c r="O7" s="5"/>
      <c r="P7" s="6"/>
      <c r="Q7" s="13"/>
    </row>
    <row r="8" spans="1:17" x14ac:dyDescent="0.3">
      <c r="A8" s="9" t="str">
        <f t="shared" si="1"/>
        <v>Engenharia eletrotécnica</v>
      </c>
      <c r="B8" s="10" t="s">
        <v>9</v>
      </c>
      <c r="C8" s="18"/>
      <c r="D8" s="6"/>
      <c r="E8" s="6"/>
      <c r="F8" s="16">
        <v>1</v>
      </c>
      <c r="G8" s="27">
        <v>0</v>
      </c>
      <c r="H8" s="27">
        <v>1</v>
      </c>
      <c r="I8" s="16">
        <v>73</v>
      </c>
      <c r="J8" s="27">
        <v>0</v>
      </c>
      <c r="K8" s="27">
        <v>73</v>
      </c>
      <c r="L8" s="16">
        <v>0</v>
      </c>
      <c r="M8" s="27">
        <v>0</v>
      </c>
      <c r="N8" s="27">
        <v>0</v>
      </c>
      <c r="O8" s="5"/>
      <c r="P8" s="6"/>
      <c r="Q8" s="13"/>
    </row>
    <row r="9" spans="1:17" x14ac:dyDescent="0.3">
      <c r="A9" s="9" t="str">
        <f t="shared" si="1"/>
        <v>Engenharia elétrica</v>
      </c>
      <c r="B9" s="10" t="s">
        <v>10</v>
      </c>
      <c r="C9" s="18"/>
      <c r="D9" s="6"/>
      <c r="E9" s="6"/>
      <c r="F9" s="16">
        <v>147</v>
      </c>
      <c r="G9" s="27">
        <v>55</v>
      </c>
      <c r="H9" s="27">
        <v>92</v>
      </c>
      <c r="I9" s="16">
        <v>38720</v>
      </c>
      <c r="J9" s="27">
        <v>16428</v>
      </c>
      <c r="K9" s="27">
        <v>22292</v>
      </c>
      <c r="L9" s="16">
        <v>4451</v>
      </c>
      <c r="M9" s="27">
        <v>1990</v>
      </c>
      <c r="N9" s="27">
        <v>2461</v>
      </c>
      <c r="O9" s="5"/>
      <c r="P9" s="6"/>
      <c r="Q9" s="13"/>
    </row>
    <row r="10" spans="1:17" x14ac:dyDescent="0.3">
      <c r="A10" s="9" t="str">
        <f t="shared" si="1"/>
        <v>Engenharia industrial elétrica</v>
      </c>
      <c r="B10" s="10" t="s">
        <v>11</v>
      </c>
      <c r="C10" s="18"/>
      <c r="D10" s="6"/>
      <c r="E10" s="6"/>
      <c r="F10" s="16">
        <v>8</v>
      </c>
      <c r="G10" s="27">
        <v>8</v>
      </c>
      <c r="H10" s="27">
        <v>0</v>
      </c>
      <c r="I10" s="16">
        <v>2422</v>
      </c>
      <c r="J10" s="27">
        <v>2422</v>
      </c>
      <c r="K10" s="27">
        <v>0</v>
      </c>
      <c r="L10" s="16">
        <v>337</v>
      </c>
      <c r="M10" s="27">
        <v>337</v>
      </c>
      <c r="N10" s="27">
        <v>0</v>
      </c>
      <c r="O10" s="5"/>
      <c r="P10" s="6"/>
      <c r="Q10" s="13"/>
    </row>
    <row r="11" spans="1:17" x14ac:dyDescent="0.3">
      <c r="A11" s="9" t="str">
        <f t="shared" si="1"/>
        <v>Estudos de energia</v>
      </c>
      <c r="B11" s="10" t="s">
        <v>12</v>
      </c>
      <c r="C11" s="18"/>
      <c r="D11" s="6"/>
      <c r="E11" s="6"/>
      <c r="F11" s="16">
        <v>1</v>
      </c>
      <c r="G11" s="27">
        <v>1</v>
      </c>
      <c r="H11" s="27">
        <v>0</v>
      </c>
      <c r="I11" s="16">
        <v>0</v>
      </c>
      <c r="J11" s="27">
        <v>0</v>
      </c>
      <c r="K11" s="27">
        <v>0</v>
      </c>
      <c r="L11" s="16">
        <v>0</v>
      </c>
      <c r="M11" s="27">
        <v>0</v>
      </c>
      <c r="N11" s="27">
        <v>0</v>
      </c>
      <c r="O11" s="5"/>
      <c r="P11" s="6"/>
      <c r="Q11" s="13"/>
    </row>
    <row r="12" spans="1:17" x14ac:dyDescent="0.3">
      <c r="A12" s="9" t="str">
        <f t="shared" si="1"/>
        <v>Tecnologia elétrica</v>
      </c>
      <c r="B12" s="10" t="s">
        <v>75</v>
      </c>
      <c r="C12" s="18"/>
      <c r="D12" s="6"/>
      <c r="E12" s="6"/>
      <c r="F12" s="16">
        <v>1</v>
      </c>
      <c r="G12" s="27">
        <v>0</v>
      </c>
      <c r="H12" s="27">
        <v>1</v>
      </c>
      <c r="I12" s="16">
        <v>153</v>
      </c>
      <c r="J12" s="27">
        <v>0</v>
      </c>
      <c r="K12" s="27">
        <v>153</v>
      </c>
      <c r="L12" s="16">
        <v>22</v>
      </c>
      <c r="M12" s="27">
        <v>0</v>
      </c>
      <c r="N12" s="27">
        <v>22</v>
      </c>
      <c r="O12" s="5"/>
      <c r="P12" s="6"/>
      <c r="Q12" s="13"/>
    </row>
    <row r="13" spans="1:17" x14ac:dyDescent="0.3">
      <c r="A13" s="9" t="str">
        <f t="shared" si="1"/>
        <v>Tecnologia em eletrotécnica</v>
      </c>
      <c r="B13" s="10" t="s">
        <v>16</v>
      </c>
      <c r="C13" s="18"/>
      <c r="D13" s="6"/>
      <c r="E13" s="6"/>
      <c r="F13" s="16">
        <v>6</v>
      </c>
      <c r="G13" s="27">
        <v>5</v>
      </c>
      <c r="H13" s="27">
        <v>1</v>
      </c>
      <c r="I13" s="16">
        <v>677</v>
      </c>
      <c r="J13" s="27">
        <v>609</v>
      </c>
      <c r="K13" s="27">
        <v>68</v>
      </c>
      <c r="L13" s="16">
        <v>91</v>
      </c>
      <c r="M13" s="27">
        <v>91</v>
      </c>
      <c r="N13" s="27">
        <v>0</v>
      </c>
      <c r="O13" s="5"/>
      <c r="P13" s="6"/>
      <c r="Q13" s="13"/>
    </row>
    <row r="14" spans="1:17" x14ac:dyDescent="0.3">
      <c r="A14" s="9" t="str">
        <f t="shared" si="1"/>
        <v>Transmissão e distribuição de energia elétrica</v>
      </c>
      <c r="B14" s="10" t="s">
        <v>76</v>
      </c>
      <c r="C14" s="18"/>
      <c r="D14" s="6"/>
      <c r="E14" s="6"/>
      <c r="F14" s="16">
        <v>2</v>
      </c>
      <c r="G14" s="27">
        <v>0</v>
      </c>
      <c r="H14" s="27">
        <v>2</v>
      </c>
      <c r="I14" s="16">
        <v>32</v>
      </c>
      <c r="J14" s="27">
        <v>0</v>
      </c>
      <c r="K14" s="27">
        <v>32</v>
      </c>
      <c r="L14" s="16">
        <v>0</v>
      </c>
      <c r="M14" s="27">
        <v>0</v>
      </c>
      <c r="N14" s="27">
        <v>0</v>
      </c>
      <c r="O14" s="5"/>
      <c r="P14" s="6"/>
      <c r="Q14" s="13"/>
    </row>
    <row r="15" spans="1:17" s="16" customFormat="1" ht="13.8" x14ac:dyDescent="0.3">
      <c r="A15" s="7" t="str">
        <f t="shared" si="1"/>
        <v>Eletrônica e automação</v>
      </c>
      <c r="B15" s="7" t="s">
        <v>17</v>
      </c>
      <c r="F15" s="16">
        <v>253</v>
      </c>
      <c r="G15" s="16">
        <v>82</v>
      </c>
      <c r="H15" s="16">
        <v>171</v>
      </c>
      <c r="I15" s="16">
        <v>38791</v>
      </c>
      <c r="J15" s="16">
        <v>13603</v>
      </c>
      <c r="K15" s="16">
        <v>25188</v>
      </c>
      <c r="L15" s="16">
        <v>4440</v>
      </c>
      <c r="M15" s="16">
        <v>1742</v>
      </c>
      <c r="N15" s="16">
        <v>2698</v>
      </c>
    </row>
    <row r="16" spans="1:17" x14ac:dyDescent="0.3">
      <c r="A16" s="9" t="str">
        <f t="shared" si="1"/>
        <v>Controle e automação</v>
      </c>
      <c r="B16" s="10" t="s">
        <v>77</v>
      </c>
      <c r="C16" s="18"/>
      <c r="D16" s="6"/>
      <c r="E16" s="6"/>
      <c r="F16" s="16">
        <v>1</v>
      </c>
      <c r="G16" s="27">
        <v>1</v>
      </c>
      <c r="H16" s="27">
        <v>0</v>
      </c>
      <c r="I16" s="16">
        <v>22</v>
      </c>
      <c r="J16" s="27">
        <v>22</v>
      </c>
      <c r="K16" s="27">
        <v>0</v>
      </c>
      <c r="L16" s="16">
        <v>0</v>
      </c>
      <c r="M16" s="27">
        <v>0</v>
      </c>
      <c r="N16" s="27">
        <v>0</v>
      </c>
      <c r="O16" s="5"/>
      <c r="P16" s="6"/>
      <c r="Q16" s="13"/>
    </row>
    <row r="17" spans="1:17" x14ac:dyDescent="0.3">
      <c r="A17" s="9" t="str">
        <f t="shared" si="1"/>
        <v>Engenharia de computação</v>
      </c>
      <c r="B17" s="10" t="s">
        <v>19</v>
      </c>
      <c r="C17" s="18"/>
      <c r="D17" s="6"/>
      <c r="E17" s="6"/>
      <c r="F17" s="16">
        <v>59</v>
      </c>
      <c r="G17" s="27">
        <v>17</v>
      </c>
      <c r="H17" s="27">
        <v>42</v>
      </c>
      <c r="I17" s="16">
        <v>9039</v>
      </c>
      <c r="J17" s="27">
        <v>3192</v>
      </c>
      <c r="K17" s="27">
        <v>5847</v>
      </c>
      <c r="L17" s="16">
        <v>856</v>
      </c>
      <c r="M17" s="27">
        <v>356</v>
      </c>
      <c r="N17" s="27">
        <v>500</v>
      </c>
      <c r="O17" s="5"/>
      <c r="P17" s="6"/>
      <c r="Q17" s="13"/>
    </row>
    <row r="18" spans="1:17" x14ac:dyDescent="0.3">
      <c r="A18" s="9" t="str">
        <f t="shared" si="1"/>
        <v>Engenharia de comunicações</v>
      </c>
      <c r="B18" s="10" t="s">
        <v>78</v>
      </c>
      <c r="C18" s="18"/>
      <c r="D18" s="6"/>
      <c r="E18" s="6"/>
      <c r="F18" s="16">
        <v>1</v>
      </c>
      <c r="G18" s="27">
        <v>0</v>
      </c>
      <c r="H18" s="27">
        <v>1</v>
      </c>
      <c r="I18" s="16">
        <v>229</v>
      </c>
      <c r="J18" s="27">
        <v>0</v>
      </c>
      <c r="K18" s="27">
        <v>229</v>
      </c>
      <c r="L18" s="16">
        <v>19</v>
      </c>
      <c r="M18" s="27">
        <v>0</v>
      </c>
      <c r="N18" s="27">
        <v>19</v>
      </c>
      <c r="O18" s="5"/>
      <c r="P18" s="6"/>
      <c r="Q18" s="13"/>
    </row>
    <row r="19" spans="1:17" x14ac:dyDescent="0.3">
      <c r="A19" s="9" t="str">
        <f t="shared" si="1"/>
        <v>Engenharia de controle e automação</v>
      </c>
      <c r="B19" s="10" t="s">
        <v>20</v>
      </c>
      <c r="C19" s="18"/>
      <c r="D19" s="6"/>
      <c r="E19" s="6"/>
      <c r="F19" s="16">
        <v>44</v>
      </c>
      <c r="G19" s="27">
        <v>10</v>
      </c>
      <c r="H19" s="27">
        <v>34</v>
      </c>
      <c r="I19" s="16">
        <v>9271</v>
      </c>
      <c r="J19" s="27">
        <v>1858</v>
      </c>
      <c r="K19" s="27">
        <v>7413</v>
      </c>
      <c r="L19" s="16">
        <v>1066</v>
      </c>
      <c r="M19" s="27">
        <v>208</v>
      </c>
      <c r="N19" s="27">
        <v>858</v>
      </c>
      <c r="O19" s="5"/>
      <c r="P19" s="6"/>
      <c r="Q19" s="13"/>
    </row>
    <row r="20" spans="1:17" x14ac:dyDescent="0.3">
      <c r="A20" s="9" t="str">
        <f t="shared" si="1"/>
        <v>Engenharia de redes de comunicação</v>
      </c>
      <c r="B20" s="10" t="s">
        <v>21</v>
      </c>
      <c r="C20" s="18"/>
      <c r="D20" s="6"/>
      <c r="E20" s="6"/>
      <c r="F20" s="16">
        <v>1</v>
      </c>
      <c r="G20" s="27">
        <v>1</v>
      </c>
      <c r="H20" s="27">
        <v>0</v>
      </c>
      <c r="I20" s="16">
        <v>258</v>
      </c>
      <c r="J20" s="27">
        <v>258</v>
      </c>
      <c r="K20" s="27">
        <v>0</v>
      </c>
      <c r="L20" s="16">
        <v>60</v>
      </c>
      <c r="M20" s="27">
        <v>60</v>
      </c>
      <c r="N20" s="27">
        <v>0</v>
      </c>
      <c r="O20" s="5"/>
      <c r="P20" s="6"/>
      <c r="Q20" s="13"/>
    </row>
    <row r="21" spans="1:17" x14ac:dyDescent="0.3">
      <c r="A21" s="9" t="str">
        <f t="shared" si="1"/>
        <v>Engenharia de telecomunicações</v>
      </c>
      <c r="B21" s="10" t="s">
        <v>22</v>
      </c>
      <c r="C21" s="18"/>
      <c r="D21" s="6"/>
      <c r="E21" s="6"/>
      <c r="F21" s="16">
        <v>24</v>
      </c>
      <c r="G21" s="27">
        <v>5</v>
      </c>
      <c r="H21" s="27">
        <v>19</v>
      </c>
      <c r="I21" s="16">
        <v>3646</v>
      </c>
      <c r="J21" s="27">
        <v>955</v>
      </c>
      <c r="K21" s="27">
        <v>2691</v>
      </c>
      <c r="L21" s="16">
        <v>396</v>
      </c>
      <c r="M21" s="27">
        <v>142</v>
      </c>
      <c r="N21" s="27">
        <v>254</v>
      </c>
      <c r="O21" s="5"/>
      <c r="P21" s="6"/>
      <c r="Q21" s="13"/>
    </row>
    <row r="22" spans="1:17" x14ac:dyDescent="0.3">
      <c r="A22" s="9" t="str">
        <f t="shared" si="1"/>
        <v>Engenharia eletrônica</v>
      </c>
      <c r="B22" s="10" t="s">
        <v>23</v>
      </c>
      <c r="C22" s="18"/>
      <c r="D22" s="6"/>
      <c r="E22" s="6"/>
      <c r="F22" s="16">
        <v>9</v>
      </c>
      <c r="G22" s="27">
        <v>3</v>
      </c>
      <c r="H22" s="27">
        <v>6</v>
      </c>
      <c r="I22" s="16">
        <v>2202</v>
      </c>
      <c r="J22" s="27">
        <v>688</v>
      </c>
      <c r="K22" s="27">
        <v>1514</v>
      </c>
      <c r="L22" s="16">
        <v>316</v>
      </c>
      <c r="M22" s="27">
        <v>125</v>
      </c>
      <c r="N22" s="27">
        <v>191</v>
      </c>
      <c r="O22" s="5"/>
      <c r="P22" s="6"/>
      <c r="Q22" s="13"/>
    </row>
    <row r="23" spans="1:17" x14ac:dyDescent="0.3">
      <c r="A23" s="9" t="str">
        <f t="shared" si="1"/>
        <v>Engenharia mecatrônica</v>
      </c>
      <c r="B23" s="10" t="s">
        <v>24</v>
      </c>
      <c r="C23" s="18"/>
      <c r="D23" s="6"/>
      <c r="E23" s="6"/>
      <c r="F23" s="16">
        <v>19</v>
      </c>
      <c r="G23" s="27">
        <v>8</v>
      </c>
      <c r="H23" s="27">
        <v>11</v>
      </c>
      <c r="I23" s="16">
        <v>3518</v>
      </c>
      <c r="J23" s="27">
        <v>1639</v>
      </c>
      <c r="K23" s="27">
        <v>1879</v>
      </c>
      <c r="L23" s="16">
        <v>256</v>
      </c>
      <c r="M23" s="27">
        <v>183</v>
      </c>
      <c r="N23" s="27">
        <v>73</v>
      </c>
      <c r="O23" s="5"/>
      <c r="P23" s="6"/>
      <c r="Q23" s="13"/>
    </row>
    <row r="24" spans="1:17" x14ac:dyDescent="0.3">
      <c r="A24" s="9" t="str">
        <f t="shared" si="1"/>
        <v>Manutenção de aparelhos médico-hospitalares</v>
      </c>
      <c r="B24" s="10" t="s">
        <v>25</v>
      </c>
      <c r="C24" s="18"/>
      <c r="D24" s="6"/>
      <c r="E24" s="6"/>
      <c r="F24" s="16">
        <v>4</v>
      </c>
      <c r="G24" s="27">
        <v>2</v>
      </c>
      <c r="H24" s="27">
        <v>2</v>
      </c>
      <c r="I24" s="16">
        <v>515</v>
      </c>
      <c r="J24" s="27">
        <v>309</v>
      </c>
      <c r="K24" s="27">
        <v>206</v>
      </c>
      <c r="L24" s="16">
        <v>60</v>
      </c>
      <c r="M24" s="27">
        <v>60</v>
      </c>
      <c r="N24" s="27">
        <v>0</v>
      </c>
      <c r="O24" s="5"/>
      <c r="P24" s="6"/>
      <c r="Q24" s="13"/>
    </row>
    <row r="25" spans="1:17" x14ac:dyDescent="0.3">
      <c r="A25" s="9" t="str">
        <f t="shared" si="1"/>
        <v>Tecnologia digital</v>
      </c>
      <c r="B25" s="10" t="s">
        <v>27</v>
      </c>
      <c r="C25" s="18"/>
      <c r="D25" s="6"/>
      <c r="E25" s="6"/>
      <c r="F25" s="16">
        <v>1</v>
      </c>
      <c r="G25" s="27">
        <v>0</v>
      </c>
      <c r="H25" s="27">
        <v>1</v>
      </c>
      <c r="I25" s="16">
        <v>69</v>
      </c>
      <c r="J25" s="27">
        <v>0</v>
      </c>
      <c r="K25" s="27">
        <v>69</v>
      </c>
      <c r="L25" s="16">
        <v>0</v>
      </c>
      <c r="M25" s="27">
        <v>0</v>
      </c>
      <c r="N25" s="27">
        <v>0</v>
      </c>
      <c r="O25" s="5"/>
      <c r="P25" s="6"/>
      <c r="Q25" s="13"/>
    </row>
    <row r="26" spans="1:17" x14ac:dyDescent="0.3">
      <c r="A26" s="9" t="str">
        <f t="shared" si="1"/>
        <v>Tecnologia eletrônica</v>
      </c>
      <c r="B26" s="10" t="s">
        <v>28</v>
      </c>
      <c r="C26" s="18"/>
      <c r="D26" s="6"/>
      <c r="E26" s="6"/>
      <c r="F26" s="16">
        <v>16</v>
      </c>
      <c r="G26" s="27">
        <v>10</v>
      </c>
      <c r="H26" s="27">
        <v>6</v>
      </c>
      <c r="I26" s="16">
        <v>1552</v>
      </c>
      <c r="J26" s="27">
        <v>1306</v>
      </c>
      <c r="K26" s="27">
        <v>246</v>
      </c>
      <c r="L26" s="16">
        <v>194</v>
      </c>
      <c r="M26" s="27">
        <v>136</v>
      </c>
      <c r="N26" s="27">
        <v>58</v>
      </c>
      <c r="O26" s="5"/>
      <c r="P26" s="6"/>
      <c r="Q26" s="13"/>
    </row>
    <row r="27" spans="1:17" x14ac:dyDescent="0.3">
      <c r="A27" s="9" t="str">
        <f t="shared" si="1"/>
        <v>Tecnologia mecatrônica</v>
      </c>
      <c r="B27" s="10" t="s">
        <v>29</v>
      </c>
      <c r="C27" s="18"/>
      <c r="D27" s="6"/>
      <c r="E27" s="6"/>
      <c r="F27" s="16">
        <v>32</v>
      </c>
      <c r="G27" s="27">
        <v>9</v>
      </c>
      <c r="H27" s="27">
        <v>23</v>
      </c>
      <c r="I27" s="16">
        <v>4527</v>
      </c>
      <c r="J27" s="27">
        <v>1359</v>
      </c>
      <c r="K27" s="27">
        <v>3168</v>
      </c>
      <c r="L27" s="16">
        <v>630</v>
      </c>
      <c r="M27" s="27">
        <v>185</v>
      </c>
      <c r="N27" s="27">
        <v>445</v>
      </c>
      <c r="O27" s="5"/>
      <c r="P27" s="6"/>
      <c r="Q27" s="13"/>
    </row>
    <row r="28" spans="1:17" x14ac:dyDescent="0.3">
      <c r="A28" s="9" t="str">
        <f t="shared" si="1"/>
        <v>Telecomunicações</v>
      </c>
      <c r="B28" s="10" t="s">
        <v>30</v>
      </c>
      <c r="C28" s="18"/>
      <c r="D28" s="6"/>
      <c r="E28" s="6"/>
      <c r="F28" s="16">
        <v>36</v>
      </c>
      <c r="G28" s="27">
        <v>13</v>
      </c>
      <c r="H28" s="27">
        <v>23</v>
      </c>
      <c r="I28" s="16">
        <v>3091</v>
      </c>
      <c r="J28" s="27">
        <v>1632</v>
      </c>
      <c r="K28" s="27">
        <v>1459</v>
      </c>
      <c r="L28" s="16">
        <v>509</v>
      </c>
      <c r="M28" s="27">
        <v>235</v>
      </c>
      <c r="N28" s="27">
        <v>274</v>
      </c>
      <c r="O28" s="5"/>
      <c r="P28" s="6"/>
      <c r="Q28" s="13"/>
    </row>
    <row r="29" spans="1:17" x14ac:dyDescent="0.3">
      <c r="A29" s="9" t="str">
        <f t="shared" si="1"/>
        <v>Telemática</v>
      </c>
      <c r="B29" s="10" t="s">
        <v>31</v>
      </c>
      <c r="C29" s="18"/>
      <c r="D29" s="6"/>
      <c r="E29" s="6"/>
      <c r="F29" s="16">
        <v>6</v>
      </c>
      <c r="G29" s="27">
        <v>3</v>
      </c>
      <c r="H29" s="27">
        <v>3</v>
      </c>
      <c r="I29" s="16">
        <v>852</v>
      </c>
      <c r="J29" s="27">
        <v>385</v>
      </c>
      <c r="K29" s="27">
        <v>467</v>
      </c>
      <c r="L29" s="16">
        <v>78</v>
      </c>
      <c r="M29" s="27">
        <v>52</v>
      </c>
      <c r="N29" s="27">
        <v>26</v>
      </c>
      <c r="O29" s="5"/>
      <c r="P29" s="6"/>
      <c r="Q29" s="13"/>
    </row>
  </sheetData>
  <autoFilter ref="B3:Q29" xr:uid="{12395998-84D9-4D51-ABE7-1A74F5B59C7A}"/>
  <mergeCells count="6">
    <mergeCell ref="O1:Q2"/>
    <mergeCell ref="B1:B2"/>
    <mergeCell ref="C1:E2"/>
    <mergeCell ref="F1:H2"/>
    <mergeCell ref="I1:K2"/>
    <mergeCell ref="L1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A10-B9DF-409D-808A-13862D7D11DF}">
  <dimension ref="A1:Q34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N5" sqref="N5"/>
    </sheetView>
  </sheetViews>
  <sheetFormatPr defaultRowHeight="13.8" x14ac:dyDescent="0.3"/>
  <cols>
    <col min="1" max="1" width="48.88671875" style="19" bestFit="1" customWidth="1"/>
    <col min="2" max="2" width="41.109375" style="19" bestFit="1" customWidth="1"/>
    <col min="3" max="3" width="5.88671875" style="19" bestFit="1" customWidth="1"/>
    <col min="4" max="4" width="11.109375" style="19" bestFit="1" customWidth="1"/>
    <col min="5" max="5" width="6.21875" style="19" bestFit="1" customWidth="1"/>
    <col min="6" max="6" width="5.88671875" style="19" bestFit="1" customWidth="1"/>
    <col min="7" max="7" width="6.6640625" style="19" bestFit="1" customWidth="1"/>
    <col min="8" max="8" width="6.21875" style="19" bestFit="1" customWidth="1"/>
    <col min="9" max="9" width="9" style="19" bestFit="1" customWidth="1"/>
    <col min="10" max="12" width="7.6640625" style="19" bestFit="1" customWidth="1"/>
    <col min="13" max="13" width="7.44140625" style="19" bestFit="1" customWidth="1"/>
    <col min="14" max="15" width="7.6640625" style="19" bestFit="1" customWidth="1"/>
    <col min="16" max="16" width="6.77734375" style="19" bestFit="1" customWidth="1"/>
    <col min="17" max="17" width="7.6640625" style="26" bestFit="1" customWidth="1"/>
    <col min="18" max="16384" width="8.88671875" style="19"/>
  </cols>
  <sheetData>
    <row r="1" spans="1:17" ht="14.4" customHeight="1" x14ac:dyDescent="0.3">
      <c r="B1" s="61" t="s">
        <v>0</v>
      </c>
      <c r="C1" s="63" t="s">
        <v>37</v>
      </c>
      <c r="D1" s="64"/>
      <c r="E1" s="65"/>
      <c r="F1" s="63" t="s">
        <v>38</v>
      </c>
      <c r="G1" s="64"/>
      <c r="H1" s="65"/>
      <c r="I1" s="63" t="s">
        <v>1</v>
      </c>
      <c r="J1" s="64"/>
      <c r="K1" s="65"/>
      <c r="L1" s="63" t="s">
        <v>2</v>
      </c>
      <c r="M1" s="64"/>
      <c r="N1" s="65"/>
      <c r="O1" s="63" t="s">
        <v>3</v>
      </c>
      <c r="P1" s="64"/>
      <c r="Q1" s="64"/>
    </row>
    <row r="2" spans="1:17" ht="46.2" customHeight="1" x14ac:dyDescent="0.3">
      <c r="B2" s="62"/>
      <c r="C2" s="66"/>
      <c r="D2" s="67"/>
      <c r="E2" s="68"/>
      <c r="F2" s="66"/>
      <c r="G2" s="67"/>
      <c r="H2" s="68"/>
      <c r="I2" s="66"/>
      <c r="J2" s="67"/>
      <c r="K2" s="68"/>
      <c r="L2" s="66"/>
      <c r="M2" s="67"/>
      <c r="N2" s="68"/>
      <c r="O2" s="66"/>
      <c r="P2" s="67"/>
      <c r="Q2" s="67"/>
    </row>
    <row r="3" spans="1:17" ht="27.6" x14ac:dyDescent="0.3">
      <c r="B3" s="20" t="s">
        <v>0</v>
      </c>
      <c r="C3" s="21" t="s">
        <v>4</v>
      </c>
      <c r="D3" s="21" t="s">
        <v>5</v>
      </c>
      <c r="E3" s="22" t="s">
        <v>6</v>
      </c>
      <c r="F3" s="21" t="s">
        <v>4</v>
      </c>
      <c r="G3" s="21" t="s">
        <v>5</v>
      </c>
      <c r="H3" s="22" t="s">
        <v>6</v>
      </c>
      <c r="I3" s="21" t="s">
        <v>4</v>
      </c>
      <c r="J3" s="21" t="s">
        <v>5</v>
      </c>
      <c r="K3" s="22" t="s">
        <v>6</v>
      </c>
      <c r="L3" s="21" t="s">
        <v>4</v>
      </c>
      <c r="M3" s="21" t="s">
        <v>5</v>
      </c>
      <c r="N3" s="21" t="s">
        <v>6</v>
      </c>
      <c r="O3" s="21" t="s">
        <v>4</v>
      </c>
      <c r="P3" s="21" t="s">
        <v>5</v>
      </c>
      <c r="Q3" s="22" t="s">
        <v>6</v>
      </c>
    </row>
    <row r="4" spans="1:17" x14ac:dyDescent="0.3">
      <c r="A4" s="7" t="s">
        <v>35</v>
      </c>
      <c r="B4" s="7" t="s">
        <v>35</v>
      </c>
      <c r="C4" s="7">
        <f>SUM(C5,C12)</f>
        <v>0</v>
      </c>
      <c r="D4" s="7">
        <f t="shared" ref="D4:N4" si="0">SUM(D5,D12)</f>
        <v>0</v>
      </c>
      <c r="E4" s="7">
        <f t="shared" si="0"/>
        <v>0</v>
      </c>
      <c r="F4" s="7">
        <f t="shared" si="0"/>
        <v>343</v>
      </c>
      <c r="G4" s="7">
        <f t="shared" si="0"/>
        <v>174</v>
      </c>
      <c r="H4" s="7">
        <f t="shared" si="0"/>
        <v>169</v>
      </c>
      <c r="I4" s="7">
        <f t="shared" si="0"/>
        <v>63610</v>
      </c>
      <c r="J4" s="7">
        <f t="shared" si="0"/>
        <v>27232</v>
      </c>
      <c r="K4" s="7">
        <f t="shared" si="0"/>
        <v>36378</v>
      </c>
      <c r="L4" s="7">
        <f t="shared" si="0"/>
        <v>5826</v>
      </c>
      <c r="M4" s="7">
        <f t="shared" si="0"/>
        <v>2895</v>
      </c>
      <c r="N4" s="7">
        <f t="shared" si="0"/>
        <v>2931</v>
      </c>
      <c r="O4" s="7"/>
      <c r="P4" s="7"/>
      <c r="Q4" s="7"/>
    </row>
    <row r="5" spans="1:17" s="23" customFormat="1" x14ac:dyDescent="0.3">
      <c r="A5" s="7" t="s">
        <v>51</v>
      </c>
      <c r="B5" s="7" t="s">
        <v>51</v>
      </c>
      <c r="C5" s="16"/>
      <c r="D5" s="16"/>
      <c r="E5" s="16"/>
      <c r="F5" s="16">
        <v>200</v>
      </c>
      <c r="G5" s="16">
        <v>127</v>
      </c>
      <c r="H5" s="16">
        <v>73</v>
      </c>
      <c r="I5" s="16">
        <v>41079</v>
      </c>
      <c r="J5" s="16">
        <v>18695</v>
      </c>
      <c r="K5" s="16">
        <v>22384</v>
      </c>
      <c r="L5" s="16">
        <f>SUM(M5:N5)</f>
        <v>3886</v>
      </c>
      <c r="M5" s="16">
        <v>2160</v>
      </c>
      <c r="N5" s="16">
        <v>1726</v>
      </c>
      <c r="O5" s="16"/>
      <c r="P5" s="16"/>
      <c r="Q5" s="17"/>
    </row>
    <row r="6" spans="1:17" x14ac:dyDescent="0.3">
      <c r="A6" s="46" t="s">
        <v>46</v>
      </c>
      <c r="B6" s="47" t="s">
        <v>46</v>
      </c>
      <c r="C6" s="3"/>
      <c r="D6" s="24"/>
      <c r="E6" s="24"/>
      <c r="F6" s="3">
        <v>2</v>
      </c>
      <c r="G6" s="24">
        <v>1</v>
      </c>
      <c r="H6" s="24">
        <v>1</v>
      </c>
      <c r="I6" s="3">
        <v>62</v>
      </c>
      <c r="J6" s="24">
        <v>0</v>
      </c>
      <c r="K6" s="24">
        <v>62</v>
      </c>
      <c r="L6" s="16">
        <f t="shared" ref="L6:L34" si="1">SUM(M6:N6)</f>
        <v>0</v>
      </c>
      <c r="M6" s="27">
        <v>0</v>
      </c>
      <c r="N6" s="27">
        <v>0</v>
      </c>
      <c r="O6" s="3"/>
      <c r="P6" s="24"/>
      <c r="Q6" s="25"/>
    </row>
    <row r="7" spans="1:17" x14ac:dyDescent="0.3">
      <c r="A7" s="46" t="s">
        <v>47</v>
      </c>
      <c r="B7" s="47" t="s">
        <v>47</v>
      </c>
      <c r="C7" s="3"/>
      <c r="D7" s="24"/>
      <c r="E7" s="24"/>
      <c r="F7" s="3">
        <v>5</v>
      </c>
      <c r="G7" s="24">
        <v>3</v>
      </c>
      <c r="H7" s="24">
        <v>2</v>
      </c>
      <c r="I7" s="3">
        <v>314</v>
      </c>
      <c r="J7" s="24">
        <v>15</v>
      </c>
      <c r="K7" s="24">
        <v>299</v>
      </c>
      <c r="L7" s="16">
        <f t="shared" si="1"/>
        <v>0</v>
      </c>
      <c r="M7" s="27">
        <v>0</v>
      </c>
      <c r="N7" s="27">
        <v>0</v>
      </c>
      <c r="O7" s="3"/>
      <c r="P7" s="24"/>
      <c r="Q7" s="25"/>
    </row>
    <row r="8" spans="1:17" x14ac:dyDescent="0.3">
      <c r="A8" s="46" t="s">
        <v>42</v>
      </c>
      <c r="B8" s="47" t="s">
        <v>42</v>
      </c>
      <c r="C8" s="3"/>
      <c r="D8" s="24"/>
      <c r="E8" s="24"/>
      <c r="F8" s="3">
        <v>177</v>
      </c>
      <c r="G8" s="24">
        <v>109</v>
      </c>
      <c r="H8" s="24">
        <v>68</v>
      </c>
      <c r="I8" s="3">
        <v>35840</v>
      </c>
      <c r="J8" s="24">
        <v>14276</v>
      </c>
      <c r="K8" s="24">
        <v>21564</v>
      </c>
      <c r="L8" s="16">
        <f t="shared" si="1"/>
        <v>3330</v>
      </c>
      <c r="M8" s="27">
        <v>1675</v>
      </c>
      <c r="N8" s="27">
        <v>1655</v>
      </c>
      <c r="O8" s="3"/>
      <c r="P8" s="24"/>
      <c r="Q8" s="25"/>
    </row>
    <row r="9" spans="1:17" x14ac:dyDescent="0.3">
      <c r="A9" s="46" t="s">
        <v>48</v>
      </c>
      <c r="B9" s="47" t="s">
        <v>48</v>
      </c>
      <c r="C9" s="3"/>
      <c r="D9" s="24"/>
      <c r="E9" s="24"/>
      <c r="F9" s="3">
        <v>10</v>
      </c>
      <c r="G9" s="24">
        <v>9</v>
      </c>
      <c r="H9" s="24">
        <v>1</v>
      </c>
      <c r="I9" s="3">
        <v>3675</v>
      </c>
      <c r="J9" s="24">
        <v>3479</v>
      </c>
      <c r="K9" s="24">
        <v>196</v>
      </c>
      <c r="L9" s="16">
        <f t="shared" si="1"/>
        <v>406</v>
      </c>
      <c r="M9" s="27">
        <v>376</v>
      </c>
      <c r="N9" s="27">
        <v>30</v>
      </c>
      <c r="O9" s="3"/>
      <c r="P9" s="24"/>
      <c r="Q9" s="25"/>
    </row>
    <row r="10" spans="1:17" x14ac:dyDescent="0.3">
      <c r="A10" s="46" t="s">
        <v>49</v>
      </c>
      <c r="B10" s="47" t="s">
        <v>49</v>
      </c>
      <c r="C10" s="3"/>
      <c r="D10" s="24"/>
      <c r="E10" s="24"/>
      <c r="F10" s="3">
        <v>3</v>
      </c>
      <c r="G10" s="24">
        <v>2</v>
      </c>
      <c r="H10" s="24">
        <v>1</v>
      </c>
      <c r="I10" s="3">
        <v>302</v>
      </c>
      <c r="J10" s="24">
        <v>39</v>
      </c>
      <c r="K10" s="24">
        <v>263</v>
      </c>
      <c r="L10" s="16">
        <f t="shared" si="1"/>
        <v>69</v>
      </c>
      <c r="M10" s="27">
        <v>28</v>
      </c>
      <c r="N10" s="27">
        <v>41</v>
      </c>
      <c r="O10" s="3"/>
      <c r="P10" s="24"/>
      <c r="Q10" s="25"/>
    </row>
    <row r="11" spans="1:17" x14ac:dyDescent="0.3">
      <c r="A11" s="46" t="s">
        <v>50</v>
      </c>
      <c r="B11" s="47" t="s">
        <v>50</v>
      </c>
      <c r="C11" s="3"/>
      <c r="D11" s="24"/>
      <c r="E11" s="24"/>
      <c r="F11" s="3">
        <v>3</v>
      </c>
      <c r="G11" s="24">
        <v>3</v>
      </c>
      <c r="H11" s="24">
        <v>0</v>
      </c>
      <c r="I11" s="3">
        <v>886</v>
      </c>
      <c r="J11" s="24">
        <v>886</v>
      </c>
      <c r="K11" s="24">
        <v>0</v>
      </c>
      <c r="L11" s="16">
        <f t="shared" si="1"/>
        <v>81</v>
      </c>
      <c r="M11" s="27">
        <v>81</v>
      </c>
      <c r="N11" s="27">
        <v>0</v>
      </c>
      <c r="O11" s="3"/>
      <c r="P11" s="24"/>
      <c r="Q11" s="25"/>
    </row>
    <row r="12" spans="1:17" s="37" customFormat="1" x14ac:dyDescent="0.3">
      <c r="A12" s="7" t="s">
        <v>73</v>
      </c>
      <c r="B12" s="7" t="s">
        <v>73</v>
      </c>
      <c r="C12" s="16"/>
      <c r="D12" s="16"/>
      <c r="E12" s="16"/>
      <c r="F12" s="16">
        <v>143</v>
      </c>
      <c r="G12" s="16">
        <v>47</v>
      </c>
      <c r="H12" s="16">
        <v>96</v>
      </c>
      <c r="I12" s="16">
        <v>22531</v>
      </c>
      <c r="J12" s="16">
        <v>8537</v>
      </c>
      <c r="K12" s="16">
        <v>13994</v>
      </c>
      <c r="L12" s="16">
        <f t="shared" si="1"/>
        <v>1940</v>
      </c>
      <c r="M12" s="16">
        <v>735</v>
      </c>
      <c r="N12" s="16">
        <v>1205</v>
      </c>
      <c r="O12" s="16"/>
      <c r="P12" s="16"/>
      <c r="Q12" s="16"/>
    </row>
    <row r="13" spans="1:17" x14ac:dyDescent="0.3">
      <c r="A13" s="46" t="s">
        <v>52</v>
      </c>
      <c r="B13" s="47" t="s">
        <v>52</v>
      </c>
      <c r="C13" s="3"/>
      <c r="D13" s="24"/>
      <c r="E13" s="24"/>
      <c r="F13" s="3">
        <v>5</v>
      </c>
      <c r="G13" s="24">
        <v>4</v>
      </c>
      <c r="H13" s="24">
        <v>1</v>
      </c>
      <c r="I13" s="3">
        <v>211</v>
      </c>
      <c r="J13" s="24">
        <v>147</v>
      </c>
      <c r="K13" s="24">
        <v>64</v>
      </c>
      <c r="L13" s="16">
        <f t="shared" si="1"/>
        <v>0</v>
      </c>
      <c r="M13" s="27">
        <v>0</v>
      </c>
      <c r="N13" s="27">
        <v>0</v>
      </c>
      <c r="O13" s="3"/>
      <c r="P13" s="24"/>
      <c r="Q13" s="25"/>
    </row>
    <row r="14" spans="1:17" x14ac:dyDescent="0.3">
      <c r="A14" s="46" t="s">
        <v>53</v>
      </c>
      <c r="B14" s="47" t="s">
        <v>53</v>
      </c>
      <c r="C14" s="3"/>
      <c r="D14" s="24"/>
      <c r="E14" s="24"/>
      <c r="F14" s="3">
        <v>3</v>
      </c>
      <c r="G14" s="24">
        <v>2</v>
      </c>
      <c r="H14" s="24">
        <v>1</v>
      </c>
      <c r="I14" s="3">
        <v>715</v>
      </c>
      <c r="J14" s="24">
        <v>508</v>
      </c>
      <c r="K14" s="24">
        <v>207</v>
      </c>
      <c r="L14" s="16">
        <f t="shared" si="1"/>
        <v>100</v>
      </c>
      <c r="M14" s="27">
        <v>44</v>
      </c>
      <c r="N14" s="27">
        <v>56</v>
      </c>
      <c r="O14" s="3"/>
      <c r="P14" s="24"/>
      <c r="Q14" s="25"/>
    </row>
    <row r="15" spans="1:17" x14ac:dyDescent="0.3">
      <c r="A15" s="46" t="s">
        <v>54</v>
      </c>
      <c r="B15" s="47" t="s">
        <v>54</v>
      </c>
      <c r="C15" s="3"/>
      <c r="D15" s="24"/>
      <c r="E15" s="24"/>
      <c r="F15" s="3">
        <v>1</v>
      </c>
      <c r="G15" s="24">
        <v>0</v>
      </c>
      <c r="H15" s="24">
        <v>1</v>
      </c>
      <c r="I15" s="3">
        <v>113</v>
      </c>
      <c r="J15" s="24">
        <v>0</v>
      </c>
      <c r="K15" s="24">
        <v>113</v>
      </c>
      <c r="L15" s="16">
        <f t="shared" si="1"/>
        <v>4</v>
      </c>
      <c r="M15" s="27">
        <v>0</v>
      </c>
      <c r="N15" s="27">
        <v>4</v>
      </c>
      <c r="O15" s="3"/>
      <c r="P15" s="24"/>
      <c r="Q15" s="25"/>
    </row>
    <row r="16" spans="1:17" x14ac:dyDescent="0.3">
      <c r="A16" s="46" t="s">
        <v>55</v>
      </c>
      <c r="B16" s="47" t="s">
        <v>55</v>
      </c>
      <c r="C16" s="3"/>
      <c r="D16" s="24"/>
      <c r="E16" s="24"/>
      <c r="F16" s="3">
        <v>2</v>
      </c>
      <c r="G16" s="24">
        <v>1</v>
      </c>
      <c r="H16" s="24">
        <v>1</v>
      </c>
      <c r="I16" s="3">
        <v>444</v>
      </c>
      <c r="J16" s="24">
        <v>213</v>
      </c>
      <c r="K16" s="24">
        <v>231</v>
      </c>
      <c r="L16" s="16">
        <f t="shared" si="1"/>
        <v>88</v>
      </c>
      <c r="M16" s="27">
        <v>0</v>
      </c>
      <c r="N16" s="27">
        <v>88</v>
      </c>
      <c r="O16" s="3"/>
      <c r="P16" s="24"/>
      <c r="Q16" s="25"/>
    </row>
    <row r="17" spans="1:17" x14ac:dyDescent="0.3">
      <c r="A17" s="46" t="s">
        <v>43</v>
      </c>
      <c r="B17" s="47" t="s">
        <v>43</v>
      </c>
      <c r="C17" s="3"/>
      <c r="D17" s="24"/>
      <c r="E17" s="24"/>
      <c r="F17" s="3">
        <v>42</v>
      </c>
      <c r="G17" s="24">
        <v>12</v>
      </c>
      <c r="H17" s="24">
        <v>30</v>
      </c>
      <c r="I17" s="3">
        <v>6165</v>
      </c>
      <c r="J17" s="24">
        <v>2135</v>
      </c>
      <c r="K17" s="24">
        <v>4030</v>
      </c>
      <c r="L17" s="16">
        <f t="shared" si="1"/>
        <v>411</v>
      </c>
      <c r="M17" s="27">
        <v>235</v>
      </c>
      <c r="N17" s="27">
        <v>176</v>
      </c>
      <c r="O17" s="3"/>
      <c r="P17" s="24"/>
      <c r="Q17" s="25"/>
    </row>
    <row r="18" spans="1:17" x14ac:dyDescent="0.3">
      <c r="A18" s="46" t="s">
        <v>56</v>
      </c>
      <c r="B18" s="47" t="s">
        <v>56</v>
      </c>
      <c r="C18" s="3"/>
      <c r="D18" s="24"/>
      <c r="E18" s="24"/>
      <c r="F18" s="3">
        <v>1</v>
      </c>
      <c r="G18" s="24">
        <v>0</v>
      </c>
      <c r="H18" s="24">
        <v>1</v>
      </c>
      <c r="I18" s="3">
        <v>179</v>
      </c>
      <c r="J18" s="24">
        <v>0</v>
      </c>
      <c r="K18" s="24">
        <v>179</v>
      </c>
      <c r="L18" s="16">
        <f t="shared" si="1"/>
        <v>0</v>
      </c>
      <c r="M18" s="27">
        <v>0</v>
      </c>
      <c r="N18" s="27">
        <v>0</v>
      </c>
      <c r="O18" s="3"/>
      <c r="P18" s="24"/>
      <c r="Q18" s="25"/>
    </row>
    <row r="19" spans="1:17" x14ac:dyDescent="0.3">
      <c r="A19" s="46" t="s">
        <v>57</v>
      </c>
      <c r="B19" s="47" t="s">
        <v>57</v>
      </c>
      <c r="C19" s="3"/>
      <c r="D19" s="24"/>
      <c r="E19" s="24"/>
      <c r="F19" s="3">
        <v>12</v>
      </c>
      <c r="G19" s="24">
        <v>3</v>
      </c>
      <c r="H19" s="24">
        <v>9</v>
      </c>
      <c r="I19" s="3">
        <v>3003</v>
      </c>
      <c r="J19" s="24">
        <v>475</v>
      </c>
      <c r="K19" s="24">
        <v>2528</v>
      </c>
      <c r="L19" s="16">
        <f t="shared" si="1"/>
        <v>213</v>
      </c>
      <c r="M19" s="27">
        <v>25</v>
      </c>
      <c r="N19" s="27">
        <v>188</v>
      </c>
      <c r="O19" s="3"/>
      <c r="P19" s="24"/>
      <c r="Q19" s="25"/>
    </row>
    <row r="20" spans="1:17" x14ac:dyDescent="0.3">
      <c r="A20" s="46" t="s">
        <v>58</v>
      </c>
      <c r="B20" s="47" t="s">
        <v>58</v>
      </c>
      <c r="C20" s="3"/>
      <c r="D20" s="24"/>
      <c r="E20" s="24"/>
      <c r="F20" s="3">
        <v>1</v>
      </c>
      <c r="G20" s="24">
        <v>1</v>
      </c>
      <c r="H20" s="24">
        <v>0</v>
      </c>
      <c r="I20" s="3">
        <v>369</v>
      </c>
      <c r="J20" s="24">
        <v>369</v>
      </c>
      <c r="K20" s="24">
        <v>0</v>
      </c>
      <c r="L20" s="16">
        <f t="shared" si="1"/>
        <v>34</v>
      </c>
      <c r="M20" s="27">
        <v>34</v>
      </c>
      <c r="N20" s="27">
        <v>0</v>
      </c>
      <c r="O20" s="3"/>
      <c r="P20" s="24"/>
      <c r="Q20" s="25"/>
    </row>
    <row r="21" spans="1:17" x14ac:dyDescent="0.3">
      <c r="A21" s="46" t="s">
        <v>59</v>
      </c>
      <c r="B21" s="47" t="s">
        <v>59</v>
      </c>
      <c r="C21" s="3"/>
      <c r="D21" s="24"/>
      <c r="E21" s="24"/>
      <c r="F21" s="3">
        <v>17</v>
      </c>
      <c r="G21" s="24">
        <v>3</v>
      </c>
      <c r="H21" s="24">
        <v>14</v>
      </c>
      <c r="I21" s="3">
        <v>3449</v>
      </c>
      <c r="J21" s="24">
        <v>1191</v>
      </c>
      <c r="K21" s="24">
        <v>2258</v>
      </c>
      <c r="L21" s="16">
        <f t="shared" si="1"/>
        <v>136</v>
      </c>
      <c r="M21" s="27">
        <v>108</v>
      </c>
      <c r="N21" s="27">
        <v>28</v>
      </c>
      <c r="O21" s="3"/>
      <c r="P21" s="24"/>
      <c r="Q21" s="25"/>
    </row>
    <row r="22" spans="1:17" x14ac:dyDescent="0.3">
      <c r="A22" s="46" t="s">
        <v>60</v>
      </c>
      <c r="B22" s="47" t="s">
        <v>60</v>
      </c>
      <c r="C22" s="3"/>
      <c r="D22" s="24"/>
      <c r="E22" s="24"/>
      <c r="F22" s="3">
        <v>2</v>
      </c>
      <c r="G22" s="24">
        <v>0</v>
      </c>
      <c r="H22" s="24">
        <v>2</v>
      </c>
      <c r="I22" s="3">
        <v>454</v>
      </c>
      <c r="J22" s="24">
        <v>0</v>
      </c>
      <c r="K22" s="24">
        <v>454</v>
      </c>
      <c r="L22" s="16">
        <f t="shared" si="1"/>
        <v>17</v>
      </c>
      <c r="M22" s="27">
        <v>0</v>
      </c>
      <c r="N22" s="27">
        <v>17</v>
      </c>
      <c r="O22" s="3"/>
      <c r="P22" s="24"/>
      <c r="Q22" s="25"/>
    </row>
    <row r="23" spans="1:17" x14ac:dyDescent="0.3">
      <c r="A23" s="46" t="s">
        <v>61</v>
      </c>
      <c r="B23" s="47" t="s">
        <v>61</v>
      </c>
      <c r="C23" s="3"/>
      <c r="D23" s="24"/>
      <c r="E23" s="24"/>
      <c r="F23" s="3">
        <v>15</v>
      </c>
      <c r="G23" s="24">
        <v>2</v>
      </c>
      <c r="H23" s="24">
        <v>13</v>
      </c>
      <c r="I23" s="3">
        <v>2079</v>
      </c>
      <c r="J23" s="24">
        <v>397</v>
      </c>
      <c r="K23" s="24">
        <v>1682</v>
      </c>
      <c r="L23" s="16">
        <f t="shared" si="1"/>
        <v>300</v>
      </c>
      <c r="M23" s="27">
        <v>36</v>
      </c>
      <c r="N23" s="27">
        <v>264</v>
      </c>
      <c r="O23" s="3"/>
      <c r="P23" s="24"/>
      <c r="Q23" s="25"/>
    </row>
    <row r="24" spans="1:17" x14ac:dyDescent="0.3">
      <c r="A24" s="46" t="s">
        <v>62</v>
      </c>
      <c r="B24" s="47" t="s">
        <v>62</v>
      </c>
      <c r="C24" s="3"/>
      <c r="D24" s="24"/>
      <c r="E24" s="24"/>
      <c r="F24" s="3">
        <v>1</v>
      </c>
      <c r="G24" s="24">
        <v>1</v>
      </c>
      <c r="H24" s="24">
        <v>0</v>
      </c>
      <c r="I24" s="3">
        <v>255</v>
      </c>
      <c r="J24" s="24">
        <v>255</v>
      </c>
      <c r="K24" s="24">
        <v>0</v>
      </c>
      <c r="L24" s="16">
        <f t="shared" si="1"/>
        <v>51</v>
      </c>
      <c r="M24" s="27">
        <v>51</v>
      </c>
      <c r="N24" s="27">
        <v>0</v>
      </c>
      <c r="O24" s="3"/>
      <c r="P24" s="24"/>
      <c r="Q24" s="25"/>
    </row>
    <row r="25" spans="1:17" x14ac:dyDescent="0.3">
      <c r="A25" s="46" t="s">
        <v>63</v>
      </c>
      <c r="B25" s="47" t="s">
        <v>63</v>
      </c>
      <c r="C25" s="3"/>
      <c r="D25" s="24"/>
      <c r="E25" s="24"/>
      <c r="F25" s="3">
        <v>1</v>
      </c>
      <c r="G25" s="24">
        <v>0</v>
      </c>
      <c r="H25" s="24">
        <v>1</v>
      </c>
      <c r="I25" s="3">
        <v>58</v>
      </c>
      <c r="J25" s="24">
        <v>0</v>
      </c>
      <c r="K25" s="24">
        <v>58</v>
      </c>
      <c r="L25" s="16">
        <f t="shared" si="1"/>
        <v>72</v>
      </c>
      <c r="M25" s="27">
        <v>0</v>
      </c>
      <c r="N25" s="27">
        <v>72</v>
      </c>
      <c r="O25" s="3"/>
      <c r="P25" s="24"/>
      <c r="Q25" s="25"/>
    </row>
    <row r="26" spans="1:17" x14ac:dyDescent="0.3">
      <c r="A26" s="46" t="s">
        <v>64</v>
      </c>
      <c r="B26" s="47" t="s">
        <v>64</v>
      </c>
      <c r="C26" s="3"/>
      <c r="D26" s="24"/>
      <c r="E26" s="24"/>
      <c r="F26" s="3">
        <v>2</v>
      </c>
      <c r="G26" s="24">
        <v>1</v>
      </c>
      <c r="H26" s="24">
        <v>1</v>
      </c>
      <c r="I26" s="3">
        <v>113</v>
      </c>
      <c r="J26" s="24">
        <v>113</v>
      </c>
      <c r="K26" s="24">
        <v>0</v>
      </c>
      <c r="L26" s="16">
        <f t="shared" si="1"/>
        <v>0</v>
      </c>
      <c r="M26" s="27">
        <v>0</v>
      </c>
      <c r="N26" s="27">
        <v>0</v>
      </c>
      <c r="O26" s="3"/>
      <c r="P26" s="24"/>
      <c r="Q26" s="25"/>
    </row>
    <row r="27" spans="1:17" x14ac:dyDescent="0.3">
      <c r="A27" s="46" t="s">
        <v>65</v>
      </c>
      <c r="B27" s="47" t="s">
        <v>65</v>
      </c>
      <c r="C27" s="3"/>
      <c r="D27" s="24"/>
      <c r="E27" s="24"/>
      <c r="F27" s="3">
        <v>2</v>
      </c>
      <c r="G27" s="24">
        <v>0</v>
      </c>
      <c r="H27" s="24">
        <v>2</v>
      </c>
      <c r="I27" s="3">
        <v>0</v>
      </c>
      <c r="J27" s="24">
        <v>0</v>
      </c>
      <c r="K27" s="24">
        <v>0</v>
      </c>
      <c r="L27" s="16">
        <f t="shared" si="1"/>
        <v>0</v>
      </c>
      <c r="M27" s="27">
        <v>0</v>
      </c>
      <c r="N27" s="27">
        <v>0</v>
      </c>
      <c r="O27" s="3"/>
      <c r="P27" s="24"/>
      <c r="Q27" s="25"/>
    </row>
    <row r="28" spans="1:17" x14ac:dyDescent="0.3">
      <c r="A28" s="46" t="s">
        <v>66</v>
      </c>
      <c r="B28" s="47" t="s">
        <v>66</v>
      </c>
      <c r="C28" s="3"/>
      <c r="D28" s="24"/>
      <c r="E28" s="24"/>
      <c r="F28" s="3">
        <v>2</v>
      </c>
      <c r="G28" s="24">
        <v>2</v>
      </c>
      <c r="H28" s="24">
        <v>0</v>
      </c>
      <c r="I28" s="3">
        <v>271</v>
      </c>
      <c r="J28" s="24">
        <v>271</v>
      </c>
      <c r="K28" s="24">
        <v>0</v>
      </c>
      <c r="L28" s="16">
        <f t="shared" si="1"/>
        <v>0</v>
      </c>
      <c r="M28" s="27">
        <v>0</v>
      </c>
      <c r="N28" s="27">
        <v>0</v>
      </c>
      <c r="O28" s="3"/>
      <c r="P28" s="24"/>
      <c r="Q28" s="25"/>
    </row>
    <row r="29" spans="1:17" x14ac:dyDescent="0.3">
      <c r="A29" s="46" t="s">
        <v>67</v>
      </c>
      <c r="B29" s="47" t="s">
        <v>67</v>
      </c>
      <c r="C29" s="3"/>
      <c r="D29" s="24"/>
      <c r="E29" s="24"/>
      <c r="F29" s="3">
        <v>2</v>
      </c>
      <c r="G29" s="24">
        <v>0</v>
      </c>
      <c r="H29" s="24">
        <v>2</v>
      </c>
      <c r="I29" s="3">
        <v>74</v>
      </c>
      <c r="J29" s="24">
        <v>0</v>
      </c>
      <c r="K29" s="24">
        <v>74</v>
      </c>
      <c r="L29" s="16">
        <f t="shared" si="1"/>
        <v>102</v>
      </c>
      <c r="M29" s="27">
        <v>0</v>
      </c>
      <c r="N29" s="27">
        <v>102</v>
      </c>
      <c r="O29" s="3"/>
      <c r="P29" s="24"/>
      <c r="Q29" s="25"/>
    </row>
    <row r="30" spans="1:17" x14ac:dyDescent="0.3">
      <c r="A30" s="46" t="s">
        <v>68</v>
      </c>
      <c r="B30" s="47" t="s">
        <v>68</v>
      </c>
      <c r="C30" s="3"/>
      <c r="D30" s="24"/>
      <c r="E30" s="24"/>
      <c r="F30" s="3">
        <v>3</v>
      </c>
      <c r="G30" s="24">
        <v>1</v>
      </c>
      <c r="H30" s="24">
        <v>2</v>
      </c>
      <c r="I30" s="3">
        <v>46</v>
      </c>
      <c r="J30" s="24">
        <v>0</v>
      </c>
      <c r="K30" s="24">
        <v>46</v>
      </c>
      <c r="L30" s="16">
        <f t="shared" si="1"/>
        <v>0</v>
      </c>
      <c r="M30" s="27">
        <v>0</v>
      </c>
      <c r="N30" s="27">
        <v>0</v>
      </c>
      <c r="O30" s="3"/>
      <c r="P30" s="24"/>
      <c r="Q30" s="25"/>
    </row>
    <row r="31" spans="1:17" x14ac:dyDescent="0.3">
      <c r="A31" s="46" t="s">
        <v>69</v>
      </c>
      <c r="B31" s="47" t="s">
        <v>69</v>
      </c>
      <c r="C31" s="3"/>
      <c r="D31" s="24"/>
      <c r="E31" s="24"/>
      <c r="F31" s="3">
        <v>8</v>
      </c>
      <c r="G31" s="24">
        <v>4</v>
      </c>
      <c r="H31" s="24">
        <v>4</v>
      </c>
      <c r="I31" s="3">
        <v>1721</v>
      </c>
      <c r="J31" s="24">
        <v>967</v>
      </c>
      <c r="K31" s="24">
        <v>754</v>
      </c>
      <c r="L31" s="16">
        <f t="shared" si="1"/>
        <v>116</v>
      </c>
      <c r="M31" s="27">
        <v>56</v>
      </c>
      <c r="N31" s="27">
        <v>60</v>
      </c>
      <c r="O31" s="3"/>
      <c r="P31" s="24"/>
      <c r="Q31" s="25"/>
    </row>
    <row r="32" spans="1:17" x14ac:dyDescent="0.3">
      <c r="A32" s="46" t="s">
        <v>70</v>
      </c>
      <c r="B32" s="47" t="s">
        <v>70</v>
      </c>
      <c r="C32" s="3"/>
      <c r="D32" s="24"/>
      <c r="E32" s="24"/>
      <c r="F32" s="3">
        <v>5</v>
      </c>
      <c r="G32" s="24">
        <v>2</v>
      </c>
      <c r="H32" s="24">
        <v>3</v>
      </c>
      <c r="I32" s="3">
        <v>879</v>
      </c>
      <c r="J32" s="24">
        <v>560</v>
      </c>
      <c r="K32" s="24">
        <v>319</v>
      </c>
      <c r="L32" s="16">
        <f t="shared" si="1"/>
        <v>36</v>
      </c>
      <c r="M32" s="27">
        <v>36</v>
      </c>
      <c r="N32" s="27">
        <v>0</v>
      </c>
      <c r="O32" s="3"/>
      <c r="P32" s="24"/>
      <c r="Q32" s="25"/>
    </row>
    <row r="33" spans="1:17" x14ac:dyDescent="0.3">
      <c r="A33" s="46" t="s">
        <v>71</v>
      </c>
      <c r="B33" s="47" t="s">
        <v>71</v>
      </c>
      <c r="C33" s="3"/>
      <c r="D33" s="24"/>
      <c r="E33" s="24"/>
      <c r="F33" s="3">
        <v>14</v>
      </c>
      <c r="G33" s="24">
        <v>6</v>
      </c>
      <c r="H33" s="24">
        <v>8</v>
      </c>
      <c r="I33" s="3">
        <v>1435</v>
      </c>
      <c r="J33" s="24">
        <v>438</v>
      </c>
      <c r="K33" s="24">
        <v>997</v>
      </c>
      <c r="L33" s="16">
        <f t="shared" si="1"/>
        <v>238</v>
      </c>
      <c r="M33" s="27">
        <v>88</v>
      </c>
      <c r="N33" s="27">
        <v>150</v>
      </c>
      <c r="O33" s="3"/>
      <c r="P33" s="24"/>
      <c r="Q33" s="25"/>
    </row>
    <row r="34" spans="1:17" x14ac:dyDescent="0.3">
      <c r="A34" s="46" t="s">
        <v>72</v>
      </c>
      <c r="B34" s="47" t="s">
        <v>72</v>
      </c>
      <c r="C34" s="3"/>
      <c r="D34" s="24"/>
      <c r="E34" s="24"/>
      <c r="F34" s="3">
        <v>2</v>
      </c>
      <c r="G34" s="24">
        <v>2</v>
      </c>
      <c r="H34" s="24">
        <v>0</v>
      </c>
      <c r="I34" s="3">
        <v>498</v>
      </c>
      <c r="J34" s="24">
        <v>498</v>
      </c>
      <c r="K34" s="24">
        <v>0</v>
      </c>
      <c r="L34" s="16">
        <f t="shared" si="1"/>
        <v>22</v>
      </c>
      <c r="M34" s="27">
        <v>22</v>
      </c>
      <c r="N34" s="27">
        <v>0</v>
      </c>
      <c r="O34" s="3"/>
      <c r="P34" s="24"/>
      <c r="Q34" s="25"/>
    </row>
  </sheetData>
  <autoFilter ref="B3:Q34" xr:uid="{12395998-84D9-4D51-ABE7-1A74F5B59C7A}"/>
  <mergeCells count="6">
    <mergeCell ref="O1:Q2"/>
    <mergeCell ref="B1:B2"/>
    <mergeCell ref="C1:E2"/>
    <mergeCell ref="F1:H2"/>
    <mergeCell ref="I1:K2"/>
    <mergeCell ref="L1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Compilado</vt:lpstr>
      <vt:lpstr>2017 - Tudo</vt:lpstr>
      <vt:lpstr>2012 - Tudo</vt:lpstr>
      <vt:lpstr>2007 - Tudo</vt:lpstr>
      <vt:lpstr>2002 - 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2019-07-15T00:41:15Z</dcterms:created>
  <dcterms:modified xsi:type="dcterms:W3CDTF">2019-07-15T05:52:40Z</dcterms:modified>
</cp:coreProperties>
</file>