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<sst xmlns="http://schemas.openxmlformats.org/spreadsheetml/2006/main" count="24" uniqueCount="21">
  <si>
    <t>Dist. Binominal</t>
  </si>
  <si>
    <t>Dist. Poisson</t>
  </si>
  <si>
    <t>Dist. Normal</t>
  </si>
  <si>
    <t>Desvio Padrão Amostra&amp;População</t>
  </si>
  <si>
    <t>Media &amp; Moda &amp; Mediana</t>
  </si>
  <si>
    <t>n=</t>
  </si>
  <si>
    <t>Md</t>
  </si>
  <si>
    <t>Media</t>
  </si>
  <si>
    <t>p=</t>
  </si>
  <si>
    <t>Des. P</t>
  </si>
  <si>
    <t>k</t>
  </si>
  <si>
    <t>P(X=k)</t>
  </si>
  <si>
    <t>P(X&lt;k)</t>
  </si>
  <si>
    <t>P(X&gt;k)</t>
  </si>
  <si>
    <r>
      <rPr>
        <rFont val="Arial"/>
        <color theme="1"/>
        <sz val="9.0"/>
      </rPr>
      <t>Desvi.P Amostra=</t>
    </r>
    <r>
      <rPr>
        <rFont val="Arial"/>
        <color theme="1"/>
      </rPr>
      <t xml:space="preserve"> </t>
    </r>
  </si>
  <si>
    <t>Desvi.P.População=</t>
  </si>
  <si>
    <t>Média=</t>
  </si>
  <si>
    <t>Moda=</t>
  </si>
  <si>
    <t>Mediana=</t>
  </si>
  <si>
    <t>Conf.Vari.Amostra=</t>
  </si>
  <si>
    <t>Conf.Vari.População=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</si>
</sst>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0.0000"/>
    <numFmt numFmtId="165" formatCode="#,##0.000"/>
    <numFmt numFmtId="166" formatCode="0.000000000"/>
    <numFmt numFmtId="167" formatCode="0.00000"/>
    <numFmt numFmtId="168" formatCode="0.00000000"/>
    <numFmt numFmtId="169" formatCode="0.00000000000"/>
  </numFmts>
  <fonts count="8">
    <font>
      <sz val="10.0"/>
      <color rgb="FF000000"/>
      <name val="Arial"/>
      <scheme val="minor"/>
    </font>
    <font>
      <color theme="1"/>
      <name val="Arial"/>
      <scheme val="minor"/>
    </font>
    <font>
      <sz val="9.0"/>
      <color theme="1"/>
      <name val="Arial"/>
      <scheme val="minor"/>
    </font>
    <font>
      <sz val="10.0"/>
      <color theme="1"/>
      <name val="Arial"/>
      <scheme val="minor"/>
    </font>
    <font>
      <color rgb="FF000000"/>
      <name val="Arial"/>
    </font>
    <font>
      <sz val="24.0"/>
      <color rgb="FF2D3B45"/>
      <name val="LatoWeb"/>
    </font>
    <font>
      <sz val="8.0"/>
      <color theme="1"/>
      <name val="Arial"/>
      <scheme val="minor"/>
    </font>
    <font>
      <sz val="7.0"/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2" fontId="4" numFmtId="0" xfId="0" applyAlignment="1" applyFill="1" applyFont="1">
      <alignment horizontal="left" readingOrder="0"/>
    </xf>
    <xf borderId="1" fillId="0" fontId="1" numFmtId="0" xfId="0" applyAlignment="1" applyBorder="1" applyFont="1">
      <alignment readingOrder="0"/>
    </xf>
    <xf borderId="1" fillId="0" fontId="1" numFmtId="165" xfId="0" applyAlignment="1" applyBorder="1" applyFont="1" applyNumberFormat="1">
      <alignment readingOrder="0"/>
    </xf>
    <xf borderId="2" fillId="0" fontId="1" numFmtId="0" xfId="0" applyAlignment="1" applyBorder="1" applyFont="1">
      <alignment readingOrder="0"/>
    </xf>
    <xf borderId="3" fillId="0" fontId="1" numFmtId="0" xfId="0" applyBorder="1" applyFont="1"/>
    <xf borderId="1" fillId="0" fontId="1" numFmtId="0" xfId="0" applyBorder="1" applyFont="1"/>
    <xf borderId="1" fillId="2" fontId="5" numFmtId="0" xfId="0" applyAlignment="1" applyBorder="1" applyFont="1">
      <alignment horizontal="center" readingOrder="0"/>
    </xf>
    <xf borderId="1" fillId="0" fontId="1" numFmtId="164" xfId="0" applyBorder="1" applyFont="1" applyNumberFormat="1"/>
    <xf borderId="4" fillId="0" fontId="1" numFmtId="0" xfId="0" applyAlignment="1" applyBorder="1" applyFont="1">
      <alignment readingOrder="0"/>
    </xf>
    <xf borderId="5" fillId="0" fontId="1" numFmtId="0" xfId="0" applyAlignment="1" applyBorder="1" applyFont="1">
      <alignment readingOrder="0"/>
    </xf>
    <xf borderId="2" fillId="0" fontId="1" numFmtId="10" xfId="0" applyBorder="1" applyFont="1" applyNumberFormat="1"/>
    <xf borderId="6" fillId="0" fontId="1" numFmtId="0" xfId="0" applyBorder="1" applyFont="1"/>
    <xf borderId="1" fillId="2" fontId="4" numFmtId="0" xfId="0" applyAlignment="1" applyBorder="1" applyFont="1">
      <alignment horizontal="center" readingOrder="0"/>
    </xf>
    <xf borderId="1" fillId="0" fontId="1" numFmtId="166" xfId="0" applyBorder="1" applyFont="1" applyNumberFormat="1"/>
    <xf borderId="1" fillId="0" fontId="1" numFmtId="167" xfId="0" applyBorder="1" applyFont="1" applyNumberFormat="1"/>
    <xf borderId="7" fillId="0" fontId="1" numFmtId="0" xfId="0" applyBorder="1" applyFont="1"/>
    <xf borderId="1" fillId="0" fontId="1" numFmtId="164" xfId="0" applyAlignment="1" applyBorder="1" applyFont="1" applyNumberFormat="1">
      <alignment horizontal="center" readingOrder="0"/>
    </xf>
    <xf borderId="0" fillId="0" fontId="1" numFmtId="164" xfId="0" applyFont="1" applyNumberFormat="1"/>
    <xf borderId="1" fillId="0" fontId="1" numFmtId="168" xfId="0" applyAlignment="1" applyBorder="1" applyFont="1" applyNumberFormat="1">
      <alignment readingOrder="0"/>
    </xf>
    <xf borderId="0" fillId="0" fontId="1" numFmtId="169" xfId="0" applyFont="1" applyNumberFormat="1"/>
    <xf borderId="0" fillId="2" fontId="5" numFmtId="0" xfId="0" applyAlignment="1" applyFont="1">
      <alignment horizontal="center" readingOrder="0"/>
    </xf>
    <xf borderId="8" fillId="0" fontId="1" numFmtId="0" xfId="0" applyBorder="1" applyFont="1"/>
    <xf borderId="2" fillId="0" fontId="6" numFmtId="0" xfId="0" applyAlignment="1" applyBorder="1" applyFont="1">
      <alignment readingOrder="0"/>
    </xf>
    <xf borderId="2" fillId="2" fontId="7" numFmtId="0" xfId="0" applyAlignment="1" applyBorder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.75"/>
    <col customWidth="1" min="3" max="3" width="3.75"/>
    <col customWidth="1" min="4" max="4" width="3.5"/>
    <col customWidth="1" min="5" max="5" width="13.38"/>
    <col customWidth="1" min="6" max="6" width="3.75"/>
    <col customWidth="1" min="7" max="7" width="6.63"/>
    <col customWidth="1" min="9" max="9" width="3.75"/>
    <col customWidth="1" min="14" max="14" width="4.75"/>
  </cols>
  <sheetData>
    <row r="1">
      <c r="B1" s="1" t="s">
        <v>0</v>
      </c>
      <c r="E1" s="2" t="s">
        <v>1</v>
      </c>
      <c r="H1" s="1" t="s">
        <v>2</v>
      </c>
      <c r="J1" s="1"/>
      <c r="K1" s="3" t="s">
        <v>3</v>
      </c>
      <c r="L1" s="4"/>
      <c r="P1" s="1"/>
      <c r="Q1" s="5" t="s">
        <v>4</v>
      </c>
    </row>
    <row r="2">
      <c r="A2" s="6" t="s">
        <v>5</v>
      </c>
      <c r="B2" s="6">
        <v>122.0</v>
      </c>
      <c r="D2" s="6" t="s">
        <v>6</v>
      </c>
      <c r="E2" s="7">
        <v>5.0</v>
      </c>
      <c r="G2" s="6" t="s">
        <v>7</v>
      </c>
      <c r="H2" s="8"/>
      <c r="I2" s="9"/>
      <c r="J2" s="6"/>
      <c r="K2" s="10"/>
      <c r="L2" s="10"/>
      <c r="M2" s="6"/>
      <c r="O2" s="11"/>
      <c r="P2" s="11"/>
      <c r="Q2" s="11"/>
      <c r="R2" s="11"/>
      <c r="S2" s="11"/>
      <c r="T2" s="10"/>
    </row>
    <row r="3">
      <c r="A3" s="6" t="s">
        <v>8</v>
      </c>
      <c r="B3" s="6">
        <v>0.02</v>
      </c>
      <c r="D3" s="10"/>
      <c r="E3" s="12"/>
      <c r="G3" s="13" t="s">
        <v>9</v>
      </c>
      <c r="H3" s="14"/>
      <c r="I3" s="9"/>
      <c r="J3" s="10"/>
      <c r="K3" s="6"/>
      <c r="L3" s="10"/>
      <c r="M3" s="10"/>
      <c r="O3" s="11"/>
      <c r="P3" s="11"/>
      <c r="Q3" s="11"/>
      <c r="R3" s="11"/>
      <c r="S3" s="11"/>
      <c r="T3" s="10"/>
    </row>
    <row r="4">
      <c r="A4" s="10"/>
      <c r="B4" s="10"/>
      <c r="D4" s="6" t="s">
        <v>10</v>
      </c>
      <c r="E4" s="6" t="s">
        <v>11</v>
      </c>
      <c r="G4" s="15"/>
      <c r="H4" s="16"/>
      <c r="I4" s="9"/>
      <c r="J4" s="10"/>
      <c r="K4" s="10"/>
      <c r="L4" s="10"/>
      <c r="M4" s="10"/>
      <c r="O4" s="10"/>
      <c r="P4" s="10"/>
      <c r="Q4" s="10"/>
      <c r="R4" s="10"/>
      <c r="S4" s="10"/>
      <c r="T4" s="10"/>
    </row>
    <row r="5">
      <c r="A5" s="6" t="s">
        <v>10</v>
      </c>
      <c r="B5" s="6" t="s">
        <v>11</v>
      </c>
      <c r="D5" s="6">
        <v>0.0</v>
      </c>
      <c r="E5" s="12">
        <f t="shared" ref="E5:E15" si="1">_xlfn.POISSON.DIST(D5,$E$2,0)</f>
        <v>0.006737946999</v>
      </c>
      <c r="G5" s="6" t="s">
        <v>10</v>
      </c>
      <c r="H5" s="17" t="s">
        <v>12</v>
      </c>
      <c r="J5" s="10"/>
      <c r="K5" s="10"/>
      <c r="L5" s="10"/>
      <c r="M5" s="10"/>
      <c r="O5" s="10"/>
      <c r="P5" s="10"/>
      <c r="Q5" s="10"/>
      <c r="R5" s="10"/>
      <c r="S5" s="10"/>
      <c r="T5" s="10"/>
    </row>
    <row r="6">
      <c r="A6" s="6">
        <v>0.0</v>
      </c>
      <c r="B6" s="18">
        <f t="shared" ref="B6:B16" si="2">BINOMDIST(A6,$B$2,$B$3,0)</f>
        <v>0.08503177297</v>
      </c>
      <c r="D6" s="6">
        <v>1.0</v>
      </c>
      <c r="E6" s="12">
        <f t="shared" si="1"/>
        <v>0.033689735</v>
      </c>
      <c r="G6" s="6"/>
      <c r="H6" s="19" t="str">
        <f>_xlfn.NORM.DIST(G6,$H$2,$H$3,1)</f>
        <v>#NUM!</v>
      </c>
      <c r="J6" s="10"/>
      <c r="K6" s="10"/>
      <c r="L6" s="10"/>
      <c r="M6" s="10"/>
      <c r="O6" s="10"/>
      <c r="P6" s="10"/>
      <c r="Q6" s="10"/>
      <c r="R6" s="10"/>
      <c r="S6" s="10"/>
      <c r="T6" s="10"/>
    </row>
    <row r="7">
      <c r="A7" s="6">
        <v>1.0</v>
      </c>
      <c r="B7" s="18">
        <f t="shared" si="2"/>
        <v>0.2117117613</v>
      </c>
      <c r="D7" s="6">
        <v>2.0</v>
      </c>
      <c r="E7" s="12">
        <f t="shared" si="1"/>
        <v>0.08422433749</v>
      </c>
      <c r="G7" s="20"/>
      <c r="H7" s="21" t="s">
        <v>13</v>
      </c>
      <c r="I7" s="22"/>
      <c r="J7" s="10"/>
      <c r="K7" s="10"/>
      <c r="L7" s="10"/>
      <c r="M7" s="10"/>
      <c r="O7" s="10"/>
      <c r="P7" s="10"/>
      <c r="Q7" s="10"/>
      <c r="R7" s="10"/>
      <c r="S7" s="10"/>
      <c r="T7" s="10"/>
    </row>
    <row r="8">
      <c r="A8" s="6">
        <v>2.0</v>
      </c>
      <c r="B8" s="18">
        <f t="shared" si="2"/>
        <v>0.2613992154</v>
      </c>
      <c r="D8" s="6">
        <v>3.0</v>
      </c>
      <c r="E8" s="12">
        <f t="shared" si="1"/>
        <v>0.1403738958</v>
      </c>
      <c r="H8" s="23" t="str">
        <f>1-H6</f>
        <v>#NUM!</v>
      </c>
      <c r="I8" s="22"/>
      <c r="J8" s="10"/>
      <c r="K8" s="10"/>
      <c r="L8" s="10"/>
      <c r="M8" s="10"/>
      <c r="O8" s="10"/>
      <c r="P8" s="6"/>
      <c r="Q8" s="10"/>
      <c r="R8" s="10"/>
      <c r="S8" s="10"/>
      <c r="T8" s="10"/>
    </row>
    <row r="9">
      <c r="A9" s="6">
        <v>3.0</v>
      </c>
      <c r="B9" s="18">
        <f t="shared" si="2"/>
        <v>0.2133871146</v>
      </c>
      <c r="D9" s="6">
        <v>4.0</v>
      </c>
      <c r="E9" s="12">
        <f t="shared" si="1"/>
        <v>0.1754673698</v>
      </c>
      <c r="H9" s="24"/>
      <c r="I9" s="22"/>
      <c r="J9" s="10"/>
      <c r="K9" s="10"/>
      <c r="L9" s="10"/>
      <c r="M9" s="10"/>
      <c r="O9" s="10"/>
      <c r="P9" s="6"/>
      <c r="Q9" s="10"/>
      <c r="R9" s="10"/>
      <c r="S9" s="10"/>
      <c r="T9" s="10"/>
    </row>
    <row r="10">
      <c r="A10" s="6">
        <v>4.0</v>
      </c>
      <c r="B10" s="18">
        <f t="shared" si="2"/>
        <v>0.1295564625</v>
      </c>
      <c r="D10" s="6">
        <v>5.0</v>
      </c>
      <c r="E10" s="12">
        <f t="shared" si="1"/>
        <v>0.1754673698</v>
      </c>
      <c r="H10" s="24"/>
      <c r="I10" s="22"/>
      <c r="J10" s="10"/>
      <c r="K10" s="10"/>
      <c r="L10" s="10"/>
      <c r="M10" s="10"/>
      <c r="O10" s="10"/>
      <c r="P10" s="6"/>
      <c r="Q10" s="10"/>
      <c r="R10" s="10"/>
      <c r="S10" s="10"/>
      <c r="T10" s="10"/>
    </row>
    <row r="11">
      <c r="A11" s="6">
        <v>5.0</v>
      </c>
      <c r="B11" s="18">
        <f t="shared" si="2"/>
        <v>0.06239862274</v>
      </c>
      <c r="D11" s="6">
        <v>6.0</v>
      </c>
      <c r="E11" s="12">
        <f t="shared" si="1"/>
        <v>0.1462228081</v>
      </c>
      <c r="H11" s="24"/>
      <c r="I11" s="22"/>
      <c r="J11" s="10"/>
      <c r="K11" s="10"/>
      <c r="L11" s="11"/>
      <c r="M11" s="11"/>
      <c r="N11" s="25"/>
      <c r="O11" s="11"/>
      <c r="P11" s="11"/>
      <c r="Q11" s="10"/>
      <c r="R11" s="10"/>
      <c r="S11" s="10"/>
      <c r="T11" s="10"/>
    </row>
    <row r="12">
      <c r="A12" s="6">
        <v>6.0</v>
      </c>
      <c r="B12" s="18">
        <f t="shared" si="2"/>
        <v>0.02483210497</v>
      </c>
      <c r="D12" s="6">
        <v>7.0</v>
      </c>
      <c r="E12" s="12">
        <f t="shared" si="1"/>
        <v>0.104444863</v>
      </c>
      <c r="H12" s="24"/>
      <c r="I12" s="22"/>
      <c r="J12" s="10"/>
      <c r="K12" s="10"/>
      <c r="L12" s="11"/>
      <c r="M12" s="11"/>
      <c r="N12" s="25"/>
      <c r="O12" s="11"/>
      <c r="P12" s="11"/>
      <c r="Q12" s="10"/>
      <c r="R12" s="10"/>
      <c r="S12" s="10"/>
      <c r="T12" s="10"/>
    </row>
    <row r="13">
      <c r="A13" s="6">
        <v>7.0</v>
      </c>
      <c r="B13" s="18">
        <f t="shared" si="2"/>
        <v>0.008398029668</v>
      </c>
      <c r="D13" s="6">
        <v>8.0</v>
      </c>
      <c r="E13" s="12">
        <f t="shared" si="1"/>
        <v>0.06527803935</v>
      </c>
      <c r="H13" s="24"/>
      <c r="I13" s="22"/>
      <c r="J13" s="10"/>
      <c r="K13" s="10"/>
      <c r="L13" s="10"/>
      <c r="M13" s="10"/>
      <c r="O13" s="10"/>
      <c r="P13" s="10"/>
      <c r="Q13" s="10"/>
      <c r="R13" s="10"/>
      <c r="S13" s="10"/>
      <c r="T13" s="10"/>
    </row>
    <row r="14">
      <c r="A14" s="6">
        <v>8.0</v>
      </c>
      <c r="B14" s="18">
        <f t="shared" si="2"/>
        <v>0.002463707683</v>
      </c>
      <c r="D14" s="6">
        <v>9.0</v>
      </c>
      <c r="E14" s="12">
        <f t="shared" si="1"/>
        <v>0.03626557742</v>
      </c>
      <c r="H14" s="24"/>
      <c r="I14" s="22"/>
      <c r="J14" s="10"/>
      <c r="K14" s="10"/>
      <c r="L14" s="10"/>
      <c r="M14" s="10"/>
      <c r="O14" s="10"/>
      <c r="P14" s="10"/>
      <c r="Q14" s="10"/>
      <c r="R14" s="10"/>
      <c r="S14" s="10"/>
      <c r="T14" s="10"/>
    </row>
    <row r="15">
      <c r="A15" s="6">
        <v>9.0</v>
      </c>
      <c r="B15" s="18">
        <f t="shared" si="2"/>
        <v>0.0006368768161</v>
      </c>
      <c r="D15" s="6">
        <v>10.0</v>
      </c>
      <c r="E15" s="12">
        <f t="shared" si="1"/>
        <v>0.01813278871</v>
      </c>
      <c r="H15" s="24"/>
      <c r="I15" s="22"/>
      <c r="J15" s="10"/>
      <c r="K15" s="10"/>
      <c r="L15" s="10"/>
      <c r="M15" s="10"/>
      <c r="O15" s="10"/>
      <c r="P15" s="10"/>
      <c r="Q15" s="10"/>
      <c r="R15" s="10"/>
      <c r="S15" s="10"/>
      <c r="T15" s="10"/>
    </row>
    <row r="16">
      <c r="A16" s="6">
        <v>10.0</v>
      </c>
      <c r="B16" s="18">
        <f t="shared" si="2"/>
        <v>0.0001468715923</v>
      </c>
      <c r="H16" s="24"/>
      <c r="I16" s="22"/>
      <c r="J16" s="10"/>
      <c r="K16" s="6"/>
      <c r="L16" s="6"/>
      <c r="M16" s="6"/>
      <c r="O16" s="10"/>
      <c r="P16" s="10"/>
      <c r="Q16" s="10"/>
      <c r="R16" s="10"/>
      <c r="S16" s="10"/>
      <c r="T16" s="10"/>
    </row>
    <row r="17">
      <c r="H17" s="24"/>
      <c r="I17" s="22"/>
      <c r="J17" s="10"/>
      <c r="K17" s="10"/>
      <c r="L17" s="10"/>
      <c r="M17" s="10"/>
      <c r="O17" s="10"/>
      <c r="P17" s="10"/>
      <c r="Q17" s="10"/>
      <c r="R17" s="10"/>
      <c r="S17" s="10"/>
      <c r="T17" s="10"/>
    </row>
    <row r="18">
      <c r="E18" s="24"/>
      <c r="H18" s="24"/>
      <c r="I18" s="22"/>
      <c r="J18" s="8" t="s">
        <v>14</v>
      </c>
      <c r="K18" s="26" t="str">
        <f>STDEVA(J2:M17)</f>
        <v>#DIV/0!</v>
      </c>
      <c r="L18" s="27" t="s">
        <v>15</v>
      </c>
      <c r="M18" s="26" t="str">
        <f>STDEVPA(J2:M17)</f>
        <v>#DIV/0!</v>
      </c>
      <c r="O18" s="6" t="s">
        <v>16</v>
      </c>
      <c r="P18" s="10" t="str">
        <f>AVERAGE(O2:R17)</f>
        <v>#DIV/0!</v>
      </c>
      <c r="Q18" s="6" t="s">
        <v>17</v>
      </c>
      <c r="R18" s="10" t="str">
        <f>MODE(O2:R17)</f>
        <v>#N/A</v>
      </c>
      <c r="S18" s="6" t="s">
        <v>18</v>
      </c>
      <c r="T18" s="6" t="str">
        <f>MEDIAN(O2:T17)</f>
        <v>#NUM!</v>
      </c>
    </row>
    <row r="19">
      <c r="B19" s="22">
        <f>1-SUM(B6:B7)</f>
        <v>0.7032564658</v>
      </c>
      <c r="H19" s="24"/>
      <c r="I19" s="22"/>
      <c r="J19" s="27" t="s">
        <v>19</v>
      </c>
      <c r="K19" s="26" t="str">
        <f>K18/(AVERAGE(J2:M17))</f>
        <v>#DIV/0!</v>
      </c>
      <c r="L19" s="28" t="s">
        <v>20</v>
      </c>
      <c r="M19" s="26" t="str">
        <f>M18/(AVERAGE(J2:M17))</f>
        <v>#DIV/0!</v>
      </c>
      <c r="O19" s="6" t="str">
        <f>ABS(MEDIAN(O2:T17)+MODE(O2:R17))</f>
        <v>#NUM!</v>
      </c>
      <c r="P19" s="10"/>
      <c r="Q19" s="10"/>
      <c r="R19" s="10"/>
      <c r="S19" s="10"/>
      <c r="T19" s="10"/>
    </row>
    <row r="20">
      <c r="B20" s="22">
        <f>SUM(B6:B7)</f>
        <v>0.2967435342</v>
      </c>
      <c r="H20" s="24"/>
      <c r="I20" s="22"/>
    </row>
    <row r="21">
      <c r="H21" s="24"/>
      <c r="I21" s="22"/>
    </row>
    <row r="27">
      <c r="G27" s="1"/>
    </row>
  </sheetData>
  <dataValidations>
    <dataValidation type="list" allowBlank="1" sqref="O19">
      <formula1>"=ABS(MÉDIA(O2:R17)+MODO(O2:R17)),=ABS(MÉDIA(O2:R17)+MED(O2:T17)),=ABS(MÉDIA(O2:R17)-MODO(O2:R17)),=ABS(MÉDIA(O2:R17)-MED(O2:T17)),=ABS(MED(O2:T17)+MODO(O2:R17)),=ABS(MED(O2:T17)-MODO(O2:R17))"</formula1>
    </dataValidation>
  </dataValidations>
  <drawing r:id="rId1"/>
</worksheet>
</file>