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ucas Moura\Documents\"/>
    </mc:Choice>
  </mc:AlternateContent>
  <bookViews>
    <workbookView xWindow="0" yWindow="0" windowWidth="20490" windowHeight="7620"/>
  </bookViews>
  <sheets>
    <sheet name="Apresentação" sheetId="4" r:id="rId1"/>
    <sheet name="Dados" sheetId="1" r:id="rId2"/>
    <sheet name="Gráfico" sheetId="6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  <c r="L9" i="1" s="1"/>
  <c r="K8" i="1"/>
  <c r="K9" i="1" s="1"/>
  <c r="J8" i="1"/>
  <c r="J9" i="1" s="1"/>
  <c r="I8" i="1"/>
  <c r="H8" i="1"/>
  <c r="H9" i="1" s="1"/>
  <c r="G8" i="1"/>
  <c r="G9" i="1" s="1"/>
  <c r="F8" i="1"/>
  <c r="F9" i="1" s="1"/>
  <c r="K18" i="1" s="1"/>
  <c r="E8" i="1"/>
  <c r="I11" i="1" l="1"/>
  <c r="K19" i="1"/>
  <c r="E11" i="1"/>
  <c r="K11" i="1"/>
  <c r="K12" i="1" s="1"/>
  <c r="I9" i="1"/>
  <c r="G11" i="1"/>
  <c r="G12" i="1" s="1"/>
  <c r="E18" i="1"/>
  <c r="E19" i="1" s="1"/>
  <c r="E20" i="1" s="1"/>
  <c r="E21" i="1" s="1"/>
  <c r="E9" i="1"/>
  <c r="K20" i="1"/>
  <c r="I18" i="1"/>
  <c r="I19" i="1" s="1"/>
  <c r="I20" i="1" s="1"/>
  <c r="I21" i="1" s="1"/>
  <c r="K21" i="1"/>
  <c r="I12" i="1" l="1"/>
  <c r="G20" i="1"/>
  <c r="G19" i="1"/>
  <c r="G18" i="1"/>
  <c r="G21" i="1"/>
  <c r="E12" i="1"/>
</calcChain>
</file>

<file path=xl/sharedStrings.xml><?xml version="1.0" encoding="utf-8"?>
<sst xmlns="http://schemas.openxmlformats.org/spreadsheetml/2006/main" count="26" uniqueCount="19">
  <si>
    <t>Intervalo</t>
  </si>
  <si>
    <t>Medida</t>
  </si>
  <si>
    <t>Média</t>
  </si>
  <si>
    <t>Incerteza</t>
  </si>
  <si>
    <t>Vmed</t>
  </si>
  <si>
    <t>Incerteza Vmed</t>
  </si>
  <si>
    <t>I</t>
  </si>
  <si>
    <t>II</t>
  </si>
  <si>
    <t>III</t>
  </si>
  <si>
    <t>L (cm)</t>
  </si>
  <si>
    <t>t (s)</t>
  </si>
  <si>
    <t>Tabela 1</t>
  </si>
  <si>
    <t>IV</t>
  </si>
  <si>
    <t>Sensor</t>
  </si>
  <si>
    <t>Xmed (cm)</t>
  </si>
  <si>
    <t>Incerteza t (s)</t>
  </si>
  <si>
    <t>Incerteza X (cm)</t>
  </si>
  <si>
    <t>Tabela 2</t>
  </si>
  <si>
    <t>Experimento 1 - Movimento Retilíneo Uniforme (MRU)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</si>
</sst>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Montserrat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48484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3" borderId="1" xfId="0" applyFill="1" applyBorder="1" applyAlignment="1" applyProtection="1">
      <alignment horizontal="center" vertical="center"/>
      <protection locked="0"/>
    </xf>
    <xf numFmtId="0" fontId="0" fillId="5" borderId="0" xfId="0" applyFill="1" applyProtection="1"/>
    <xf numFmtId="0" fontId="1" fillId="0" borderId="1" xfId="0" applyFont="1" applyBorder="1" applyAlignment="1" applyProtection="1">
      <alignment horizontal="center" vertical="center"/>
    </xf>
    <xf numFmtId="0" fontId="0" fillId="2" borderId="1" xfId="0" applyFill="1" applyBorder="1" applyProtection="1"/>
    <xf numFmtId="0" fontId="0" fillId="4" borderId="1" xfId="0" applyFill="1" applyBorder="1" applyAlignment="1" applyProtection="1">
      <alignment horizontal="center" vertical="center"/>
    </xf>
    <xf numFmtId="0" fontId="0" fillId="5" borderId="0" xfId="0" applyFont="1" applyFill="1" applyBorder="1" applyAlignment="1">
      <alignment vertical="center" wrapText="1"/>
    </xf>
    <xf numFmtId="0" fontId="0" fillId="5" borderId="0" xfId="0" applyFont="1" applyFill="1" applyBorder="1"/>
    <xf numFmtId="0" fontId="2" fillId="5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0" fillId="4" borderId="1" xfId="0" applyFill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61711"/>
      <color rgb="FFF484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Posição vs Tempo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errBars>
            <c:errDir val="y"/>
            <c:errBarType val="both"/>
            <c:errValType val="fixedVal"/>
            <c:noEndCap val="0"/>
            <c:val val="2"/>
            <c:spPr>
              <a:noFill/>
              <a:ln w="9525" cap="flat" cmpd="sng" algn="ctr">
                <a:solidFill>
                  <a:schemeClr val="tx1">
                    <a:lumMod val="75000"/>
                    <a:lumOff val="25000"/>
                    <a:alpha val="97000"/>
                  </a:schemeClr>
                </a:solidFill>
                <a:round/>
              </a:ln>
              <a:effectLst/>
            </c:spPr>
          </c:errBars>
          <c:xVal>
            <c:numRef>
              <c:f>Dados!$I$17:$I$21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Dados!$E$17:$E$21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F8-416C-851F-4937F5C72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792064"/>
        <c:axId val="1403793728"/>
      </c:scatterChart>
      <c:valAx>
        <c:axId val="140379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Tempo</a:t>
                </a:r>
                <a:r>
                  <a:rPr lang="pt-BR" sz="1200" b="1" baseline="0"/>
                  <a:t> (s)</a:t>
                </a:r>
                <a:endParaRPr lang="pt-BR" sz="1200" b="1"/>
              </a:p>
            </c:rich>
          </c:tx>
          <c:layout>
            <c:manualLayout>
              <c:xMode val="edge"/>
              <c:yMode val="edge"/>
              <c:x val="0.47377275074222291"/>
              <c:y val="0.940313807531380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3793728"/>
        <c:crosses val="autoZero"/>
        <c:crossBetween val="midCat"/>
      </c:valAx>
      <c:valAx>
        <c:axId val="140379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200" b="1"/>
                  <a:t>Posição</a:t>
                </a:r>
                <a:r>
                  <a:rPr lang="pt-BR" sz="1200" b="1" baseline="0"/>
                  <a:t> (cm)</a:t>
                </a:r>
                <a:endParaRPr lang="pt-BR" sz="1200" b="1"/>
              </a:p>
            </c:rich>
          </c:tx>
          <c:layout>
            <c:manualLayout>
              <c:xMode val="edge"/>
              <c:yMode val="edge"/>
              <c:x val="8.1967213114754103E-3"/>
              <c:y val="0.40398016670510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379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457201</xdr:colOff>
      <xdr:row>2</xdr:row>
      <xdr:rowOff>9526</xdr:rowOff>
    </xdr:from>
    <xdr:to>
      <xdr:col>2</xdr:col>
      <xdr:colOff>421055</xdr:colOff>
      <xdr:row>8</xdr:row>
      <xdr:rowOff>76200</xdr:rowOff>
    </xdr:to>
    <xdr:pic>
      <xdr:nvPicPr>
        <xdr:cNvPr id="2" name="Picture 1" descr="Universidade Federal do ABC – Wikipédia, a enciclopédia livre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390526"/>
          <a:ext cx="1183054" cy="12096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466725</xdr:colOff>
      <xdr:row>0</xdr:row>
      <xdr:rowOff>95250</xdr:rowOff>
    </xdr:from>
    <xdr:to>
      <xdr:col>14</xdr:col>
      <xdr:colOff>180974</xdr:colOff>
      <xdr:row>20</xdr:row>
      <xdr:rowOff>142876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R20"/>
  <sheetViews>
    <sheetView tabSelected="1" workbookViewId="0"/>
  </sheetViews>
  <sheetFormatPr defaultRowHeight="15" x14ac:dyDescent="0.25"/>
  <cols>
    <col min="1" max="16384" width="9.140625" style="7"/>
  </cols>
  <sheetData>
    <row r="1" spans="2:18" x14ac:dyDescent="0.25"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2:18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2:18" ht="15" customHeight="1" x14ac:dyDescent="0.25">
      <c r="B3" s="8" t="s">
        <v>18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4" spans="2:18" ht="15" customHeight="1" x14ac:dyDescent="0.25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2:18" ht="15" customHeight="1" x14ac:dyDescent="0.25"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</row>
    <row r="6" spans="2:18" ht="15" customHeight="1" x14ac:dyDescent="0.25"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</row>
    <row r="7" spans="2:18" ht="15" customHeight="1" x14ac:dyDescent="0.25"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2:18" ht="15" customHeight="1" x14ac:dyDescent="0.25"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</row>
    <row r="9" spans="2:18" ht="15" customHeight="1" x14ac:dyDescent="0.25"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spans="2:18" ht="15" customHeight="1" x14ac:dyDescent="0.25"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</row>
    <row r="11" spans="2:18" ht="15" customHeight="1" x14ac:dyDescent="0.25"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</row>
    <row r="12" spans="2:18" ht="15" customHeight="1" x14ac:dyDescent="0.25"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</row>
    <row r="13" spans="2:18" ht="15" customHeight="1" x14ac:dyDescent="0.25"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</row>
    <row r="14" spans="2:18" ht="15" customHeight="1" x14ac:dyDescent="0.25"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</row>
    <row r="15" spans="2:18" ht="15" customHeight="1" x14ac:dyDescent="0.25"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</row>
    <row r="16" spans="2:18" ht="15" customHeight="1" x14ac:dyDescent="0.25"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</row>
    <row r="17" spans="2:18" ht="15" customHeight="1" x14ac:dyDescent="0.25"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</row>
    <row r="18" spans="2:18" ht="15" customHeight="1" x14ac:dyDescent="0.25"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</row>
    <row r="19" spans="2:18" x14ac:dyDescent="0.25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</row>
    <row r="20" spans="2:18" x14ac:dyDescent="0.25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</row>
  </sheetData>
  <sheetProtection algorithmName="SHA-512" hashValue="G+u2fYso7fA59FgSX9u0Ju4h9Xj+eeN/fN9ff0qDwdHYYnRijNUQtQS9l9fWKV+ELbt6RA2XFLppAD4ZFN+u8A==" saltValue="qK8ne6pZVFT5YbZp2WVOSA==" spinCount="100000" sheet="1" objects="1" scenarios="1" selectLockedCells="1" selectUnlockedCells="1"/>
  <mergeCells count="1">
    <mergeCell ref="B3:R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C1:L21"/>
  <sheetViews>
    <sheetView workbookViewId="0">
      <selection activeCell="E4" sqref="E4"/>
    </sheetView>
  </sheetViews>
  <sheetFormatPr defaultColWidth="12.7109375" defaultRowHeight="20.100000000000001" customHeight="1" x14ac:dyDescent="0.25"/>
  <cols>
    <col min="1" max="16384" width="12.7109375" style="2"/>
  </cols>
  <sheetData>
    <row r="1" spans="3:12" ht="20.100000000000001" customHeight="1" x14ac:dyDescent="0.25">
      <c r="C1" s="9" t="s">
        <v>11</v>
      </c>
      <c r="D1" s="9"/>
      <c r="E1" s="9"/>
      <c r="F1" s="9"/>
      <c r="G1" s="9"/>
      <c r="H1" s="9"/>
      <c r="I1" s="9"/>
      <c r="J1" s="9"/>
      <c r="K1" s="9"/>
      <c r="L1" s="9"/>
    </row>
    <row r="2" spans="3:12" ht="20.100000000000001" customHeight="1" x14ac:dyDescent="0.25">
      <c r="C2" s="11" t="s">
        <v>0</v>
      </c>
      <c r="D2" s="11"/>
      <c r="E2" s="11" t="s">
        <v>6</v>
      </c>
      <c r="F2" s="11"/>
      <c r="G2" s="11" t="s">
        <v>7</v>
      </c>
      <c r="H2" s="11"/>
      <c r="I2" s="11" t="s">
        <v>8</v>
      </c>
      <c r="J2" s="11"/>
      <c r="K2" s="11" t="s">
        <v>12</v>
      </c>
      <c r="L2" s="11"/>
    </row>
    <row r="3" spans="3:12" ht="20.100000000000001" customHeight="1" x14ac:dyDescent="0.25">
      <c r="C3" s="11" t="s">
        <v>1</v>
      </c>
      <c r="D3" s="11"/>
      <c r="E3" s="3" t="s">
        <v>9</v>
      </c>
      <c r="F3" s="3" t="s">
        <v>10</v>
      </c>
      <c r="G3" s="3" t="s">
        <v>9</v>
      </c>
      <c r="H3" s="3" t="s">
        <v>10</v>
      </c>
      <c r="I3" s="3" t="s">
        <v>9</v>
      </c>
      <c r="J3" s="3" t="s">
        <v>10</v>
      </c>
      <c r="K3" s="3" t="s">
        <v>9</v>
      </c>
      <c r="L3" s="3" t="s">
        <v>10</v>
      </c>
    </row>
    <row r="4" spans="3:12" ht="20.100000000000001" customHeight="1" x14ac:dyDescent="0.25">
      <c r="C4" s="11">
        <v>1</v>
      </c>
      <c r="D4" s="11"/>
      <c r="E4" s="1"/>
      <c r="F4" s="1"/>
      <c r="G4" s="1"/>
      <c r="H4" s="1"/>
      <c r="I4" s="1"/>
      <c r="J4" s="1"/>
      <c r="K4" s="1"/>
      <c r="L4" s="1"/>
    </row>
    <row r="5" spans="3:12" ht="20.100000000000001" customHeight="1" x14ac:dyDescent="0.25">
      <c r="C5" s="11">
        <v>2</v>
      </c>
      <c r="D5" s="11"/>
      <c r="E5" s="1"/>
      <c r="F5" s="1"/>
      <c r="G5" s="1"/>
      <c r="H5" s="1"/>
      <c r="I5" s="1"/>
      <c r="J5" s="1"/>
      <c r="K5" s="1"/>
      <c r="L5" s="1"/>
    </row>
    <row r="6" spans="3:12" ht="20.100000000000001" customHeight="1" x14ac:dyDescent="0.25">
      <c r="C6" s="11">
        <v>3</v>
      </c>
      <c r="D6" s="11"/>
      <c r="E6" s="1"/>
      <c r="F6" s="1"/>
      <c r="G6" s="1"/>
      <c r="H6" s="1"/>
      <c r="I6" s="1"/>
      <c r="J6" s="1"/>
      <c r="K6" s="1"/>
      <c r="L6" s="1"/>
    </row>
    <row r="7" spans="3:12" ht="20.100000000000001" customHeight="1" x14ac:dyDescent="0.25">
      <c r="C7" s="12"/>
      <c r="D7" s="12"/>
      <c r="E7" s="4"/>
      <c r="F7" s="4"/>
      <c r="G7" s="4"/>
      <c r="H7" s="4"/>
      <c r="I7" s="4"/>
      <c r="J7" s="4"/>
      <c r="K7" s="4"/>
      <c r="L7" s="4"/>
    </row>
    <row r="8" spans="3:12" ht="20.100000000000001" customHeight="1" x14ac:dyDescent="0.25">
      <c r="C8" s="11" t="s">
        <v>2</v>
      </c>
      <c r="D8" s="11"/>
      <c r="E8" s="5">
        <f>ROUND((SUM(E4:E6))/3,0)</f>
        <v>0</v>
      </c>
      <c r="F8" s="5">
        <f>ROUND((SUM(F4:F6))/3,3)</f>
        <v>0</v>
      </c>
      <c r="G8" s="5">
        <f>ROUND((SUM(G4:G6))/3,0)</f>
        <v>0</v>
      </c>
      <c r="H8" s="5">
        <f>ROUND((SUM(H4:H6))/3,3)</f>
        <v>0</v>
      </c>
      <c r="I8" s="5">
        <f>ROUND((SUM(I4:I6))/3,0)</f>
        <v>0</v>
      </c>
      <c r="J8" s="5">
        <f>ROUND((SUM(J4:J6))/3,3)</f>
        <v>0</v>
      </c>
      <c r="K8" s="5">
        <f>ROUND((SUM(K4:K6))/3,0)</f>
        <v>0</v>
      </c>
      <c r="L8" s="5">
        <f>ROUND((SUM(L4:L6))/3,3)</f>
        <v>0</v>
      </c>
    </row>
    <row r="9" spans="3:12" ht="20.100000000000001" customHeight="1" x14ac:dyDescent="0.25">
      <c r="C9" s="11" t="s">
        <v>3</v>
      </c>
      <c r="D9" s="11"/>
      <c r="E9" s="5">
        <f>ROUND(SQRT((1/6)*((E4-E8)^2+(E5-E8)^2+(E6-E8)^2)),0)</f>
        <v>0</v>
      </c>
      <c r="F9" s="5">
        <f>ROUND(SQRT((1/6)*((F4-F8)^2+(F5-F8)^2+(F6-F8)^2)),3)</f>
        <v>0</v>
      </c>
      <c r="G9" s="5">
        <f>ROUND(SQRT((1/6)*((G4-G8)^2+(G5-G8)^2+(G6-G8)^2)),0)</f>
        <v>0</v>
      </c>
      <c r="H9" s="5">
        <f>ROUND(SQRT((1/6)*((H4-H8)^2+(H5-H8)^2+(H6-H8)^2)),3)</f>
        <v>0</v>
      </c>
      <c r="I9" s="5">
        <f>ROUND(SQRT((1/6)*((I4-I8)^2+(I5-I8)^2+(I6-I8)^2)),0)</f>
        <v>0</v>
      </c>
      <c r="J9" s="5">
        <f>ROUND(SQRT((1/6)*((J4-J8)^2+(J5-J8)^2+(J6-J8)^2)),3)</f>
        <v>0</v>
      </c>
      <c r="K9" s="5">
        <f>ROUND(SQRT((1/6)*((K4-K8)^2+(K5-K8)^2+(K6-K8)^2)),0)</f>
        <v>0</v>
      </c>
      <c r="L9" s="5">
        <f>ROUND(SQRT((1/6)*((L4-L8)^2+(L5-L8)^2+(L6-L8)^2)),3)</f>
        <v>0</v>
      </c>
    </row>
    <row r="10" spans="3:12" ht="20.100000000000001" customHeight="1" x14ac:dyDescent="0.25">
      <c r="C10" s="13"/>
      <c r="D10" s="13"/>
      <c r="E10" s="4"/>
      <c r="F10" s="4"/>
      <c r="G10" s="4"/>
      <c r="H10" s="4"/>
      <c r="I10" s="4"/>
      <c r="J10" s="4"/>
      <c r="K10" s="4"/>
      <c r="L10" s="4"/>
    </row>
    <row r="11" spans="3:12" ht="20.100000000000001" customHeight="1" x14ac:dyDescent="0.25">
      <c r="C11" s="11" t="s">
        <v>4</v>
      </c>
      <c r="D11" s="11"/>
      <c r="E11" s="10" t="e">
        <f>ROUND(E8/F8,0)</f>
        <v>#DIV/0!</v>
      </c>
      <c r="F11" s="10"/>
      <c r="G11" s="10" t="e">
        <f>ROUND(G8/H8,0)</f>
        <v>#DIV/0!</v>
      </c>
      <c r="H11" s="10"/>
      <c r="I11" s="10" t="e">
        <f>ROUND(I8/J8,0)</f>
        <v>#DIV/0!</v>
      </c>
      <c r="J11" s="10"/>
      <c r="K11" s="10" t="e">
        <f>ROUND(K8/L8,0)</f>
        <v>#DIV/0!</v>
      </c>
      <c r="L11" s="10"/>
    </row>
    <row r="12" spans="3:12" ht="20.100000000000001" customHeight="1" x14ac:dyDescent="0.25">
      <c r="C12" s="11" t="s">
        <v>5</v>
      </c>
      <c r="D12" s="11"/>
      <c r="E12" s="10" t="e">
        <f>ROUND((E11*(SQRT((E9/E8)^2+(F9/F8)^2))),0)</f>
        <v>#DIV/0!</v>
      </c>
      <c r="F12" s="10"/>
      <c r="G12" s="10" t="e">
        <f>ROUND((G11*(SQRT((G9/G8)^2+(H9/H8)^2))),0)</f>
        <v>#DIV/0!</v>
      </c>
      <c r="H12" s="10"/>
      <c r="I12" s="10" t="e">
        <f>ROUND((I11*(SQRT((I9/I8)^2+(J9/J8)^2))),0)</f>
        <v>#DIV/0!</v>
      </c>
      <c r="J12" s="10"/>
      <c r="K12" s="10" t="e">
        <f>ROUND((K11*(SQRT((K9/K8)^2+(L9/L8)^2))),0)</f>
        <v>#DIV/0!</v>
      </c>
      <c r="L12" s="10"/>
    </row>
    <row r="15" spans="3:12" ht="20.100000000000001" customHeight="1" x14ac:dyDescent="0.25">
      <c r="C15" s="9" t="s">
        <v>17</v>
      </c>
      <c r="D15" s="9"/>
      <c r="E15" s="9"/>
      <c r="F15" s="9"/>
      <c r="G15" s="9"/>
      <c r="H15" s="9"/>
      <c r="I15" s="9"/>
      <c r="J15" s="9"/>
      <c r="K15" s="9"/>
      <c r="L15" s="9"/>
    </row>
    <row r="16" spans="3:12" ht="20.100000000000001" customHeight="1" x14ac:dyDescent="0.25">
      <c r="C16" s="11" t="s">
        <v>13</v>
      </c>
      <c r="D16" s="11"/>
      <c r="E16" s="11" t="s">
        <v>14</v>
      </c>
      <c r="F16" s="11"/>
      <c r="G16" s="11" t="s">
        <v>16</v>
      </c>
      <c r="H16" s="11"/>
      <c r="I16" s="11" t="s">
        <v>10</v>
      </c>
      <c r="J16" s="11"/>
      <c r="K16" s="11" t="s">
        <v>15</v>
      </c>
      <c r="L16" s="11"/>
    </row>
    <row r="17" spans="3:12" ht="20.100000000000001" customHeight="1" x14ac:dyDescent="0.25">
      <c r="C17" s="11">
        <v>1</v>
      </c>
      <c r="D17" s="11"/>
      <c r="E17" s="10">
        <v>0</v>
      </c>
      <c r="F17" s="10"/>
      <c r="G17" s="10">
        <v>0</v>
      </c>
      <c r="H17" s="10"/>
      <c r="I17" s="10">
        <v>0</v>
      </c>
      <c r="J17" s="10"/>
      <c r="K17" s="10">
        <v>0</v>
      </c>
      <c r="L17" s="10"/>
    </row>
    <row r="18" spans="3:12" ht="20.100000000000001" customHeight="1" x14ac:dyDescent="0.25">
      <c r="C18" s="11">
        <v>2</v>
      </c>
      <c r="D18" s="11"/>
      <c r="E18" s="10">
        <f>ROUND(E8,0)</f>
        <v>0</v>
      </c>
      <c r="F18" s="10"/>
      <c r="G18" s="10">
        <f>ROUND(E9,0)</f>
        <v>0</v>
      </c>
      <c r="H18" s="10"/>
      <c r="I18" s="10">
        <f>ROUND(F8,3)</f>
        <v>0</v>
      </c>
      <c r="J18" s="10"/>
      <c r="K18" s="10">
        <f>ROUND(F9,3)</f>
        <v>0</v>
      </c>
      <c r="L18" s="10"/>
    </row>
    <row r="19" spans="3:12" ht="20.100000000000001" customHeight="1" x14ac:dyDescent="0.25">
      <c r="C19" s="11">
        <v>3</v>
      </c>
      <c r="D19" s="11"/>
      <c r="E19" s="10">
        <f>ROUND(E18+G8,0)</f>
        <v>0</v>
      </c>
      <c r="F19" s="10"/>
      <c r="G19" s="10">
        <f>ROUND(SQRT((E9)^2+(G9)^2),0)</f>
        <v>0</v>
      </c>
      <c r="H19" s="10"/>
      <c r="I19" s="10">
        <f>ROUND(I18+H8,3)</f>
        <v>0</v>
      </c>
      <c r="J19" s="10"/>
      <c r="K19" s="10">
        <f>ROUND(SQRT((F9)^2+(H9)^2),3)</f>
        <v>0</v>
      </c>
      <c r="L19" s="10"/>
    </row>
    <row r="20" spans="3:12" ht="20.100000000000001" customHeight="1" x14ac:dyDescent="0.25">
      <c r="C20" s="11">
        <v>4</v>
      </c>
      <c r="D20" s="11"/>
      <c r="E20" s="10">
        <f>ROUND(E19+I8,0)</f>
        <v>0</v>
      </c>
      <c r="F20" s="10"/>
      <c r="G20" s="10">
        <f>ROUND(SQRT((E9)^2+(G9)^2+(I9)^2),0)</f>
        <v>0</v>
      </c>
      <c r="H20" s="10"/>
      <c r="I20" s="10">
        <f>ROUND(I19+J8,3)</f>
        <v>0</v>
      </c>
      <c r="J20" s="10"/>
      <c r="K20" s="10">
        <f>ROUND(SQRT((F9)^2+(H9)^2+(J9)^2),3)</f>
        <v>0</v>
      </c>
      <c r="L20" s="10"/>
    </row>
    <row r="21" spans="3:12" ht="20.100000000000001" customHeight="1" x14ac:dyDescent="0.25">
      <c r="C21" s="11">
        <v>5</v>
      </c>
      <c r="D21" s="11"/>
      <c r="E21" s="10">
        <f>ROUND(E20+K8,0)</f>
        <v>0</v>
      </c>
      <c r="F21" s="10"/>
      <c r="G21" s="10">
        <f>ROUND(SQRT((E9)^2+(G9)^2+(I9)^2+(K9)^2),0)</f>
        <v>0</v>
      </c>
      <c r="H21" s="10"/>
      <c r="I21" s="10">
        <f>ROUND(I20+L8,3)</f>
        <v>0</v>
      </c>
      <c r="J21" s="10"/>
      <c r="K21" s="10">
        <f>ROUND(SQRT((F9)^2+(H9)^2+(J9)^2+(L9)^2),3)</f>
        <v>0</v>
      </c>
      <c r="L21" s="10"/>
    </row>
  </sheetData>
  <sheetProtection algorithmName="SHA-512" hashValue="Eh3bQilgOzOBq1SSrwVhA44Opj5FMuZq9BThh7QBPfS2QxfGhikDzPlbHl/h6/TE+YP77qtZI1cXGAaaruq9+w==" saltValue="oEuZnr4lqlTGHxMOCBusQQ==" spinCount="100000" sheet="1" objects="1" scenarios="1" selectLockedCells="1"/>
  <mergeCells count="55">
    <mergeCell ref="K11:L11"/>
    <mergeCell ref="K12:L12"/>
    <mergeCell ref="E12:F12"/>
    <mergeCell ref="G11:H11"/>
    <mergeCell ref="G12:H12"/>
    <mergeCell ref="I11:J11"/>
    <mergeCell ref="I12:J12"/>
    <mergeCell ref="C12:D12"/>
    <mergeCell ref="K2:L2"/>
    <mergeCell ref="I2:J2"/>
    <mergeCell ref="C9:D9"/>
    <mergeCell ref="C11:D11"/>
    <mergeCell ref="C7:D7"/>
    <mergeCell ref="C10:D10"/>
    <mergeCell ref="C8:D8"/>
    <mergeCell ref="E2:F2"/>
    <mergeCell ref="G2:H2"/>
    <mergeCell ref="C2:D2"/>
    <mergeCell ref="C3:D3"/>
    <mergeCell ref="C4:D4"/>
    <mergeCell ref="C6:D6"/>
    <mergeCell ref="C5:D5"/>
    <mergeCell ref="E11:F11"/>
    <mergeCell ref="C21:D21"/>
    <mergeCell ref="G18:H18"/>
    <mergeCell ref="G19:H19"/>
    <mergeCell ref="G20:H20"/>
    <mergeCell ref="E20:F20"/>
    <mergeCell ref="E21:F21"/>
    <mergeCell ref="G21:H21"/>
    <mergeCell ref="C18:D18"/>
    <mergeCell ref="C19:D19"/>
    <mergeCell ref="E18:F18"/>
    <mergeCell ref="E19:F19"/>
    <mergeCell ref="I21:J21"/>
    <mergeCell ref="K18:L18"/>
    <mergeCell ref="K19:L19"/>
    <mergeCell ref="K20:L20"/>
    <mergeCell ref="K21:L21"/>
    <mergeCell ref="C1:L1"/>
    <mergeCell ref="C15:L15"/>
    <mergeCell ref="I18:J18"/>
    <mergeCell ref="I19:J19"/>
    <mergeCell ref="I20:J20"/>
    <mergeCell ref="G16:H16"/>
    <mergeCell ref="C20:D20"/>
    <mergeCell ref="E17:F17"/>
    <mergeCell ref="G17:H17"/>
    <mergeCell ref="E16:F16"/>
    <mergeCell ref="C16:D16"/>
    <mergeCell ref="I16:J16"/>
    <mergeCell ref="K16:L16"/>
    <mergeCell ref="C17:D17"/>
    <mergeCell ref="I17:J17"/>
    <mergeCell ref="K17:L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cols>
    <col min="1" max="16384" width="9.140625" style="2"/>
  </cols>
  <sheetData/>
  <sheetProtection algorithmName="SHA-512" hashValue="SD7Yt7XB43sQWo+vS8dvQ7wxQ3tk+VJKHIc2swp/z+D988a8Cm403IqUXAAAJALp/27eWstC68LQWPmuEDOxEg==" saltValue="KdlEjpqpuB3taIMU4vxCGg==" spinCount="100000" sheet="1" objects="1" scenarios="1" selectLockedCells="1" selectUnlockedCells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Apresentação</vt:lpstr>
      <vt:lpstr>Dados</vt:lpstr>
      <vt:lpstr>Gráfico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Moura de Almeida</dc:creator>
  <cp:lastModifiedBy>Lucas Moura de Almeida</cp:lastModifiedBy>
  <dcterms:created xsi:type="dcterms:W3CDTF">2019-01-05T21:48:34Z</dcterms:created>
  <dcterms:modified xsi:type="dcterms:W3CDTF">2019-01-21T00:12:06Z</dcterms:modified>
</cp:coreProperties>
</file>