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https://etecspgov-my.sharepoint.com/personal/lucas_pereira607_etec_sp_gov_br/Documents/2023/Fundamentos da Informática FI/Excel/"/>
    </mc:Choice>
  </mc:AlternateContent>
  <xr:revisionPtr revIDLastSave="2" documentId="11_B702954D69DA09DD3AD7BD6A51EC10655E74D2C2" xr6:coauthVersionLast="47" xr6:coauthVersionMax="47" xr10:uidLastSave="{B1F5E88A-FC45-4894-94FB-6C52FC2B7E82}"/>
  <bookViews>
    <workbookView xWindow="0" yWindow="0" windowWidth="28800" windowHeight="12330" xr2:uid="{00000000-000D-0000-FFFF-FFFF00000000}"/>
  </bookViews>
  <sheets>
    <sheet name="Simples - funções Simples" sheetId="4" r:id="rId1"/>
    <sheet name="Condicional simples e Composto" sheetId="3" r:id="rId2"/>
    <sheet name="Condicional Composto" sheetId="2" r:id="rId3"/>
    <sheet name="JuntandoTudo" sheetId="5" r:id="rId4"/>
    <sheet name="Dados" sheetId="6" r:id="rId5"/>
  </sheets>
  <externalReferences>
    <externalReference r:id="rId6"/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E28" i="4"/>
  <c r="F28" i="4"/>
  <c r="G28" i="4"/>
  <c r="H28" i="4"/>
  <c r="I28" i="4"/>
  <c r="J28" i="4"/>
  <c r="K28" i="4"/>
  <c r="L28" i="4"/>
  <c r="M28" i="4"/>
  <c r="B28" i="4"/>
  <c r="C8" i="4"/>
  <c r="C29" i="4" s="1"/>
  <c r="D8" i="4"/>
  <c r="D29" i="4" s="1"/>
  <c r="E8" i="4"/>
  <c r="E29" i="4" s="1"/>
  <c r="F8" i="4"/>
  <c r="F29" i="4" s="1"/>
  <c r="G8" i="4"/>
  <c r="G29" i="4" s="1"/>
  <c r="H8" i="4"/>
  <c r="H29" i="4" s="1"/>
  <c r="I8" i="4"/>
  <c r="I29" i="4" s="1"/>
  <c r="J8" i="4"/>
  <c r="J29" i="4" s="1"/>
  <c r="K8" i="4"/>
  <c r="K29" i="4" s="1"/>
  <c r="L8" i="4"/>
  <c r="L29" i="4" s="1"/>
  <c r="M8" i="4"/>
  <c r="M29" i="4" s="1"/>
  <c r="B8" i="4"/>
  <c r="B29" i="4" s="1"/>
  <c r="H8" i="6" l="1"/>
  <c r="C17" i="2" l="1"/>
</calcChain>
</file>

<file path=xl/sharedStrings.xml><?xml version="1.0" encoding="utf-8"?>
<sst xmlns="http://schemas.openxmlformats.org/spreadsheetml/2006/main" count="232" uniqueCount="180">
  <si>
    <t>Controle de Gastos</t>
  </si>
  <si>
    <t>Rendimentos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</si>
  <si>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</si>
  <si>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</si>
  <si>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</si>
  <si>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</si>
  <si>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</si>
  <si>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</si>
  <si>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</si>
  <si>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</si>
  <si>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</si>
  <si>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</si>
  <si>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</si>
  <si>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</si>
  <si>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Salário</t>
  </si>
  <si>
    <t>Investimentos FIIs</t>
  </si>
  <si>
    <t>Artesanatos</t>
  </si>
  <si>
    <t>Casa De Aluguel</t>
  </si>
  <si>
    <t>Total</t>
  </si>
  <si>
    <t>Gastos</t>
  </si>
  <si>
    <t>Netflix</t>
  </si>
  <si>
    <t>Água</t>
  </si>
  <si>
    <t>Luz</t>
  </si>
  <si>
    <t>Internet</t>
  </si>
  <si>
    <t>Gás</t>
  </si>
  <si>
    <t>Mercado</t>
  </si>
  <si>
    <t>Açougue</t>
  </si>
  <si>
    <t xml:space="preserve"> R$ -   </t>
  </si>
  <si>
    <t>Feira</t>
  </si>
  <si>
    <t>Padaria</t>
  </si>
  <si>
    <t>Lazer Fim de Semana</t>
  </si>
  <si>
    <t>IPTU</t>
  </si>
  <si>
    <t>IPVA</t>
  </si>
  <si>
    <t>Gasolina</t>
  </si>
  <si>
    <t>Multas</t>
  </si>
  <si>
    <t xml:space="preserve">R$ -   </t>
  </si>
  <si>
    <t>Salão de Beleza</t>
  </si>
  <si>
    <t>Academia</t>
  </si>
  <si>
    <t>Cartão de Crédito</t>
  </si>
  <si>
    <t>Viagem de Férias</t>
  </si>
  <si>
    <t>Saldo</t>
  </si>
  <si>
    <t>Controle de Notas</t>
  </si>
  <si>
    <t>Nome dos Alunos</t>
  </si>
  <si>
    <t>Atv1</t>
  </si>
  <si>
    <t>atv2</t>
  </si>
  <si>
    <t>atv3</t>
  </si>
  <si>
    <t>Média</t>
  </si>
  <si>
    <t>Situação Simples</t>
  </si>
  <si>
    <t>Situação Composta</t>
  </si>
  <si>
    <t>Menção</t>
  </si>
  <si>
    <t>Fulano de Tal</t>
  </si>
  <si>
    <t>Ciclano de Tal</t>
  </si>
  <si>
    <t>Beltrano de Tal</t>
  </si>
  <si>
    <t>Deltrano de Tal</t>
  </si>
  <si>
    <t>Feltrano de Tal</t>
  </si>
  <si>
    <t>Regra Simples</t>
  </si>
  <si>
    <t>Regra Composta</t>
  </si>
  <si>
    <t>Regra Menção</t>
  </si>
  <si>
    <t>Média &lt;5</t>
  </si>
  <si>
    <t>REPROVADO</t>
  </si>
  <si>
    <t>Média&lt;5</t>
  </si>
  <si>
    <t>I</t>
  </si>
  <si>
    <t>Média &gt;=5</t>
  </si>
  <si>
    <t>APROVADO</t>
  </si>
  <si>
    <t>Média&gt;=5 e Média &lt;7</t>
  </si>
  <si>
    <t>APROVADO COM RESSALVA</t>
  </si>
  <si>
    <t>Média &gt;=5 e Média &lt;7</t>
  </si>
  <si>
    <t>R</t>
  </si>
  <si>
    <t>Média &gt;=7</t>
  </si>
  <si>
    <t>APROVADO COM LOUVOR</t>
  </si>
  <si>
    <t>Média &gt;=7 e Média &lt;8,5</t>
  </si>
  <si>
    <t>B</t>
  </si>
  <si>
    <t>Média &gt;=8,5</t>
  </si>
  <si>
    <t>MB</t>
  </si>
  <si>
    <t>Folha de Pagamento</t>
  </si>
  <si>
    <t>Nome</t>
  </si>
  <si>
    <t>Salario Bruto</t>
  </si>
  <si>
    <t>Tempo de empresa</t>
  </si>
  <si>
    <t>Adicional Tempo de Serviço</t>
  </si>
  <si>
    <t>Desconto INSS</t>
  </si>
  <si>
    <t>Sálario Líquido</t>
  </si>
  <si>
    <t xml:space="preserve">Fulano </t>
  </si>
  <si>
    <t>Ciclano</t>
  </si>
  <si>
    <t>Beltrano</t>
  </si>
  <si>
    <t>Feltrano</t>
  </si>
  <si>
    <t>Geltrano</t>
  </si>
  <si>
    <t>Heltrano</t>
  </si>
  <si>
    <t>Regra INSS 2023</t>
  </si>
  <si>
    <t>Regra Adicional de Tempo de Serviço</t>
  </si>
  <si>
    <t>Aliquota</t>
  </si>
  <si>
    <t>há mais de 2 anos</t>
  </si>
  <si>
    <t>de</t>
  </si>
  <si>
    <t>até</t>
  </si>
  <si>
    <t xml:space="preserve">Há mais de 5 anos </t>
  </si>
  <si>
    <t>Teto</t>
  </si>
  <si>
    <t>Folha de Pagamento - Adicionais</t>
  </si>
  <si>
    <t>CodFunc</t>
  </si>
  <si>
    <t>Profissão</t>
  </si>
  <si>
    <t>Valor/hora</t>
  </si>
  <si>
    <t>Qtde horas Trabalhadas</t>
  </si>
  <si>
    <t>Salário Horas(Bruto)</t>
  </si>
  <si>
    <t>Qtde Hora Extra-Fer-Fim-semana</t>
  </si>
  <si>
    <t>Sal Hora Extra Fim_semana_Feri</t>
  </si>
  <si>
    <t>Hora Extra-Sem</t>
  </si>
  <si>
    <t>Sal Hora Extra Semana</t>
  </si>
  <si>
    <t>Adicional (DSR)</t>
  </si>
  <si>
    <t>1</t>
  </si>
  <si>
    <t>2</t>
  </si>
  <si>
    <t>3</t>
  </si>
  <si>
    <t>4</t>
  </si>
  <si>
    <t>5</t>
  </si>
  <si>
    <t>6</t>
  </si>
  <si>
    <t>Geltrano de Tal</t>
  </si>
  <si>
    <t>7</t>
  </si>
  <si>
    <t>Heltrano de Tal</t>
  </si>
  <si>
    <t>8</t>
  </si>
  <si>
    <t>Xiltrano de Tak</t>
  </si>
  <si>
    <t>9</t>
  </si>
  <si>
    <t>Zeltrano de Tal</t>
  </si>
  <si>
    <t>10</t>
  </si>
  <si>
    <t>Veltrano de Tal</t>
  </si>
  <si>
    <t>Coluna A</t>
  </si>
  <si>
    <t>Gerar códigos automáticos</t>
  </si>
  <si>
    <t>Coluna C</t>
  </si>
  <si>
    <t>Ir na Aba dados e fazer a Validação de Dados para escolher uma profissão cadastrada.</t>
  </si>
  <si>
    <t>Coluna D</t>
  </si>
  <si>
    <t>Será preenchido automaticamente usando PROCV ()  buscando a Matris de Dados na Planilha Dados</t>
  </si>
  <si>
    <t>Coluna E</t>
  </si>
  <si>
    <t>Preencher manualmente</t>
  </si>
  <si>
    <t>Coluna F</t>
  </si>
  <si>
    <t>Calculo entre Horas trabalhadas e valor/hora</t>
  </si>
  <si>
    <t>Coluna G</t>
  </si>
  <si>
    <t>Coluna H</t>
  </si>
  <si>
    <t>Colocar hora extra 100% para cada hora trabalhada a mais</t>
  </si>
  <si>
    <t>Coluna I</t>
  </si>
  <si>
    <t>Coluna J</t>
  </si>
  <si>
    <t>Colocar hora extra 70% para cada hora trabalhada a mais</t>
  </si>
  <si>
    <t>Coluna k</t>
  </si>
  <si>
    <t>Colocar 16% a mais sobre Salário Horas/Bruto</t>
  </si>
  <si>
    <t>Coluna L</t>
  </si>
  <si>
    <t>todas as somas dos adicionais</t>
  </si>
  <si>
    <t>Folha de Pagamento - Descontos</t>
  </si>
  <si>
    <t xml:space="preserve">Qtde Depentendes </t>
  </si>
  <si>
    <t>Optou por vale</t>
  </si>
  <si>
    <t>Optou por convênio para todos dependentes</t>
  </si>
  <si>
    <t>Se optou para não, inserir qtos dependentes terá convênio</t>
  </si>
  <si>
    <t>Vale Transporte(6%)</t>
  </si>
  <si>
    <t>Convênio(2%)</t>
  </si>
  <si>
    <t>INSS</t>
  </si>
  <si>
    <t>IRRF</t>
  </si>
  <si>
    <t>Salário Liquido</t>
  </si>
  <si>
    <t>Puxar códigos da Planilha de cima</t>
  </si>
  <si>
    <t>Coluna B</t>
  </si>
  <si>
    <t>PROCV(A28;$A$3:$B$12;2;FALSO) Pegar nomes automático</t>
  </si>
  <si>
    <t>Colocar sim, caso salário seja inferior à R$ 6000,00, senão não</t>
  </si>
  <si>
    <t>Ir na Aba dados e fazer a Validação de Dados para escolher sim ou não (para tratar maiúsculas e minusculas)</t>
  </si>
  <si>
    <t>Calcular para 6% quem está sim</t>
  </si>
  <si>
    <t>Calcular 2% para quem está sim e contabilizar dependentes</t>
  </si>
  <si>
    <t>Calcular INSS conforme tabela Dados</t>
  </si>
  <si>
    <t>Calcular IRRF conforme tabela Dados</t>
  </si>
  <si>
    <t>Calcular O total de adicionais menos todos os descontos</t>
  </si>
  <si>
    <t>Gerente de Marketing</t>
  </si>
  <si>
    <t>Analista de Infra-Estrutura</t>
  </si>
  <si>
    <t>Gestor de Finanças</t>
  </si>
  <si>
    <t>Auxiliar Adm</t>
  </si>
  <si>
    <t>Auxiliar de RH</t>
  </si>
  <si>
    <t>Gestor de RH</t>
  </si>
  <si>
    <t>Desenvolvedor Full-Stack(Estágio)</t>
  </si>
  <si>
    <t>Desenvolvedor Full-Stack(Pleno)</t>
  </si>
  <si>
    <t>Desenvolvedor Full-Stack(Jr)</t>
  </si>
  <si>
    <t>Desenvolvedor Full-Stack(Sr)</t>
  </si>
  <si>
    <t>IRRF 2023</t>
  </si>
  <si>
    <t>Resposta</t>
  </si>
  <si>
    <t>Alíquota</t>
  </si>
  <si>
    <t>SALARIO MINIMO</t>
  </si>
  <si>
    <t>SALARIO MAXIMO</t>
  </si>
  <si>
    <t>sim</t>
  </si>
  <si>
    <t>até esse valor</t>
  </si>
  <si>
    <t>não</t>
  </si>
  <si>
    <t>acima desse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</si>
</sst>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4" xfId="0" applyNumberFormat="1" applyFont="1" applyFill="1" applyBorder="1"/>
    <xf numFmtId="165" fontId="0" fillId="0" borderId="0" xfId="1" applyFont="1"/>
    <xf numFmtId="166" fontId="3" fillId="2" borderId="3" xfId="2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/>
    <xf numFmtId="0" fontId="4" fillId="2" borderId="2" xfId="0" applyFont="1" applyFill="1" applyBorder="1"/>
    <xf numFmtId="166" fontId="4" fillId="2" borderId="3" xfId="2" applyNumberFormat="1" applyFont="1" applyFill="1" applyBorder="1" applyAlignment="1">
      <alignment horizontal="center"/>
    </xf>
    <xf numFmtId="165" fontId="3" fillId="2" borderId="3" xfId="1" applyFont="1" applyFill="1" applyBorder="1" applyAlignment="1">
      <alignment horizontal="center"/>
    </xf>
    <xf numFmtId="164" fontId="4" fillId="2" borderId="4" xfId="0" applyNumberFormat="1" applyFont="1" applyFill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9" fontId="3" fillId="0" borderId="0" xfId="0" applyNumberFormat="1" applyFont="1"/>
    <xf numFmtId="0" fontId="4" fillId="0" borderId="0" xfId="0" applyFont="1" applyAlignment="1">
      <alignment horizontal="center"/>
    </xf>
    <xf numFmtId="166" fontId="3" fillId="0" borderId="0" xfId="2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0" fillId="0" borderId="0" xfId="1" applyFont="1" applyFill="1" applyBorder="1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5" fontId="0" fillId="5" borderId="10" xfId="1" applyFont="1" applyFill="1" applyBorder="1" applyAlignment="1">
      <alignment horizontal="center" vertical="center"/>
    </xf>
    <xf numFmtId="165" fontId="0" fillId="5" borderId="11" xfId="1" applyFont="1" applyFill="1" applyBorder="1" applyAlignment="1">
      <alignment horizontal="center" vertical="center"/>
    </xf>
    <xf numFmtId="165" fontId="0" fillId="6" borderId="10" xfId="1" applyFont="1" applyFill="1" applyBorder="1" applyAlignment="1">
      <alignment horizontal="center" vertical="center"/>
    </xf>
    <xf numFmtId="165" fontId="0" fillId="6" borderId="11" xfId="1" applyFont="1" applyFill="1" applyBorder="1" applyAlignment="1">
      <alignment horizontal="center" vertical="center"/>
    </xf>
    <xf numFmtId="164" fontId="0" fillId="5" borderId="10" xfId="1" applyNumberFormat="1" applyFont="1" applyFill="1" applyBorder="1" applyAlignment="1">
      <alignment horizontal="center" vertical="center"/>
    </xf>
    <xf numFmtId="164" fontId="0" fillId="5" borderId="11" xfId="1" applyNumberFormat="1" applyFont="1" applyFill="1" applyBorder="1" applyAlignment="1">
      <alignment horizontal="center" vertical="center"/>
    </xf>
    <xf numFmtId="164" fontId="0" fillId="6" borderId="10" xfId="1" applyNumberFormat="1" applyFont="1" applyFill="1" applyBorder="1" applyAlignment="1">
      <alignment horizontal="center" vertical="center"/>
    </xf>
    <xf numFmtId="164" fontId="0" fillId="6" borderId="11" xfId="1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5" fontId="0" fillId="6" borderId="13" xfId="1" applyFont="1" applyFill="1" applyBorder="1" applyAlignment="1">
      <alignment horizontal="center" vertical="center"/>
    </xf>
    <xf numFmtId="165" fontId="0" fillId="6" borderId="14" xfId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Visualização de Gastos Superficiais durante o ano de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[1]controledegastos!$A$10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[3]controledegastos!$B$10:$G$10</c:f>
              <c:numCache>
                <c:formatCode>General</c:formatCode>
                <c:ptCount val="6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D24-4E06-8123-FF3CF9C26E9F}"/>
            </c:ext>
          </c:extLst>
        </c:ser>
        <c:ser>
          <c:idx val="1"/>
          <c:order val="1"/>
          <c:tx>
            <c:strRef>
              <c:f>[1]controledegastos!$A$19</c:f>
              <c:strCache>
                <c:ptCount val="1"/>
                <c:pt idx="0">
                  <c:v>Lazer Fim de 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[3]controledegastos!$B$19:$G$19</c:f>
              <c:numCache>
                <c:formatCode>General</c:formatCode>
                <c:ptCount val="6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D24-4E06-8123-FF3CF9C26E9F}"/>
            </c:ext>
          </c:extLst>
        </c:ser>
        <c:ser>
          <c:idx val="2"/>
          <c:order val="2"/>
          <c:tx>
            <c:strRef>
              <c:f>[1]controledegastos!$A$24</c:f>
              <c:strCache>
                <c:ptCount val="1"/>
                <c:pt idx="0">
                  <c:v>Salão de Beleza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[3]controledegastos!$B$24:$G$24</c:f>
              <c:numCache>
                <c:formatCode>General</c:formatCode>
                <c:ptCount val="6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D24-4E06-8123-FF3CF9C26E9F}"/>
            </c:ext>
          </c:extLst>
        </c:ser>
        <c:ser>
          <c:idx val="3"/>
          <c:order val="3"/>
          <c:tx>
            <c:strRef>
              <c:f>[1]controledegastos!$A$27</c:f>
              <c:strCache>
                <c:ptCount val="1"/>
                <c:pt idx="0">
                  <c:v>Viagem de Férias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[3]controledegastos!$B$27:$G$27</c:f>
              <c:numCache>
                <c:formatCode>General</c:formatCode>
                <c:ptCount val="6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D24-4E06-8123-FF3CF9C26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5178656"/>
        <c:axId val="245177824"/>
      </c:barChart>
      <c:catAx>
        <c:axId val="2451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7824"/>
        <c:crosses val="autoZero"/>
        <c:auto val="1"/>
        <c:lblAlgn val="ctr"/>
        <c:lblOffset val="100"/>
        <c:noMultiLvlLbl val="0"/>
      </c:catAx>
      <c:valAx>
        <c:axId val="24517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5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'Simples - funções Simples'!$B$3:$M$3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'Simples - funções Simples'!$B$28:$M$28</c:f>
              <c:numCache>
                <c:formatCode>"R$"\ #,##0.00;[Red]\-"R$"\ #,##0.00</c:formatCode>
                <c:ptCount val="12"/>
                <c:pt idx="0">
                  <c:v>10385</c:v>
                </c:pt>
                <c:pt idx="1">
                  <c:v>12635</c:v>
                </c:pt>
                <c:pt idx="2">
                  <c:v>5985</c:v>
                </c:pt>
                <c:pt idx="3">
                  <c:v>5349</c:v>
                </c:pt>
                <c:pt idx="4">
                  <c:v>15108</c:v>
                </c:pt>
                <c:pt idx="5">
                  <c:v>6775</c:v>
                </c:pt>
                <c:pt idx="6">
                  <c:v>7386.67</c:v>
                </c:pt>
                <c:pt idx="7">
                  <c:v>7127.72</c:v>
                </c:pt>
                <c:pt idx="8">
                  <c:v>6241.04</c:v>
                </c:pt>
                <c:pt idx="9">
                  <c:v>14338.64</c:v>
                </c:pt>
                <c:pt idx="10">
                  <c:v>6266.8099999999995</c:v>
                </c:pt>
                <c:pt idx="11">
                  <c:v>16534.55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475-88D7-894406E0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52494431"/>
        <c:axId val="1654584783"/>
      </c:barChart>
      <c:catAx>
        <c:axId val="1652494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4783"/>
        <c:crosses val="autoZero"/>
        <c:auto val="1"/>
        <c:lblAlgn val="ctr"/>
        <c:lblOffset val="100"/>
        <c:noMultiLvlLbl val="0"/>
      </c:catAx>
      <c:valAx>
        <c:axId val="1654584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9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Rendimento de Artesanatos </a:t>
            </a:r>
          </a:p>
        </c:rich>
      </c:tx>
      <c:layout>
        <c:manualLayout>
          <c:xMode val="edge"/>
          <c:yMode val="edge"/>
          <c:x val="0.271916666666666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'Simples - funções Simples'!$B$3:$M$3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'Simples - funções Simples'!$B$6:$M$6</c:f>
              <c:numCache>
                <c:formatCode>_-"R$"\ * #,##0.00_-;\-"R$"\ * #,##0.00_-;_-"R$"\ * "-"??_-;_-@_-</c:formatCode>
                <c:ptCount val="12"/>
                <c:pt idx="0">
                  <c:v>500</c:v>
                </c:pt>
                <c:pt idx="1">
                  <c:v>10</c:v>
                </c:pt>
                <c:pt idx="2">
                  <c:v>200</c:v>
                </c:pt>
                <c:pt idx="3">
                  <c:v>60</c:v>
                </c:pt>
                <c:pt idx="4">
                  <c:v>200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70</c:v>
                </c:pt>
                <c:pt idx="10">
                  <c:v>80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452A-88E2-CCBC66F1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738959"/>
        <c:axId val="1492521279"/>
      </c:lineChart>
      <c:catAx>
        <c:axId val="1659738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21279"/>
        <c:crosses val="autoZero"/>
        <c:auto val="1"/>
        <c:lblAlgn val="ctr"/>
        <c:lblOffset val="100"/>
        <c:noMultiLvlLbl val="0"/>
      </c:catAx>
      <c:valAx>
        <c:axId val="1492521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Gastos em</a:t>
            </a:r>
            <a:r>
              <a:rPr lang="pt-BR" baseline="0"/>
              <a:t> Mercado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'Simples - funções Simples'!$B$3:$M$3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'Simples - funções Simples'!$B$15:$M$15</c:f>
              <c:numCache>
                <c:formatCode>"R$"\ #,##0.00;[Red]\-"R$"\ #,##0.00</c:formatCode>
                <c:ptCount val="12"/>
                <c:pt idx="0">
                  <c:v>1500</c:v>
                </c:pt>
                <c:pt idx="1">
                  <c:v>600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650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4939-8A28-A46DC6CF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661094415"/>
        <c:axId val="1488593759"/>
      </c:areaChart>
      <c:catAx>
        <c:axId val="16610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93759"/>
        <c:crosses val="autoZero"/>
        <c:auto val="1"/>
        <c:lblAlgn val="ctr"/>
        <c:lblOffset val="100"/>
        <c:noMultiLvlLbl val="0"/>
      </c:catAx>
      <c:valAx>
        <c:axId val="1488593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R$&quot;\ #,##0.00;[Red]\-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281731</xdr:colOff>
      <xdr:row>57</xdr:row>
      <xdr:rowOff>110810</xdr:rowOff>
    </xdr:from>
    <xdr:to>
      <xdr:col>6</xdr:col>
      <xdr:colOff>1784260</xdr:colOff>
      <xdr:row>89</xdr:row>
      <xdr:rowOff>53662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196362</xdr:rowOff>
    </xdr:from>
    <xdr:to>
      <xdr:col>4</xdr:col>
      <xdr:colOff>468923</xdr:colOff>
      <xdr:row>43</xdr:row>
      <xdr:rowOff>74735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E7282-B203-4418-9AE3-6EB4190E8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479912</xdr:colOff>
      <xdr:row>28</xdr:row>
      <xdr:rowOff>196363</xdr:rowOff>
    </xdr:from>
    <xdr:to>
      <xdr:col>9</xdr:col>
      <xdr:colOff>399316</xdr:colOff>
      <xdr:row>43</xdr:row>
      <xdr:rowOff>74736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76A6E7-0478-45F3-954A-B8519CEE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399318</xdr:colOff>
      <xdr:row>28</xdr:row>
      <xdr:rowOff>196362</xdr:rowOff>
    </xdr:from>
    <xdr:to>
      <xdr:col>15</xdr:col>
      <xdr:colOff>62279</xdr:colOff>
      <xdr:row>43</xdr:row>
      <xdr:rowOff>74735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3FE43D-0431-4EF3-8F28-53A92FA6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LHADEPAGAEN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intia_pinho3_etec_sp_gov_br/Documents/2023/Excel/FOLHADEPAGAEN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la1_funcoes simples"/>
      <sheetName val="controledegastos"/>
      <sheetName val="Folha de Pagamento"/>
      <sheetName val="Dados"/>
      <sheetName val="condicional_explicacao"/>
    </sheetNames>
    <sheetDataSet>
      <sheetData sheetId="0"/>
      <sheetData sheetId="1">
        <row r="3">
          <cell r="B3" t="str">
            <v>Jan</v>
          </cell>
        </row>
        <row r="10">
          <cell r="A10" t="str">
            <v>Netflix</v>
          </cell>
        </row>
        <row r="19">
          <cell r="A19" t="str">
            <v>Lazer Fim de Semana</v>
          </cell>
        </row>
        <row r="24">
          <cell r="A24" t="str">
            <v>Salão de Beleza</v>
          </cell>
        </row>
        <row r="27">
          <cell r="A27" t="str">
            <v>Viagem de Férias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degasto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Normal="100" workbookViewId="0">
      <selection activeCell="T20" sqref="T20"/>
    </sheetView>
  </sheetViews>
  <sheetFormatPr defaultColWidth="8.85546875" defaultRowHeight="15"/>
  <cols>
    <col min="1" max="1" width="19.7109375" bestFit="1" customWidth="1"/>
    <col min="2" max="13" width="14" bestFit="1" customWidth="1"/>
  </cols>
  <sheetData>
    <row r="1" spans="1:13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>
      <c r="A2" s="5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</row>
    <row r="3" spans="1:13">
      <c r="A3" s="36"/>
      <c r="B3" s="37" t="s">
        <v>2</v>
      </c>
      <c r="C3" s="37" t="s">
        <v>3</v>
      </c>
      <c r="D3" s="37" t="s">
        <v>4</v>
      </c>
      <c r="E3" s="37" t="s">
        <v>5</v>
      </c>
      <c r="F3" s="37" t="s">
        <v>6</v>
      </c>
      <c r="G3" s="37" t="s">
        <v>7</v>
      </c>
      <c r="H3" s="37" t="s">
        <v>8</v>
      </c>
      <c r="I3" s="37" t="s">
        <v>9</v>
      </c>
      <c r="J3" s="37" t="s">
        <v>10</v>
      </c>
      <c r="K3" s="37" t="s">
        <v>11</v>
      </c>
      <c r="L3" s="37" t="s">
        <v>12</v>
      </c>
      <c r="M3" s="38" t="s">
        <v>13</v>
      </c>
    </row>
    <row r="4" spans="1:13">
      <c r="A4" s="39" t="s">
        <v>14</v>
      </c>
      <c r="B4" s="40">
        <v>13000</v>
      </c>
      <c r="C4" s="40">
        <v>10000</v>
      </c>
      <c r="D4" s="40">
        <v>10000</v>
      </c>
      <c r="E4" s="40">
        <v>10000</v>
      </c>
      <c r="F4" s="40">
        <v>10000</v>
      </c>
      <c r="G4" s="40">
        <v>10000</v>
      </c>
      <c r="H4" s="40">
        <v>10000</v>
      </c>
      <c r="I4" s="40">
        <v>10000</v>
      </c>
      <c r="J4" s="40">
        <v>10000</v>
      </c>
      <c r="K4" s="40">
        <v>10000</v>
      </c>
      <c r="L4" s="40">
        <v>10000</v>
      </c>
      <c r="M4" s="41">
        <v>20000</v>
      </c>
    </row>
    <row r="5" spans="1:13">
      <c r="A5" s="39" t="s">
        <v>15</v>
      </c>
      <c r="B5" s="40">
        <v>800</v>
      </c>
      <c r="C5" s="40">
        <v>810</v>
      </c>
      <c r="D5" s="40">
        <v>780</v>
      </c>
      <c r="E5" s="40">
        <v>900</v>
      </c>
      <c r="F5" s="40">
        <v>890</v>
      </c>
      <c r="G5" s="40">
        <v>917</v>
      </c>
      <c r="H5" s="40">
        <v>944</v>
      </c>
      <c r="I5" s="40">
        <v>971</v>
      </c>
      <c r="J5" s="40">
        <v>998</v>
      </c>
      <c r="K5" s="40">
        <v>1025</v>
      </c>
      <c r="L5" s="40">
        <v>1052</v>
      </c>
      <c r="M5" s="41">
        <v>1079</v>
      </c>
    </row>
    <row r="6" spans="1:13">
      <c r="A6" s="39" t="s">
        <v>16</v>
      </c>
      <c r="B6" s="40">
        <v>500</v>
      </c>
      <c r="C6" s="40">
        <v>10</v>
      </c>
      <c r="D6" s="40">
        <v>200</v>
      </c>
      <c r="E6" s="40">
        <v>60</v>
      </c>
      <c r="F6" s="40">
        <v>200</v>
      </c>
      <c r="G6" s="40">
        <v>50</v>
      </c>
      <c r="H6" s="40">
        <v>100</v>
      </c>
      <c r="I6" s="40">
        <v>100</v>
      </c>
      <c r="J6" s="40">
        <v>200</v>
      </c>
      <c r="K6" s="40">
        <v>70</v>
      </c>
      <c r="L6" s="40">
        <v>80</v>
      </c>
      <c r="M6" s="41">
        <v>600</v>
      </c>
    </row>
    <row r="7" spans="1:13">
      <c r="A7" s="39" t="s">
        <v>17</v>
      </c>
      <c r="B7" s="40">
        <v>2400</v>
      </c>
      <c r="C7" s="40">
        <v>2400</v>
      </c>
      <c r="D7" s="40">
        <v>2400</v>
      </c>
      <c r="E7" s="40">
        <v>2400</v>
      </c>
      <c r="F7" s="40">
        <v>2400</v>
      </c>
      <c r="G7" s="40">
        <v>2400</v>
      </c>
      <c r="H7" s="40">
        <v>2400</v>
      </c>
      <c r="I7" s="40">
        <v>2400</v>
      </c>
      <c r="J7" s="40">
        <v>2400</v>
      </c>
      <c r="K7" s="40">
        <v>2400</v>
      </c>
      <c r="L7" s="40">
        <v>2400</v>
      </c>
      <c r="M7" s="41">
        <v>2400</v>
      </c>
    </row>
    <row r="8" spans="1:13">
      <c r="A8" s="35" t="s">
        <v>18</v>
      </c>
      <c r="B8" s="42">
        <f>B4+B5+B6+B7</f>
        <v>16700</v>
      </c>
      <c r="C8" s="42">
        <f t="shared" ref="C8:M8" si="0">C4+C5+C6+C7</f>
        <v>13220</v>
      </c>
      <c r="D8" s="42">
        <f t="shared" si="0"/>
        <v>13380</v>
      </c>
      <c r="E8" s="42">
        <f t="shared" si="0"/>
        <v>13360</v>
      </c>
      <c r="F8" s="42">
        <f t="shared" si="0"/>
        <v>13490</v>
      </c>
      <c r="G8" s="42">
        <f t="shared" si="0"/>
        <v>13367</v>
      </c>
      <c r="H8" s="42">
        <f t="shared" si="0"/>
        <v>13444</v>
      </c>
      <c r="I8" s="42">
        <f t="shared" si="0"/>
        <v>13471</v>
      </c>
      <c r="J8" s="42">
        <f t="shared" si="0"/>
        <v>13598</v>
      </c>
      <c r="K8" s="42">
        <f t="shared" si="0"/>
        <v>13495</v>
      </c>
      <c r="L8" s="42">
        <f t="shared" si="0"/>
        <v>13532</v>
      </c>
      <c r="M8" s="43">
        <f t="shared" si="0"/>
        <v>24079</v>
      </c>
    </row>
    <row r="9" spans="1:13">
      <c r="A9" s="54" t="s">
        <v>19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</row>
    <row r="10" spans="1:13">
      <c r="A10" s="39" t="s">
        <v>20</v>
      </c>
      <c r="B10" s="44">
        <v>40</v>
      </c>
      <c r="C10" s="44">
        <v>40</v>
      </c>
      <c r="D10" s="44">
        <v>40</v>
      </c>
      <c r="E10" s="44">
        <v>40</v>
      </c>
      <c r="F10" s="44">
        <v>40</v>
      </c>
      <c r="G10" s="44">
        <v>40</v>
      </c>
      <c r="H10" s="44">
        <v>40</v>
      </c>
      <c r="I10" s="44">
        <v>40</v>
      </c>
      <c r="J10" s="44">
        <v>40</v>
      </c>
      <c r="K10" s="44">
        <v>40</v>
      </c>
      <c r="L10" s="44">
        <v>40</v>
      </c>
      <c r="M10" s="45">
        <v>40</v>
      </c>
    </row>
    <row r="11" spans="1:13">
      <c r="A11" s="39" t="s">
        <v>21</v>
      </c>
      <c r="B11" s="44">
        <v>50</v>
      </c>
      <c r="C11" s="44">
        <v>50</v>
      </c>
      <c r="D11" s="44">
        <v>50</v>
      </c>
      <c r="E11" s="44">
        <v>60</v>
      </c>
      <c r="F11" s="44">
        <v>80</v>
      </c>
      <c r="G11" s="44">
        <v>40</v>
      </c>
      <c r="H11" s="44">
        <v>50</v>
      </c>
      <c r="I11" s="44">
        <v>60</v>
      </c>
      <c r="J11" s="44">
        <v>80</v>
      </c>
      <c r="K11" s="44">
        <v>50</v>
      </c>
      <c r="L11" s="44">
        <v>60</v>
      </c>
      <c r="M11" s="45">
        <v>100</v>
      </c>
    </row>
    <row r="12" spans="1:13">
      <c r="A12" s="39" t="s">
        <v>22</v>
      </c>
      <c r="B12" s="44">
        <v>200</v>
      </c>
      <c r="C12" s="44">
        <v>200</v>
      </c>
      <c r="D12" s="44">
        <v>200</v>
      </c>
      <c r="E12" s="44">
        <v>250</v>
      </c>
      <c r="F12" s="44">
        <v>180</v>
      </c>
      <c r="G12" s="44">
        <v>200</v>
      </c>
      <c r="H12" s="44">
        <v>190</v>
      </c>
      <c r="I12" s="44">
        <v>183</v>
      </c>
      <c r="J12" s="44">
        <v>176</v>
      </c>
      <c r="K12" s="44">
        <v>169</v>
      </c>
      <c r="L12" s="44">
        <v>162</v>
      </c>
      <c r="M12" s="45">
        <v>155</v>
      </c>
    </row>
    <row r="13" spans="1:13">
      <c r="A13" s="39" t="s">
        <v>23</v>
      </c>
      <c r="B13" s="44">
        <v>105</v>
      </c>
      <c r="C13" s="44">
        <v>105</v>
      </c>
      <c r="D13" s="44">
        <v>105</v>
      </c>
      <c r="E13" s="44">
        <v>105</v>
      </c>
      <c r="F13" s="44">
        <v>105</v>
      </c>
      <c r="G13" s="44">
        <v>105</v>
      </c>
      <c r="H13" s="44">
        <v>105</v>
      </c>
      <c r="I13" s="44">
        <v>105</v>
      </c>
      <c r="J13" s="44">
        <v>105</v>
      </c>
      <c r="K13" s="44">
        <v>105</v>
      </c>
      <c r="L13" s="44">
        <v>105</v>
      </c>
      <c r="M13" s="45">
        <v>105</v>
      </c>
    </row>
    <row r="14" spans="1:13">
      <c r="A14" s="39" t="s">
        <v>24</v>
      </c>
      <c r="B14" s="44">
        <v>35</v>
      </c>
      <c r="C14" s="44">
        <v>35</v>
      </c>
      <c r="D14" s="44">
        <v>35</v>
      </c>
      <c r="E14" s="44">
        <v>34</v>
      </c>
      <c r="F14" s="44">
        <v>33</v>
      </c>
      <c r="G14" s="44">
        <v>30</v>
      </c>
      <c r="H14" s="44">
        <v>40</v>
      </c>
      <c r="I14" s="44">
        <v>36.200000000000003</v>
      </c>
      <c r="J14" s="44">
        <v>36.799999999999997</v>
      </c>
      <c r="K14" s="44">
        <v>37.4</v>
      </c>
      <c r="L14" s="44">
        <v>38</v>
      </c>
      <c r="M14" s="45">
        <v>38.6</v>
      </c>
    </row>
    <row r="15" spans="1:13">
      <c r="A15" s="39" t="s">
        <v>25</v>
      </c>
      <c r="B15" s="44">
        <v>1500</v>
      </c>
      <c r="C15" s="44">
        <v>600</v>
      </c>
      <c r="D15" s="44">
        <v>600</v>
      </c>
      <c r="E15" s="44">
        <v>700</v>
      </c>
      <c r="F15" s="44">
        <v>800</v>
      </c>
      <c r="G15" s="44">
        <v>650</v>
      </c>
      <c r="H15" s="44">
        <v>750</v>
      </c>
      <c r="I15" s="44">
        <v>775</v>
      </c>
      <c r="J15" s="44">
        <v>800</v>
      </c>
      <c r="K15" s="44">
        <v>825</v>
      </c>
      <c r="L15" s="44">
        <v>850</v>
      </c>
      <c r="M15" s="45">
        <v>2000</v>
      </c>
    </row>
    <row r="16" spans="1:13">
      <c r="A16" s="39" t="s">
        <v>26</v>
      </c>
      <c r="B16" s="44">
        <v>300</v>
      </c>
      <c r="C16" s="44">
        <v>300</v>
      </c>
      <c r="D16" s="44">
        <v>300</v>
      </c>
      <c r="E16" s="44">
        <v>350</v>
      </c>
      <c r="F16" s="40" t="s">
        <v>27</v>
      </c>
      <c r="G16" s="44">
        <v>280</v>
      </c>
      <c r="H16" s="44">
        <v>255</v>
      </c>
      <c r="I16" s="44">
        <v>239</v>
      </c>
      <c r="J16" s="44">
        <v>223</v>
      </c>
      <c r="K16" s="44">
        <v>207</v>
      </c>
      <c r="L16" s="44">
        <v>191</v>
      </c>
      <c r="M16" s="45">
        <v>175</v>
      </c>
    </row>
    <row r="17" spans="1:13">
      <c r="A17" s="39" t="s">
        <v>28</v>
      </c>
      <c r="B17" s="44">
        <v>60</v>
      </c>
      <c r="C17" s="44">
        <v>60</v>
      </c>
      <c r="D17" s="44">
        <v>60</v>
      </c>
      <c r="E17" s="44">
        <v>50</v>
      </c>
      <c r="F17" s="44">
        <v>70</v>
      </c>
      <c r="G17" s="44">
        <v>55</v>
      </c>
      <c r="H17" s="44">
        <v>60</v>
      </c>
      <c r="I17" s="44">
        <v>60.5</v>
      </c>
      <c r="J17" s="44">
        <v>61</v>
      </c>
      <c r="K17" s="44">
        <v>61.5</v>
      </c>
      <c r="L17" s="44">
        <v>62</v>
      </c>
      <c r="M17" s="45">
        <v>62.5</v>
      </c>
    </row>
    <row r="18" spans="1:13">
      <c r="A18" s="39" t="s">
        <v>29</v>
      </c>
      <c r="B18" s="44">
        <v>100</v>
      </c>
      <c r="C18" s="44">
        <v>100</v>
      </c>
      <c r="D18" s="44">
        <v>100</v>
      </c>
      <c r="E18" s="44">
        <v>105</v>
      </c>
      <c r="F18" s="44">
        <v>160</v>
      </c>
      <c r="G18" s="44">
        <v>90</v>
      </c>
      <c r="H18" s="44">
        <v>120</v>
      </c>
      <c r="I18" s="44">
        <v>122.5</v>
      </c>
      <c r="J18" s="44">
        <v>125</v>
      </c>
      <c r="K18" s="44">
        <v>127.5</v>
      </c>
      <c r="L18" s="44">
        <v>130</v>
      </c>
      <c r="M18" s="45">
        <v>132.5</v>
      </c>
    </row>
    <row r="19" spans="1:13">
      <c r="A19" s="39" t="s">
        <v>30</v>
      </c>
      <c r="B19" s="44">
        <v>60</v>
      </c>
      <c r="C19" s="44">
        <v>60</v>
      </c>
      <c r="D19" s="44">
        <v>60</v>
      </c>
      <c r="E19" s="44">
        <v>70</v>
      </c>
      <c r="F19" s="44">
        <v>55</v>
      </c>
      <c r="G19" s="44">
        <v>80</v>
      </c>
      <c r="H19" s="44">
        <v>65</v>
      </c>
      <c r="I19" s="44">
        <v>72</v>
      </c>
      <c r="J19" s="44">
        <v>74</v>
      </c>
      <c r="K19" s="44">
        <v>76</v>
      </c>
      <c r="L19" s="44">
        <v>1000</v>
      </c>
      <c r="M19" s="45">
        <v>80</v>
      </c>
    </row>
    <row r="20" spans="1:13">
      <c r="A20" s="39" t="s">
        <v>31</v>
      </c>
      <c r="B20" s="44">
        <v>80</v>
      </c>
      <c r="C20" s="44">
        <v>80</v>
      </c>
      <c r="D20" s="44">
        <v>80</v>
      </c>
      <c r="E20" s="44">
        <v>80</v>
      </c>
      <c r="F20" s="44">
        <v>80</v>
      </c>
      <c r="G20" s="44">
        <v>80</v>
      </c>
      <c r="H20" s="44">
        <v>80</v>
      </c>
      <c r="I20" s="44">
        <v>80</v>
      </c>
      <c r="J20" s="44">
        <v>80</v>
      </c>
      <c r="K20" s="44">
        <v>80</v>
      </c>
      <c r="L20" s="44">
        <v>80</v>
      </c>
      <c r="M20" s="45">
        <v>80</v>
      </c>
    </row>
    <row r="21" spans="1:13">
      <c r="A21" s="39" t="s">
        <v>32</v>
      </c>
      <c r="B21" s="44">
        <v>800</v>
      </c>
      <c r="C21" s="44">
        <v>800</v>
      </c>
      <c r="D21" s="44">
        <v>800</v>
      </c>
      <c r="E21" s="40" t="s">
        <v>27</v>
      </c>
      <c r="F21" s="40" t="s">
        <v>27</v>
      </c>
      <c r="G21" s="40" t="s">
        <v>27</v>
      </c>
      <c r="H21" s="40" t="s">
        <v>27</v>
      </c>
      <c r="I21" s="40" t="s">
        <v>27</v>
      </c>
      <c r="J21" s="40" t="s">
        <v>27</v>
      </c>
      <c r="K21" s="40" t="s">
        <v>27</v>
      </c>
      <c r="L21" s="40" t="s">
        <v>27</v>
      </c>
      <c r="M21" s="41" t="s">
        <v>27</v>
      </c>
    </row>
    <row r="22" spans="1:13">
      <c r="A22" s="39" t="s">
        <v>33</v>
      </c>
      <c r="B22" s="44">
        <v>250</v>
      </c>
      <c r="C22" s="44">
        <v>300</v>
      </c>
      <c r="D22" s="44">
        <v>150</v>
      </c>
      <c r="E22" s="44">
        <v>200</v>
      </c>
      <c r="F22" s="44">
        <v>200</v>
      </c>
      <c r="G22" s="44">
        <v>320</v>
      </c>
      <c r="H22" s="44">
        <v>246.67</v>
      </c>
      <c r="I22" s="44">
        <v>249.52</v>
      </c>
      <c r="J22" s="44">
        <v>252.38</v>
      </c>
      <c r="K22" s="44">
        <v>255.24</v>
      </c>
      <c r="L22" s="44">
        <v>258.10000000000002</v>
      </c>
      <c r="M22" s="45">
        <v>260.95</v>
      </c>
    </row>
    <row r="23" spans="1:13">
      <c r="A23" s="39" t="s">
        <v>34</v>
      </c>
      <c r="B23" s="44" t="s">
        <v>35</v>
      </c>
      <c r="C23" s="44" t="s">
        <v>27</v>
      </c>
      <c r="D23" s="44" t="s">
        <v>27</v>
      </c>
      <c r="E23" s="40" t="s">
        <v>27</v>
      </c>
      <c r="F23" s="40" t="s">
        <v>27</v>
      </c>
      <c r="G23" s="40" t="s">
        <v>27</v>
      </c>
      <c r="H23" s="44">
        <v>300</v>
      </c>
      <c r="I23" s="40" t="s">
        <v>27</v>
      </c>
      <c r="J23" s="40" t="s">
        <v>27</v>
      </c>
      <c r="K23" s="40" t="s">
        <v>27</v>
      </c>
      <c r="L23" s="40" t="s">
        <v>27</v>
      </c>
      <c r="M23" s="41" t="s">
        <v>27</v>
      </c>
    </row>
    <row r="24" spans="1:13">
      <c r="A24" s="39" t="s">
        <v>36</v>
      </c>
      <c r="B24" s="44">
        <v>200</v>
      </c>
      <c r="C24" s="44">
        <v>200</v>
      </c>
      <c r="D24" s="44">
        <v>200</v>
      </c>
      <c r="E24" s="44">
        <v>200</v>
      </c>
      <c r="F24" s="44">
        <v>200</v>
      </c>
      <c r="G24" s="44">
        <v>200</v>
      </c>
      <c r="H24" s="44">
        <v>200</v>
      </c>
      <c r="I24" s="44">
        <v>200</v>
      </c>
      <c r="J24" s="44">
        <v>200</v>
      </c>
      <c r="K24" s="44">
        <v>200</v>
      </c>
      <c r="L24" s="44">
        <v>200</v>
      </c>
      <c r="M24" s="45">
        <v>200</v>
      </c>
    </row>
    <row r="25" spans="1:13">
      <c r="A25" s="39" t="s">
        <v>37</v>
      </c>
      <c r="B25" s="44">
        <v>105</v>
      </c>
      <c r="C25" s="44">
        <v>105</v>
      </c>
      <c r="D25" s="44">
        <v>105</v>
      </c>
      <c r="E25" s="44">
        <v>105</v>
      </c>
      <c r="F25" s="44">
        <v>105</v>
      </c>
      <c r="G25" s="44">
        <v>105</v>
      </c>
      <c r="H25" s="44">
        <v>105</v>
      </c>
      <c r="I25" s="44">
        <v>105</v>
      </c>
      <c r="J25" s="44">
        <v>105</v>
      </c>
      <c r="K25" s="44">
        <v>105</v>
      </c>
      <c r="L25" s="44">
        <v>105</v>
      </c>
      <c r="M25" s="45">
        <v>105</v>
      </c>
    </row>
    <row r="26" spans="1:13">
      <c r="A26" s="39" t="s">
        <v>38</v>
      </c>
      <c r="B26" s="44">
        <v>1500</v>
      </c>
      <c r="C26" s="44">
        <v>1600</v>
      </c>
      <c r="D26" s="44">
        <v>2100</v>
      </c>
      <c r="E26" s="44">
        <v>1000</v>
      </c>
      <c r="F26" s="44">
        <v>8000</v>
      </c>
      <c r="G26" s="44">
        <v>2500</v>
      </c>
      <c r="H26" s="44">
        <v>1780</v>
      </c>
      <c r="I26" s="44">
        <v>2800</v>
      </c>
      <c r="J26" s="44">
        <v>1882.86</v>
      </c>
      <c r="K26" s="44">
        <v>7000</v>
      </c>
      <c r="L26" s="44">
        <v>1985.71</v>
      </c>
      <c r="M26" s="45">
        <v>5000</v>
      </c>
    </row>
    <row r="27" spans="1:13">
      <c r="A27" s="39" t="s">
        <v>39</v>
      </c>
      <c r="B27" s="44">
        <v>5000</v>
      </c>
      <c r="C27" s="44">
        <v>8000</v>
      </c>
      <c r="D27" s="44">
        <v>1000</v>
      </c>
      <c r="E27" s="44">
        <v>2000</v>
      </c>
      <c r="F27" s="44">
        <v>5000</v>
      </c>
      <c r="G27" s="44">
        <v>2000</v>
      </c>
      <c r="H27" s="44">
        <v>3000</v>
      </c>
      <c r="I27" s="44">
        <v>2000</v>
      </c>
      <c r="J27" s="44">
        <v>2000</v>
      </c>
      <c r="K27" s="44">
        <v>5000</v>
      </c>
      <c r="L27" s="44">
        <v>1000</v>
      </c>
      <c r="M27" s="45">
        <v>8000</v>
      </c>
    </row>
    <row r="28" spans="1:13">
      <c r="A28" s="35" t="s">
        <v>18</v>
      </c>
      <c r="B28" s="46">
        <f>SUM(B10:B27)</f>
        <v>10385</v>
      </c>
      <c r="C28" s="46">
        <f t="shared" ref="C28:M28" si="1">SUM(C10:C27)</f>
        <v>12635</v>
      </c>
      <c r="D28" s="46">
        <f t="shared" si="1"/>
        <v>5985</v>
      </c>
      <c r="E28" s="46">
        <f t="shared" si="1"/>
        <v>5349</v>
      </c>
      <c r="F28" s="46">
        <f t="shared" si="1"/>
        <v>15108</v>
      </c>
      <c r="G28" s="46">
        <f t="shared" si="1"/>
        <v>6775</v>
      </c>
      <c r="H28" s="46">
        <f t="shared" si="1"/>
        <v>7386.67</v>
      </c>
      <c r="I28" s="46">
        <f t="shared" si="1"/>
        <v>7127.72</v>
      </c>
      <c r="J28" s="46">
        <f t="shared" si="1"/>
        <v>6241.04</v>
      </c>
      <c r="K28" s="46">
        <f t="shared" si="1"/>
        <v>14338.64</v>
      </c>
      <c r="L28" s="46">
        <f t="shared" si="1"/>
        <v>6266.8099999999995</v>
      </c>
      <c r="M28" s="47">
        <f t="shared" si="1"/>
        <v>16534.55</v>
      </c>
    </row>
    <row r="29" spans="1:13" ht="15.75" thickBot="1">
      <c r="A29" s="48" t="s">
        <v>40</v>
      </c>
      <c r="B29" s="49">
        <f>B8-B28</f>
        <v>6315</v>
      </c>
      <c r="C29" s="49">
        <f t="shared" ref="C29:M29" si="2">C8-C28</f>
        <v>585</v>
      </c>
      <c r="D29" s="49">
        <f t="shared" si="2"/>
        <v>7395</v>
      </c>
      <c r="E29" s="49">
        <f t="shared" si="2"/>
        <v>8011</v>
      </c>
      <c r="F29" s="49">
        <f t="shared" si="2"/>
        <v>-1618</v>
      </c>
      <c r="G29" s="49">
        <f t="shared" si="2"/>
        <v>6592</v>
      </c>
      <c r="H29" s="49">
        <f t="shared" si="2"/>
        <v>6057.33</v>
      </c>
      <c r="I29" s="49">
        <f t="shared" si="2"/>
        <v>6343.28</v>
      </c>
      <c r="J29" s="49">
        <f t="shared" si="2"/>
        <v>7356.96</v>
      </c>
      <c r="K29" s="49">
        <f t="shared" si="2"/>
        <v>-843.63999999999942</v>
      </c>
      <c r="L29" s="49">
        <f t="shared" si="2"/>
        <v>7265.1900000000005</v>
      </c>
      <c r="M29" s="50">
        <f t="shared" si="2"/>
        <v>7544.4500000000007</v>
      </c>
    </row>
  </sheetData>
  <mergeCells count="3">
    <mergeCell ref="A1:M1"/>
    <mergeCell ref="A2:M2"/>
    <mergeCell ref="A9:M9"/>
  </mergeCells>
  <conditionalFormatting sqref="B29:M29">
    <cfRule type="cellIs" dxfId="1" priority="2" operator="lessThan">
      <formula>0</formula>
    </cfRule>
    <cfRule type="cellIs" dxfId="0" priority="1" operator="between">
      <formula>0</formula>
      <formula>1000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showGridLines="0" workbookViewId="0">
      <selection activeCell="F21" sqref="F21"/>
    </sheetView>
  </sheetViews>
  <sheetFormatPr defaultRowHeight="15"/>
  <cols>
    <col min="1" max="1" width="22" customWidth="1"/>
    <col min="2" max="2" width="15.28515625" customWidth="1"/>
    <col min="5" max="5" width="24.28515625" customWidth="1"/>
    <col min="6" max="6" width="16" customWidth="1"/>
    <col min="7" max="7" width="18.140625" customWidth="1"/>
    <col min="12" max="12" width="23.28515625" customWidth="1"/>
  </cols>
  <sheetData>
    <row r="1" spans="1:13" ht="21">
      <c r="A1" s="58" t="s">
        <v>41</v>
      </c>
      <c r="B1" s="58"/>
      <c r="C1" s="58"/>
      <c r="D1" s="58"/>
      <c r="E1" s="58"/>
      <c r="F1" s="58"/>
      <c r="G1" s="58"/>
      <c r="H1" s="58"/>
      <c r="I1" s="16"/>
      <c r="J1" s="16"/>
      <c r="M1" s="16"/>
    </row>
    <row r="2" spans="1:13">
      <c r="A2" s="17" t="s">
        <v>42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9"/>
      <c r="J2" s="16"/>
      <c r="M2" s="16"/>
    </row>
    <row r="3" spans="1:13">
      <c r="A3" s="17" t="s">
        <v>50</v>
      </c>
      <c r="B3" s="17">
        <v>2</v>
      </c>
      <c r="C3" s="17">
        <v>3</v>
      </c>
      <c r="D3" s="17">
        <v>4</v>
      </c>
      <c r="E3" s="17"/>
      <c r="F3" s="17"/>
      <c r="G3" s="17"/>
      <c r="H3" s="17"/>
      <c r="I3" s="16"/>
      <c r="J3" s="16"/>
      <c r="M3" s="16"/>
    </row>
    <row r="4" spans="1:13">
      <c r="A4" s="17" t="s">
        <v>51</v>
      </c>
      <c r="B4" s="17">
        <v>6</v>
      </c>
      <c r="C4" s="17">
        <v>6</v>
      </c>
      <c r="D4" s="17">
        <v>7</v>
      </c>
      <c r="E4" s="17"/>
      <c r="F4" s="17"/>
      <c r="G4" s="17"/>
      <c r="H4" s="17"/>
      <c r="I4" s="16"/>
      <c r="J4" s="16"/>
      <c r="K4" s="16"/>
      <c r="L4" s="16"/>
      <c r="M4" s="16"/>
    </row>
    <row r="5" spans="1:13">
      <c r="A5" s="17" t="s">
        <v>52</v>
      </c>
      <c r="B5" s="17">
        <v>8</v>
      </c>
      <c r="C5" s="17">
        <v>9</v>
      </c>
      <c r="D5" s="17">
        <v>7</v>
      </c>
      <c r="E5" s="17"/>
      <c r="F5" s="17"/>
      <c r="G5" s="17"/>
      <c r="H5" s="17"/>
      <c r="I5" s="16"/>
      <c r="J5" s="16"/>
      <c r="M5" s="16"/>
    </row>
    <row r="6" spans="1:13" ht="23.45" customHeight="1">
      <c r="A6" s="17" t="s">
        <v>53</v>
      </c>
      <c r="B6" s="17">
        <v>1</v>
      </c>
      <c r="C6" s="17">
        <v>2</v>
      </c>
      <c r="D6" s="17">
        <v>3</v>
      </c>
      <c r="E6" s="17"/>
      <c r="F6" s="17"/>
      <c r="G6" s="17"/>
      <c r="H6" s="17"/>
      <c r="I6" s="16"/>
      <c r="J6" s="16"/>
      <c r="M6" s="16"/>
    </row>
    <row r="7" spans="1:13">
      <c r="A7" s="17" t="s">
        <v>54</v>
      </c>
      <c r="B7" s="17">
        <v>9</v>
      </c>
      <c r="C7" s="17">
        <v>8</v>
      </c>
      <c r="D7" s="17">
        <v>10</v>
      </c>
      <c r="E7" s="17"/>
      <c r="F7" s="17"/>
      <c r="G7" s="17"/>
      <c r="H7" s="17"/>
      <c r="I7" s="16"/>
      <c r="J7" s="16"/>
      <c r="M7" s="16"/>
    </row>
    <row r="8" spans="1:13">
      <c r="A8" s="16"/>
      <c r="B8" s="16"/>
      <c r="C8" s="16"/>
      <c r="D8" s="16"/>
      <c r="E8" s="16"/>
      <c r="F8" s="16"/>
      <c r="G8" s="16"/>
      <c r="H8" s="16"/>
      <c r="I8" s="16"/>
      <c r="J8" s="16"/>
      <c r="M8" s="16"/>
    </row>
    <row r="9" spans="1:13">
      <c r="A9" s="57" t="s">
        <v>55</v>
      </c>
      <c r="B9" s="57"/>
      <c r="C9" s="16"/>
      <c r="D9" s="57" t="s">
        <v>56</v>
      </c>
      <c r="E9" s="57"/>
      <c r="F9" s="16"/>
      <c r="G9" s="57" t="s">
        <v>57</v>
      </c>
      <c r="H9" s="57"/>
      <c r="I9" s="16"/>
      <c r="J9" s="16"/>
      <c r="K9" s="16"/>
      <c r="L9" s="16"/>
      <c r="M9" s="16"/>
    </row>
    <row r="10" spans="1:13">
      <c r="A10" s="16" t="s">
        <v>58</v>
      </c>
      <c r="B10" s="16" t="s">
        <v>59</v>
      </c>
      <c r="C10" s="16"/>
      <c r="D10" s="16" t="s">
        <v>60</v>
      </c>
      <c r="E10" s="16" t="s">
        <v>59</v>
      </c>
      <c r="F10" s="16"/>
      <c r="G10" s="16" t="s">
        <v>58</v>
      </c>
      <c r="H10" s="16" t="s">
        <v>61</v>
      </c>
      <c r="I10" s="16"/>
      <c r="J10" s="16"/>
      <c r="M10" s="16"/>
    </row>
    <row r="11" spans="1:13">
      <c r="A11" s="16" t="s">
        <v>62</v>
      </c>
      <c r="B11" s="16" t="s">
        <v>63</v>
      </c>
      <c r="C11" s="16"/>
      <c r="D11" s="16" t="s">
        <v>64</v>
      </c>
      <c r="E11" s="16" t="s">
        <v>65</v>
      </c>
      <c r="F11" s="16"/>
      <c r="G11" s="16" t="s">
        <v>66</v>
      </c>
      <c r="H11" s="16" t="s">
        <v>67</v>
      </c>
      <c r="I11" s="16"/>
      <c r="J11" s="16"/>
      <c r="M11" s="16"/>
    </row>
    <row r="12" spans="1:13">
      <c r="A12" s="16"/>
      <c r="B12" s="16"/>
      <c r="C12" s="16"/>
      <c r="D12" s="16" t="s">
        <v>68</v>
      </c>
      <c r="E12" s="16" t="s">
        <v>69</v>
      </c>
      <c r="F12" s="16"/>
      <c r="G12" s="16" t="s">
        <v>70</v>
      </c>
      <c r="H12" s="16" t="s">
        <v>71</v>
      </c>
      <c r="I12" s="16"/>
      <c r="J12" s="16"/>
      <c r="M12" s="16"/>
    </row>
    <row r="13" spans="1:13">
      <c r="A13" s="16"/>
      <c r="B13" s="16"/>
      <c r="C13" s="16"/>
      <c r="D13" s="16"/>
      <c r="E13" s="16"/>
      <c r="F13" s="16"/>
      <c r="G13" s="16" t="s">
        <v>72</v>
      </c>
      <c r="H13" s="16" t="s">
        <v>73</v>
      </c>
      <c r="I13" s="16"/>
      <c r="J13" s="16"/>
      <c r="M13" s="16"/>
    </row>
    <row r="14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M14" s="1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mergeCells count="4">
    <mergeCell ref="A9:B9"/>
    <mergeCell ref="D9:E9"/>
    <mergeCell ref="G9:H9"/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showGridLines="0" workbookViewId="0">
      <selection activeCell="E24" sqref="E24"/>
    </sheetView>
  </sheetViews>
  <sheetFormatPr defaultRowHeight="15"/>
  <cols>
    <col min="1" max="1" width="11.85546875" bestFit="1" customWidth="1"/>
    <col min="2" max="2" width="16.5703125" customWidth="1"/>
    <col min="3" max="3" width="16.7109375" customWidth="1"/>
    <col min="4" max="4" width="29.85546875" customWidth="1"/>
    <col min="5" max="5" width="14.28515625" customWidth="1"/>
    <col min="6" max="6" width="18.42578125" customWidth="1"/>
    <col min="7" max="7" width="30.42578125" customWidth="1"/>
    <col min="8" max="8" width="32.7109375" customWidth="1"/>
  </cols>
  <sheetData>
    <row r="1" spans="1:9">
      <c r="A1" s="57" t="s">
        <v>74</v>
      </c>
      <c r="B1" s="57"/>
      <c r="C1" s="57"/>
      <c r="D1" s="57"/>
      <c r="E1" s="57"/>
      <c r="F1" s="57"/>
      <c r="G1" s="16"/>
      <c r="H1" s="16"/>
      <c r="I1" s="16"/>
    </row>
    <row r="2" spans="1:9">
      <c r="A2" s="20" t="s">
        <v>75</v>
      </c>
      <c r="B2" s="20" t="s">
        <v>76</v>
      </c>
      <c r="C2" s="20" t="s">
        <v>77</v>
      </c>
      <c r="D2" s="16" t="s">
        <v>78</v>
      </c>
      <c r="E2" s="16" t="s">
        <v>79</v>
      </c>
      <c r="F2" s="16" t="s">
        <v>80</v>
      </c>
      <c r="G2" s="16"/>
      <c r="H2" s="16"/>
      <c r="I2" s="16"/>
    </row>
    <row r="3" spans="1:9">
      <c r="A3" s="20" t="s">
        <v>81</v>
      </c>
      <c r="B3" s="21">
        <v>1200</v>
      </c>
      <c r="C3" s="20">
        <v>0.5</v>
      </c>
      <c r="D3" s="20"/>
      <c r="E3" s="22"/>
      <c r="F3" s="22"/>
    </row>
    <row r="4" spans="1:9">
      <c r="A4" s="20" t="s">
        <v>82</v>
      </c>
      <c r="B4" s="21">
        <v>1700</v>
      </c>
      <c r="C4" s="20">
        <v>1</v>
      </c>
      <c r="D4" s="20"/>
      <c r="E4" s="22"/>
      <c r="F4" s="22"/>
      <c r="G4" s="16"/>
      <c r="H4" s="16"/>
    </row>
    <row r="5" spans="1:9">
      <c r="A5" s="20" t="s">
        <v>83</v>
      </c>
      <c r="B5" s="21">
        <v>2500</v>
      </c>
      <c r="C5" s="20">
        <v>2.5</v>
      </c>
      <c r="D5" s="20"/>
      <c r="E5" s="22"/>
      <c r="F5" s="22"/>
      <c r="G5" s="16"/>
      <c r="H5" s="16"/>
    </row>
    <row r="6" spans="1:9">
      <c r="A6" s="20" t="s">
        <v>84</v>
      </c>
      <c r="B6" s="21">
        <v>6000</v>
      </c>
      <c r="C6" s="20">
        <v>3</v>
      </c>
      <c r="D6" s="20"/>
      <c r="E6" s="22"/>
      <c r="F6" s="22"/>
      <c r="G6" s="16"/>
      <c r="H6" s="16"/>
    </row>
    <row r="7" spans="1:9">
      <c r="A7" s="20" t="s">
        <v>85</v>
      </c>
      <c r="B7" s="21">
        <v>8000</v>
      </c>
      <c r="C7" s="20">
        <v>8</v>
      </c>
      <c r="D7" s="20"/>
      <c r="E7" s="22"/>
      <c r="F7" s="22"/>
      <c r="G7" s="16"/>
      <c r="H7" s="16"/>
    </row>
    <row r="8" spans="1:9">
      <c r="A8" s="20" t="s">
        <v>86</v>
      </c>
      <c r="B8" s="21">
        <v>10000</v>
      </c>
      <c r="C8" s="20">
        <v>12</v>
      </c>
      <c r="D8" s="20"/>
      <c r="E8" s="22"/>
      <c r="F8" s="22"/>
      <c r="G8" s="16"/>
      <c r="H8" s="16"/>
    </row>
    <row r="10" spans="1:9">
      <c r="A10" s="59" t="s">
        <v>87</v>
      </c>
      <c r="B10" s="59"/>
      <c r="C10" s="59"/>
      <c r="D10" s="59" t="s">
        <v>88</v>
      </c>
      <c r="E10" s="59"/>
    </row>
    <row r="11" spans="1:9">
      <c r="A11" s="60" t="s">
        <v>14</v>
      </c>
      <c r="B11" s="60"/>
      <c r="C11" s="23" t="s">
        <v>89</v>
      </c>
      <c r="D11" s="16" t="s">
        <v>90</v>
      </c>
      <c r="E11" s="24">
        <v>0.05</v>
      </c>
    </row>
    <row r="12" spans="1:9" ht="17.45" customHeight="1">
      <c r="A12" s="25" t="s">
        <v>91</v>
      </c>
      <c r="B12" s="23" t="s">
        <v>92</v>
      </c>
      <c r="C12" s="22"/>
      <c r="D12" s="16" t="s">
        <v>93</v>
      </c>
      <c r="E12" s="24">
        <v>0.1</v>
      </c>
    </row>
    <row r="13" spans="1:9" ht="18.600000000000001" customHeight="1">
      <c r="A13" s="20"/>
      <c r="B13" s="21">
        <v>1320</v>
      </c>
      <c r="C13" s="26">
        <v>7.4999999999999997E-2</v>
      </c>
    </row>
    <row r="14" spans="1:9" ht="17.45" customHeight="1">
      <c r="A14" s="20">
        <v>1320.01</v>
      </c>
      <c r="B14" s="21">
        <v>2571.29</v>
      </c>
      <c r="C14" s="26">
        <v>0.09</v>
      </c>
    </row>
    <row r="15" spans="1:9">
      <c r="A15" s="20">
        <v>2571.3000000000002</v>
      </c>
      <c r="B15" s="21">
        <v>3856.94</v>
      </c>
      <c r="C15" s="26">
        <v>0.12</v>
      </c>
    </row>
    <row r="16" spans="1:9">
      <c r="A16" s="20">
        <v>3856.95</v>
      </c>
      <c r="B16" s="21">
        <v>7507.49</v>
      </c>
      <c r="C16" s="26">
        <v>0.14000000000000001</v>
      </c>
    </row>
    <row r="17" spans="1:4">
      <c r="A17" s="17" t="s">
        <v>94</v>
      </c>
      <c r="B17" s="21">
        <v>7507.5</v>
      </c>
      <c r="C17" s="27">
        <f>B16*C16</f>
        <v>1051.0486000000001</v>
      </c>
    </row>
    <row r="18" spans="1:4">
      <c r="A18" s="28"/>
      <c r="B18" s="28"/>
      <c r="C18" s="28"/>
      <c r="D18" s="28"/>
    </row>
    <row r="19" spans="1:4">
      <c r="A19" s="28"/>
      <c r="B19" s="28"/>
      <c r="C19" s="28"/>
      <c r="D19" s="28"/>
    </row>
  </sheetData>
  <mergeCells count="4">
    <mergeCell ref="A1:F1"/>
    <mergeCell ref="A10:C10"/>
    <mergeCell ref="A11:B11"/>
    <mergeCell ref="D10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sqref="A1:XFD1048576"/>
    </sheetView>
  </sheetViews>
  <sheetFormatPr defaultRowHeight="15"/>
  <cols>
    <col min="1" max="1" width="13.5703125" customWidth="1"/>
    <col min="2" max="2" width="19" customWidth="1"/>
    <col min="3" max="3" width="28.7109375" bestFit="1" customWidth="1"/>
    <col min="4" max="4" width="27.28515625" customWidth="1"/>
    <col min="5" max="5" width="16.7109375" customWidth="1"/>
    <col min="6" max="6" width="12.85546875" bestFit="1" customWidth="1"/>
    <col min="7" max="7" width="11.42578125" customWidth="1"/>
    <col min="8" max="8" width="17.5703125" customWidth="1"/>
    <col min="9" max="9" width="12.85546875" customWidth="1"/>
    <col min="10" max="10" width="10.28515625" bestFit="1" customWidth="1"/>
    <col min="11" max="11" width="11.85546875" bestFit="1" customWidth="1"/>
    <col min="12" max="12" width="12.85546875" bestFit="1" customWidth="1"/>
  </cols>
  <sheetData>
    <row r="1" spans="1:12">
      <c r="A1" s="61" t="s">
        <v>95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60">
      <c r="A2" s="29" t="s">
        <v>96</v>
      </c>
      <c r="B2" s="29" t="s">
        <v>75</v>
      </c>
      <c r="C2" s="29" t="s">
        <v>97</v>
      </c>
      <c r="D2" s="29" t="s">
        <v>98</v>
      </c>
      <c r="E2" s="29" t="s">
        <v>99</v>
      </c>
      <c r="F2" s="29" t="s">
        <v>100</v>
      </c>
      <c r="G2" s="29" t="s">
        <v>101</v>
      </c>
      <c r="H2" s="29" t="s">
        <v>102</v>
      </c>
      <c r="I2" s="29" t="s">
        <v>103</v>
      </c>
      <c r="J2" s="29" t="s">
        <v>104</v>
      </c>
      <c r="K2" s="29" t="s">
        <v>105</v>
      </c>
      <c r="L2" s="29" t="s">
        <v>76</v>
      </c>
    </row>
    <row r="3" spans="1:12">
      <c r="A3" s="30" t="s">
        <v>106</v>
      </c>
      <c r="B3" s="31" t="s">
        <v>50</v>
      </c>
      <c r="C3" s="31"/>
      <c r="D3" s="32"/>
      <c r="E3" s="31"/>
      <c r="F3" s="33"/>
      <c r="G3" s="31"/>
      <c r="H3" s="33"/>
      <c r="I3" s="31"/>
      <c r="J3" s="33"/>
      <c r="K3" s="33"/>
      <c r="L3" s="33"/>
    </row>
    <row r="4" spans="1:12">
      <c r="A4" s="30" t="s">
        <v>107</v>
      </c>
      <c r="B4" s="31" t="s">
        <v>51</v>
      </c>
      <c r="C4" s="31"/>
      <c r="D4" s="32"/>
      <c r="E4" s="31"/>
      <c r="F4" s="33"/>
      <c r="G4" s="31"/>
      <c r="H4" s="33"/>
      <c r="I4" s="31"/>
      <c r="J4" s="33"/>
      <c r="K4" s="33"/>
      <c r="L4" s="33"/>
    </row>
    <row r="5" spans="1:12">
      <c r="A5" s="30" t="s">
        <v>108</v>
      </c>
      <c r="B5" s="31" t="s">
        <v>52</v>
      </c>
      <c r="C5" s="31"/>
      <c r="D5" s="32"/>
      <c r="E5" s="31"/>
      <c r="F5" s="33"/>
      <c r="G5" s="31"/>
      <c r="H5" s="33"/>
      <c r="I5" s="31"/>
      <c r="J5" s="33"/>
      <c r="K5" s="33"/>
      <c r="L5" s="33"/>
    </row>
    <row r="6" spans="1:12">
      <c r="A6" s="30" t="s">
        <v>109</v>
      </c>
      <c r="B6" s="31" t="s">
        <v>53</v>
      </c>
      <c r="C6" s="31"/>
      <c r="D6" s="32"/>
      <c r="E6" s="31"/>
      <c r="F6" s="33"/>
      <c r="G6" s="31"/>
      <c r="H6" s="33"/>
      <c r="I6" s="31"/>
      <c r="J6" s="33"/>
      <c r="K6" s="33"/>
      <c r="L6" s="33"/>
    </row>
    <row r="7" spans="1:12">
      <c r="A7" s="30" t="s">
        <v>110</v>
      </c>
      <c r="B7" s="31" t="s">
        <v>54</v>
      </c>
      <c r="C7" s="31"/>
      <c r="D7" s="32"/>
      <c r="E7" s="31"/>
      <c r="F7" s="33"/>
      <c r="G7" s="31"/>
      <c r="H7" s="33"/>
      <c r="I7" s="31"/>
      <c r="J7" s="33"/>
      <c r="K7" s="33"/>
      <c r="L7" s="33"/>
    </row>
    <row r="8" spans="1:12">
      <c r="A8" s="30" t="s">
        <v>111</v>
      </c>
      <c r="B8" s="31" t="s">
        <v>112</v>
      </c>
      <c r="C8" s="31"/>
      <c r="D8" s="32"/>
      <c r="E8" s="31"/>
      <c r="F8" s="33"/>
      <c r="G8" s="31"/>
      <c r="H8" s="33"/>
      <c r="I8" s="31"/>
      <c r="J8" s="33"/>
      <c r="K8" s="33"/>
      <c r="L8" s="33"/>
    </row>
    <row r="9" spans="1:12">
      <c r="A9" s="30" t="s">
        <v>113</v>
      </c>
      <c r="B9" s="31" t="s">
        <v>114</v>
      </c>
      <c r="C9" s="31"/>
      <c r="D9" s="32"/>
      <c r="E9" s="31"/>
      <c r="F9" s="33"/>
      <c r="G9" s="31"/>
      <c r="H9" s="33"/>
      <c r="I9" s="31"/>
      <c r="J9" s="33"/>
      <c r="K9" s="33"/>
      <c r="L9" s="33"/>
    </row>
    <row r="10" spans="1:12">
      <c r="A10" s="30" t="s">
        <v>115</v>
      </c>
      <c r="B10" s="31" t="s">
        <v>116</v>
      </c>
      <c r="C10" s="31"/>
      <c r="D10" s="32"/>
      <c r="E10" s="31"/>
      <c r="F10" s="33"/>
      <c r="G10" s="31"/>
      <c r="H10" s="33"/>
      <c r="I10" s="31"/>
      <c r="J10" s="33"/>
      <c r="K10" s="33"/>
      <c r="L10" s="33"/>
    </row>
    <row r="11" spans="1:12">
      <c r="A11" s="30" t="s">
        <v>117</v>
      </c>
      <c r="B11" s="31" t="s">
        <v>118</v>
      </c>
      <c r="C11" s="31"/>
      <c r="D11" s="32"/>
      <c r="E11" s="31"/>
      <c r="F11" s="33"/>
      <c r="G11" s="31"/>
      <c r="H11" s="33"/>
      <c r="I11" s="31"/>
      <c r="J11" s="33"/>
      <c r="K11" s="33"/>
      <c r="L11" s="33"/>
    </row>
    <row r="12" spans="1:12">
      <c r="A12" s="30" t="s">
        <v>119</v>
      </c>
      <c r="B12" s="31" t="s">
        <v>120</v>
      </c>
      <c r="C12" s="31"/>
      <c r="D12" s="32"/>
      <c r="E12" s="31"/>
      <c r="F12" s="33"/>
      <c r="G12" s="31"/>
      <c r="H12" s="33"/>
      <c r="I12" s="31"/>
      <c r="J12" s="33"/>
      <c r="K12" s="33"/>
      <c r="L12" s="33"/>
    </row>
    <row r="14" spans="1:12">
      <c r="A14" s="34" t="s">
        <v>121</v>
      </c>
      <c r="B14" s="62" t="s">
        <v>122</v>
      </c>
      <c r="C14" s="62"/>
      <c r="D14" s="62"/>
      <c r="E14" s="62"/>
    </row>
    <row r="15" spans="1:12">
      <c r="A15" s="34" t="s">
        <v>123</v>
      </c>
      <c r="B15" s="62" t="s">
        <v>124</v>
      </c>
      <c r="C15" s="62"/>
      <c r="D15" s="62"/>
      <c r="E15" s="62"/>
    </row>
    <row r="16" spans="1:12">
      <c r="A16" s="34" t="s">
        <v>125</v>
      </c>
      <c r="B16" s="62" t="s">
        <v>126</v>
      </c>
      <c r="C16" s="62"/>
      <c r="D16" s="62"/>
      <c r="E16" s="62"/>
    </row>
    <row r="17" spans="1:11">
      <c r="A17" s="34" t="s">
        <v>127</v>
      </c>
      <c r="B17" s="62" t="s">
        <v>128</v>
      </c>
      <c r="C17" s="62"/>
      <c r="D17" s="62"/>
      <c r="E17" s="62"/>
    </row>
    <row r="18" spans="1:11">
      <c r="A18" s="34" t="s">
        <v>129</v>
      </c>
      <c r="B18" s="62" t="s">
        <v>130</v>
      </c>
      <c r="C18" s="62"/>
      <c r="D18" s="62"/>
      <c r="E18" s="62"/>
    </row>
    <row r="19" spans="1:11">
      <c r="A19" s="34" t="s">
        <v>131</v>
      </c>
      <c r="B19" s="62" t="s">
        <v>128</v>
      </c>
      <c r="C19" s="62"/>
      <c r="D19" s="62"/>
      <c r="E19" s="62"/>
    </row>
    <row r="20" spans="1:11">
      <c r="A20" s="34" t="s">
        <v>132</v>
      </c>
      <c r="B20" s="62" t="s">
        <v>133</v>
      </c>
      <c r="C20" s="62"/>
      <c r="D20" s="62"/>
      <c r="E20" s="62"/>
    </row>
    <row r="21" spans="1:11">
      <c r="A21" s="34" t="s">
        <v>134</v>
      </c>
      <c r="B21" s="62" t="s">
        <v>128</v>
      </c>
      <c r="C21" s="62"/>
      <c r="D21" s="62"/>
      <c r="E21" s="62"/>
    </row>
    <row r="22" spans="1:11">
      <c r="A22" s="34" t="s">
        <v>135</v>
      </c>
      <c r="B22" s="62" t="s">
        <v>136</v>
      </c>
      <c r="C22" s="62"/>
      <c r="D22" s="62"/>
      <c r="E22" s="62"/>
    </row>
    <row r="23" spans="1:11">
      <c r="A23" s="34" t="s">
        <v>137</v>
      </c>
      <c r="B23" s="62" t="s">
        <v>138</v>
      </c>
      <c r="C23" s="62"/>
      <c r="D23" s="62"/>
      <c r="E23" s="62"/>
    </row>
    <row r="24" spans="1:11">
      <c r="A24" s="34" t="s">
        <v>139</v>
      </c>
      <c r="B24" s="62" t="s">
        <v>140</v>
      </c>
      <c r="C24" s="62"/>
      <c r="D24" s="62"/>
      <c r="E24" s="62"/>
    </row>
    <row r="26" spans="1:11">
      <c r="A26" s="61" t="s">
        <v>141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</row>
    <row r="27" spans="1:11" ht="90">
      <c r="A27" s="29" t="s">
        <v>96</v>
      </c>
      <c r="B27" s="29" t="s">
        <v>75</v>
      </c>
      <c r="C27" s="29" t="s">
        <v>142</v>
      </c>
      <c r="D27" s="29" t="s">
        <v>143</v>
      </c>
      <c r="E27" s="29" t="s">
        <v>144</v>
      </c>
      <c r="F27" s="29" t="s">
        <v>145</v>
      </c>
      <c r="G27" s="29" t="s">
        <v>146</v>
      </c>
      <c r="H27" s="29" t="s">
        <v>147</v>
      </c>
      <c r="I27" s="29" t="s">
        <v>148</v>
      </c>
      <c r="J27" s="29" t="s">
        <v>149</v>
      </c>
      <c r="K27" s="29" t="s">
        <v>150</v>
      </c>
    </row>
    <row r="28" spans="1:11">
      <c r="A28" s="30"/>
      <c r="B28" s="31"/>
      <c r="C28" s="31">
        <v>2</v>
      </c>
      <c r="D28" s="31"/>
      <c r="E28" s="31"/>
      <c r="F28" s="31"/>
      <c r="G28" s="32"/>
      <c r="H28" s="32"/>
      <c r="I28" s="32"/>
      <c r="J28" s="32"/>
      <c r="K28" s="33"/>
    </row>
    <row r="29" spans="1:11">
      <c r="A29" s="30"/>
      <c r="B29" s="31"/>
      <c r="C29" s="31">
        <v>3</v>
      </c>
      <c r="D29" s="31"/>
      <c r="E29" s="31"/>
      <c r="F29" s="31"/>
      <c r="G29" s="32"/>
      <c r="H29" s="32"/>
      <c r="I29" s="32"/>
      <c r="J29" s="32"/>
      <c r="K29" s="33"/>
    </row>
    <row r="30" spans="1:11">
      <c r="A30" s="30"/>
      <c r="B30" s="31"/>
      <c r="C30" s="31">
        <v>1</v>
      </c>
      <c r="D30" s="31"/>
      <c r="E30" s="31"/>
      <c r="F30" s="31"/>
      <c r="G30" s="32"/>
      <c r="H30" s="32"/>
      <c r="I30" s="32"/>
      <c r="J30" s="32"/>
      <c r="K30" s="33"/>
    </row>
    <row r="31" spans="1:11">
      <c r="A31" s="30"/>
      <c r="B31" s="31"/>
      <c r="C31" s="31">
        <v>4</v>
      </c>
      <c r="D31" s="31"/>
      <c r="E31" s="31"/>
      <c r="F31" s="31"/>
      <c r="G31" s="32"/>
      <c r="H31" s="32"/>
      <c r="I31" s="32"/>
      <c r="J31" s="32"/>
      <c r="K31" s="33"/>
    </row>
    <row r="32" spans="1:11">
      <c r="A32" s="30"/>
      <c r="B32" s="31"/>
      <c r="C32" s="31">
        <v>0</v>
      </c>
      <c r="D32" s="31"/>
      <c r="E32" s="31"/>
      <c r="F32" s="31"/>
      <c r="G32" s="32"/>
      <c r="H32" s="32"/>
      <c r="I32" s="32"/>
      <c r="J32" s="32"/>
      <c r="K32" s="33"/>
    </row>
    <row r="33" spans="1:11">
      <c r="A33" s="30"/>
      <c r="B33" s="31"/>
      <c r="C33" s="31">
        <v>0</v>
      </c>
      <c r="D33" s="31"/>
      <c r="E33" s="31"/>
      <c r="F33" s="31"/>
      <c r="G33" s="32"/>
      <c r="H33" s="32"/>
      <c r="I33" s="32"/>
      <c r="J33" s="32"/>
      <c r="K33" s="33"/>
    </row>
    <row r="34" spans="1:11">
      <c r="A34" s="30"/>
      <c r="B34" s="31"/>
      <c r="C34" s="31">
        <v>1</v>
      </c>
      <c r="D34" s="31"/>
      <c r="E34" s="31"/>
      <c r="F34" s="31"/>
      <c r="G34" s="32"/>
      <c r="H34" s="32"/>
      <c r="I34" s="32"/>
      <c r="J34" s="32"/>
      <c r="K34" s="33"/>
    </row>
    <row r="35" spans="1:11">
      <c r="A35" s="30"/>
      <c r="B35" s="31"/>
      <c r="C35" s="31">
        <v>2</v>
      </c>
      <c r="D35" s="31"/>
      <c r="E35" s="31"/>
      <c r="F35" s="31"/>
      <c r="G35" s="32"/>
      <c r="H35" s="32"/>
      <c r="I35" s="32"/>
      <c r="J35" s="32"/>
      <c r="K35" s="33"/>
    </row>
    <row r="36" spans="1:11">
      <c r="A36" s="30"/>
      <c r="B36" s="31"/>
      <c r="C36" s="31">
        <v>5</v>
      </c>
      <c r="D36" s="31"/>
      <c r="E36" s="31"/>
      <c r="F36" s="31"/>
      <c r="G36" s="32"/>
      <c r="H36" s="32"/>
      <c r="I36" s="32"/>
      <c r="J36" s="32"/>
      <c r="K36" s="33"/>
    </row>
    <row r="37" spans="1:11">
      <c r="A37" s="30"/>
      <c r="B37" s="31"/>
      <c r="C37" s="31">
        <v>0</v>
      </c>
      <c r="D37" s="31"/>
      <c r="E37" s="31"/>
      <c r="F37" s="31"/>
      <c r="G37" s="32"/>
      <c r="H37" s="32"/>
      <c r="I37" s="32"/>
      <c r="J37" s="32"/>
      <c r="K37" s="33"/>
    </row>
    <row r="39" spans="1:11">
      <c r="A39" s="34" t="s">
        <v>121</v>
      </c>
      <c r="B39" s="62" t="s">
        <v>151</v>
      </c>
      <c r="C39" s="62"/>
      <c r="D39" s="62"/>
      <c r="E39" s="62"/>
    </row>
    <row r="40" spans="1:11">
      <c r="A40" s="34" t="s">
        <v>152</v>
      </c>
      <c r="B40" s="62" t="s">
        <v>153</v>
      </c>
      <c r="C40" s="62"/>
      <c r="D40" s="62"/>
      <c r="E40" s="62"/>
    </row>
    <row r="41" spans="1:11">
      <c r="A41" s="34" t="s">
        <v>123</v>
      </c>
      <c r="B41" s="62" t="s">
        <v>128</v>
      </c>
      <c r="C41" s="62"/>
      <c r="D41" s="62"/>
      <c r="E41" s="62"/>
    </row>
    <row r="42" spans="1:11">
      <c r="A42" s="34" t="s">
        <v>125</v>
      </c>
      <c r="B42" s="62" t="s">
        <v>154</v>
      </c>
      <c r="C42" s="62"/>
      <c r="D42" s="62"/>
      <c r="E42" s="62"/>
    </row>
    <row r="43" spans="1:11">
      <c r="A43" s="34" t="s">
        <v>127</v>
      </c>
      <c r="B43" s="62" t="s">
        <v>155</v>
      </c>
      <c r="C43" s="62"/>
      <c r="D43" s="62"/>
      <c r="E43" s="62"/>
    </row>
    <row r="44" spans="1:11">
      <c r="A44" s="34" t="s">
        <v>129</v>
      </c>
      <c r="B44" s="62" t="s">
        <v>128</v>
      </c>
      <c r="C44" s="62"/>
      <c r="D44" s="62"/>
      <c r="E44" s="62"/>
    </row>
    <row r="45" spans="1:11">
      <c r="A45" s="34" t="s">
        <v>131</v>
      </c>
      <c r="B45" s="62" t="s">
        <v>156</v>
      </c>
      <c r="C45" s="62"/>
      <c r="D45" s="62"/>
      <c r="E45" s="62"/>
    </row>
    <row r="46" spans="1:11">
      <c r="A46" s="34" t="s">
        <v>132</v>
      </c>
      <c r="B46" s="62" t="s">
        <v>157</v>
      </c>
      <c r="C46" s="62"/>
      <c r="D46" s="62"/>
      <c r="E46" s="62"/>
    </row>
    <row r="47" spans="1:11">
      <c r="A47" s="34" t="s">
        <v>134</v>
      </c>
      <c r="B47" s="62" t="s">
        <v>158</v>
      </c>
      <c r="C47" s="62"/>
      <c r="D47" s="62"/>
      <c r="E47" s="62"/>
    </row>
    <row r="48" spans="1:11">
      <c r="A48" s="34" t="s">
        <v>135</v>
      </c>
      <c r="B48" s="62" t="s">
        <v>159</v>
      </c>
      <c r="C48" s="62"/>
      <c r="D48" s="62"/>
      <c r="E48" s="62"/>
    </row>
    <row r="49" spans="1:5">
      <c r="A49" s="34" t="s">
        <v>132</v>
      </c>
      <c r="B49" s="62" t="s">
        <v>160</v>
      </c>
      <c r="C49" s="62"/>
      <c r="D49" s="62"/>
      <c r="E49" s="62"/>
    </row>
  </sheetData>
  <mergeCells count="24">
    <mergeCell ref="B48:E48"/>
    <mergeCell ref="B49:E49"/>
    <mergeCell ref="A26:K26"/>
    <mergeCell ref="B42:E42"/>
    <mergeCell ref="B43:E43"/>
    <mergeCell ref="B44:E44"/>
    <mergeCell ref="B45:E45"/>
    <mergeCell ref="B46:E46"/>
    <mergeCell ref="B47:E47"/>
    <mergeCell ref="A1:L1"/>
    <mergeCell ref="B18:E18"/>
    <mergeCell ref="B39:E39"/>
    <mergeCell ref="B40:E40"/>
    <mergeCell ref="B41:E41"/>
    <mergeCell ref="B14:E14"/>
    <mergeCell ref="B15:E15"/>
    <mergeCell ref="B16:E16"/>
    <mergeCell ref="B17:E17"/>
    <mergeCell ref="B19:E19"/>
    <mergeCell ref="B20:E20"/>
    <mergeCell ref="B21:E21"/>
    <mergeCell ref="B22:E22"/>
    <mergeCell ref="B23:E23"/>
    <mergeCell ref="B24:E24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Profissão Inválida" error="Escolha uma profisão entre os itens listados." promptTitle="Profissão" prompt="Selecione uma Profissão" xr:uid="{00000000-0002-0000-0300-000000000000}">
          <x14:formula1>
            <xm:f>'https://etecspgov-my.sharepoint.com/personal/cintia_pinho3_etec_sp_gov_br/Documents/2023/Excel/[FOLHADEPAGAENTO.xlsx]Dados'!#REF!</xm:f>
          </x14:formula1>
          <xm:sqref>C24:C25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F30" sqref="F30"/>
    </sheetView>
  </sheetViews>
  <sheetFormatPr defaultRowHeight="15"/>
  <cols>
    <col min="1" max="1" width="35.7109375" customWidth="1"/>
    <col min="2" max="2" width="28.140625" customWidth="1"/>
    <col min="6" max="6" width="13.42578125" customWidth="1"/>
    <col min="7" max="7" width="16.42578125" customWidth="1"/>
    <col min="8" max="8" width="18.7109375" customWidth="1"/>
  </cols>
  <sheetData>
    <row r="1" spans="1:8" ht="15.75" thickBot="1">
      <c r="A1" t="s">
        <v>161</v>
      </c>
      <c r="B1" s="4">
        <v>50</v>
      </c>
      <c r="F1" s="63" t="s">
        <v>87</v>
      </c>
      <c r="G1" s="63"/>
      <c r="H1" s="63"/>
    </row>
    <row r="2" spans="1:8" ht="16.5" thickTop="1" thickBot="1">
      <c r="A2" t="s">
        <v>162</v>
      </c>
      <c r="B2" s="4">
        <v>65</v>
      </c>
      <c r="F2" s="64" t="s">
        <v>14</v>
      </c>
      <c r="G2" s="65"/>
      <c r="H2" s="6" t="s">
        <v>89</v>
      </c>
    </row>
    <row r="3" spans="1:8" ht="16.5" thickTop="1" thickBot="1">
      <c r="A3" t="s">
        <v>163</v>
      </c>
      <c r="B3" s="4">
        <v>50</v>
      </c>
      <c r="F3" s="7" t="s">
        <v>91</v>
      </c>
      <c r="G3" s="8" t="s">
        <v>92</v>
      </c>
      <c r="H3" s="3"/>
    </row>
    <row r="4" spans="1:8" ht="16.5" thickTop="1" thickBot="1">
      <c r="A4" t="s">
        <v>164</v>
      </c>
      <c r="B4" s="4">
        <v>15</v>
      </c>
      <c r="F4" s="2"/>
      <c r="G4" s="1">
        <v>1320</v>
      </c>
      <c r="H4" s="5">
        <v>7.4999999999999997E-2</v>
      </c>
    </row>
    <row r="5" spans="1:8" ht="16.5" thickTop="1" thickBot="1">
      <c r="A5" t="s">
        <v>165</v>
      </c>
      <c r="B5" s="4">
        <v>15</v>
      </c>
      <c r="F5" s="2">
        <v>1320.01</v>
      </c>
      <c r="G5" s="1">
        <v>2571.29</v>
      </c>
      <c r="H5" s="5">
        <v>0.09</v>
      </c>
    </row>
    <row r="6" spans="1:8" ht="16.5" thickTop="1" thickBot="1">
      <c r="A6" t="s">
        <v>166</v>
      </c>
      <c r="B6" s="4">
        <v>50</v>
      </c>
      <c r="F6" s="2">
        <v>2571.3000000000002</v>
      </c>
      <c r="G6" s="1">
        <v>3856.94</v>
      </c>
      <c r="H6" s="5">
        <v>0.12</v>
      </c>
    </row>
    <row r="7" spans="1:8" ht="16.5" thickTop="1" thickBot="1">
      <c r="A7" t="s">
        <v>167</v>
      </c>
      <c r="B7" s="4">
        <v>19</v>
      </c>
      <c r="F7" s="2">
        <v>3856.95</v>
      </c>
      <c r="G7" s="1">
        <v>7507.49</v>
      </c>
      <c r="H7" s="5">
        <v>0.14000000000000001</v>
      </c>
    </row>
    <row r="8" spans="1:8" ht="16.5" thickTop="1" thickBot="1">
      <c r="A8" t="s">
        <v>168</v>
      </c>
      <c r="B8" s="4">
        <v>45</v>
      </c>
      <c r="F8" s="9" t="s">
        <v>94</v>
      </c>
      <c r="G8" s="1">
        <v>7507.5</v>
      </c>
      <c r="H8" s="10">
        <f>G7*H7</f>
        <v>1051.0486000000001</v>
      </c>
    </row>
    <row r="9" spans="1:8" ht="15.75" thickTop="1">
      <c r="A9" t="s">
        <v>169</v>
      </c>
      <c r="B9" s="4">
        <v>28</v>
      </c>
    </row>
    <row r="10" spans="1:8">
      <c r="A10" t="s">
        <v>170</v>
      </c>
      <c r="B10" s="4">
        <v>65</v>
      </c>
    </row>
    <row r="11" spans="1:8" ht="15.75" thickBot="1">
      <c r="F11" s="63" t="s">
        <v>171</v>
      </c>
      <c r="G11" s="63"/>
      <c r="H11" s="63"/>
    </row>
    <row r="12" spans="1:8" ht="16.5" thickTop="1" thickBot="1">
      <c r="A12" t="s">
        <v>172</v>
      </c>
      <c r="F12" s="11" t="s">
        <v>173</v>
      </c>
      <c r="G12" s="12" t="s">
        <v>174</v>
      </c>
      <c r="H12" s="6" t="s">
        <v>175</v>
      </c>
    </row>
    <row r="13" spans="1:8" ht="16.5" thickTop="1" thickBot="1">
      <c r="A13" t="s">
        <v>176</v>
      </c>
      <c r="F13" s="13">
        <v>0</v>
      </c>
      <c r="G13" s="1">
        <v>2112</v>
      </c>
      <c r="H13" s="15" t="s">
        <v>177</v>
      </c>
    </row>
    <row r="14" spans="1:8" ht="16.5" thickTop="1" thickBot="1">
      <c r="A14" t="s">
        <v>178</v>
      </c>
      <c r="F14" s="5">
        <v>7.4999999999999997E-2</v>
      </c>
      <c r="G14" s="1">
        <v>2112.0100000000002</v>
      </c>
      <c r="H14" s="1">
        <v>2826.65</v>
      </c>
    </row>
    <row r="15" spans="1:8" ht="16.5" thickTop="1" thickBot="1">
      <c r="F15" s="5">
        <v>0.15</v>
      </c>
      <c r="G15" s="1">
        <v>2826.66</v>
      </c>
      <c r="H15" s="14">
        <v>3751.06</v>
      </c>
    </row>
    <row r="16" spans="1:8" ht="16.5" thickTop="1" thickBot="1">
      <c r="F16" s="5">
        <v>0.22500000000000001</v>
      </c>
      <c r="G16" s="1">
        <v>3751.07</v>
      </c>
      <c r="H16" s="14">
        <v>4664.68</v>
      </c>
    </row>
    <row r="17" spans="6:8" ht="16.5" thickTop="1" thickBot="1">
      <c r="F17" s="5">
        <v>0.27500000000000002</v>
      </c>
      <c r="G17" s="1">
        <v>4664.68</v>
      </c>
      <c r="H17" s="15" t="s">
        <v>179</v>
      </c>
    </row>
    <row r="18" spans="6:8" ht="15.75" thickTop="1"/>
  </sheetData>
  <mergeCells count="3">
    <mergeCell ref="F1:H1"/>
    <mergeCell ref="F2:G2"/>
    <mergeCell ref="F11:H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LAB4</dc:creator>
  <cp:keywords/>
  <dc:description/>
  <cp:lastModifiedBy>LUCAS MARTINS PEREIRA</cp:lastModifiedBy>
  <cp:revision/>
  <dcterms:created xsi:type="dcterms:W3CDTF">2023-10-04T13:06:30Z</dcterms:created>
  <dcterms:modified xsi:type="dcterms:W3CDTF">2023-10-11T15:33:25Z</dcterms:modified>
  <cp:category/>
  <cp:contentStatus/>
</cp:coreProperties>
</file>