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PROJETOS\Wagner - Isolander\Interior\Quantitativo\"/>
    </mc:Choice>
  </mc:AlternateContent>
  <xr:revisionPtr revIDLastSave="0" documentId="13_ncr:1_{A95D077A-ED1C-46D0-98FC-7CB4CE710BC2}" xr6:coauthVersionLast="43" xr6:coauthVersionMax="47" xr10:uidLastSave="{00000000-0000-0000-0000-000000000000}"/>
  <bookViews>
    <workbookView xWindow="-120" yWindow="-120" windowWidth="29040" windowHeight="15720" activeTab="2" xr2:uid="{F8E70DB4-9F20-4A89-9D2A-FC35622884EB}"/>
  </bookViews>
  <sheets>
    <sheet name="Louças e Metais - 01" sheetId="9" r:id="rId1"/>
    <sheet name="Louças e Metais - 02" sheetId="6" r:id="rId2"/>
    <sheet name="Louças e Metais - 03" sheetId="7" r:id="rId3"/>
  </sheets>
  <definedNames>
    <definedName name="_xlnm.Print_Area" localSheetId="0">'Louças e Metais - 01'!$A$3:$G$34</definedName>
    <definedName name="_xlnm.Print_Area" localSheetId="1">'Louças e Metais - 02'!$A$3:$G$32</definedName>
    <definedName name="_xlnm.Print_Area" localSheetId="2">'Louças e Metais - 03'!$A$2:$F$19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O34" i="6" l="1"/>
  <c r="N25" i="7"/>
  <c r="M35" i="9"/>
  <c r="O35" i="9"/>
  <c r="N19" i="7" l="1"/>
  <c r="M12" i="7"/>
  <c r="L12" i="7"/>
  <c r="L17" i="7"/>
  <c r="L16" i="7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2" i="6"/>
  <c r="O23" i="6"/>
  <c r="O24" i="6"/>
  <c r="O25" i="6"/>
  <c r="O26" i="6"/>
  <c r="O27" i="6"/>
  <c r="O28" i="6"/>
  <c r="O29" i="6"/>
  <c r="O30" i="6"/>
  <c r="O31" i="6"/>
  <c r="O32" i="6"/>
  <c r="O21" i="6"/>
  <c r="O20" i="6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7" i="9"/>
  <c r="O6" i="9"/>
  <c r="O13" i="9"/>
  <c r="O12" i="9"/>
  <c r="O11" i="9"/>
  <c r="O10" i="9"/>
  <c r="O9" i="9"/>
  <c r="O8" i="9"/>
  <c r="O18" i="9"/>
  <c r="O17" i="9"/>
  <c r="O16" i="9"/>
  <c r="O15" i="9"/>
  <c r="O14" i="9"/>
  <c r="O19" i="9"/>
  <c r="N23" i="7"/>
  <c r="N22" i="7"/>
  <c r="N21" i="7"/>
  <c r="N20" i="7"/>
  <c r="N18" i="7"/>
  <c r="N17" i="7"/>
  <c r="N16" i="7"/>
  <c r="N15" i="7"/>
  <c r="N14" i="7"/>
  <c r="N13" i="7"/>
  <c r="N11" i="7"/>
  <c r="N10" i="7"/>
  <c r="N9" i="7"/>
  <c r="N8" i="7"/>
  <c r="J12" i="7"/>
  <c r="N12" i="7"/>
  <c r="N7" i="7"/>
  <c r="N6" i="7"/>
  <c r="M34" i="6" l="1"/>
  <c r="L23" i="7" l="1"/>
  <c r="L22" i="7"/>
  <c r="L21" i="7"/>
  <c r="L20" i="7"/>
  <c r="L19" i="7"/>
  <c r="L18" i="7"/>
  <c r="L15" i="7"/>
  <c r="L14" i="7"/>
  <c r="L13" i="7"/>
  <c r="L11" i="7"/>
  <c r="L10" i="7"/>
  <c r="L9" i="7"/>
  <c r="L8" i="7"/>
  <c r="L7" i="7"/>
  <c r="L6" i="7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L25" i="7" l="1"/>
  <c r="K35" i="9"/>
  <c r="I35" i="9"/>
  <c r="K34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J23" i="7"/>
  <c r="J22" i="7"/>
  <c r="J21" i="7"/>
  <c r="J20" i="7"/>
  <c r="J19" i="7"/>
  <c r="J18" i="7"/>
  <c r="J17" i="7"/>
  <c r="J16" i="7"/>
  <c r="J15" i="7"/>
  <c r="J14" i="7"/>
  <c r="J13" i="7"/>
  <c r="J11" i="7"/>
  <c r="J10" i="7"/>
  <c r="J9" i="7"/>
  <c r="J8" i="7"/>
  <c r="J7" i="7"/>
  <c r="J6" i="7"/>
  <c r="K8" i="6"/>
  <c r="K7" i="6"/>
  <c r="K6" i="6"/>
  <c r="K15" i="9"/>
  <c r="K16" i="9"/>
  <c r="K17" i="9"/>
  <c r="K14" i="9"/>
  <c r="K13" i="9"/>
  <c r="K12" i="9"/>
  <c r="K11" i="9"/>
  <c r="K10" i="9"/>
  <c r="K9" i="9"/>
  <c r="K8" i="9"/>
  <c r="K7" i="9"/>
  <c r="K6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I34" i="6"/>
  <c r="I17" i="9"/>
  <c r="I31" i="9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7" i="6"/>
  <c r="H6" i="7"/>
  <c r="I6" i="6"/>
  <c r="I28" i="9"/>
  <c r="I7" i="9"/>
  <c r="I8" i="9"/>
  <c r="I9" i="9"/>
  <c r="I10" i="9"/>
  <c r="I11" i="9"/>
  <c r="I12" i="9"/>
  <c r="I13" i="9"/>
  <c r="I14" i="9"/>
  <c r="I15" i="9"/>
  <c r="I16" i="9"/>
  <c r="I18" i="9"/>
  <c r="I19" i="9"/>
  <c r="I20" i="9"/>
  <c r="I21" i="9"/>
  <c r="I22" i="9"/>
  <c r="I23" i="9"/>
  <c r="I24" i="9"/>
  <c r="I25" i="9"/>
  <c r="I26" i="9"/>
  <c r="I27" i="9"/>
  <c r="I29" i="9"/>
  <c r="I30" i="9"/>
  <c r="I32" i="9"/>
  <c r="I33" i="9"/>
  <c r="I6" i="9"/>
  <c r="J25" i="7" l="1"/>
  <c r="H25" i="7"/>
</calcChain>
</file>

<file path=xl/sharedStrings.xml><?xml version="1.0" encoding="utf-8"?>
<sst xmlns="http://schemas.openxmlformats.org/spreadsheetml/2006/main" count="401" uniqueCount="156">
  <si>
    <t>LOUÇAS</t>
  </si>
  <si>
    <t>Peça</t>
  </si>
  <si>
    <t>Quantidade</t>
  </si>
  <si>
    <t>Modelo</t>
  </si>
  <si>
    <t>Marca</t>
  </si>
  <si>
    <t>Cor</t>
  </si>
  <si>
    <t>Deca</t>
  </si>
  <si>
    <t>METAIS</t>
  </si>
  <si>
    <t>Linha</t>
  </si>
  <si>
    <t>Docol</t>
  </si>
  <si>
    <t>Local</t>
  </si>
  <si>
    <t>Tramontina</t>
  </si>
  <si>
    <t>Imagem</t>
  </si>
  <si>
    <t>Celite</t>
  </si>
  <si>
    <t>Branco</t>
  </si>
  <si>
    <t>Loggica</t>
  </si>
  <si>
    <t xml:space="preserve">Obra: </t>
  </si>
  <si>
    <t>Sifão Ajustável Multiuso 66cm</t>
  </si>
  <si>
    <t>Tigre</t>
  </si>
  <si>
    <t>Bognar</t>
  </si>
  <si>
    <t xml:space="preserve"> - </t>
  </si>
  <si>
    <t>Gali</t>
  </si>
  <si>
    <t>Valv Lavat/Tanq Metal 1.1/4</t>
  </si>
  <si>
    <t>Parafuso de fixação de assento</t>
  </si>
  <si>
    <t>Paraf P/Vaso/Lav Latonado B10 Par 86mm</t>
  </si>
  <si>
    <t>Tubo De Lig P/Bacia Ajust C/Anel 30cm</t>
  </si>
  <si>
    <t>Anel de Vedação para bacia com guia</t>
  </si>
  <si>
    <t>Blukit</t>
  </si>
  <si>
    <t>Sifão Inox Cromado com copo</t>
  </si>
  <si>
    <t>Ambiente</t>
  </si>
  <si>
    <t>Bacia Convencional Axis Branco</t>
  </si>
  <si>
    <t>P.47.17</t>
  </si>
  <si>
    <t>Assento poliéster slow close com Protekto</t>
  </si>
  <si>
    <t>AP.217.17</t>
  </si>
  <si>
    <t>Bacia Convencional Lk Ébano Fosco</t>
  </si>
  <si>
    <t>P.23.94</t>
  </si>
  <si>
    <t>Ébano</t>
  </si>
  <si>
    <t>AP.236.95</t>
  </si>
  <si>
    <t>Assento Termofixo com Slow Close e Easy Clean para Bacias LK</t>
  </si>
  <si>
    <t>Doka</t>
  </si>
  <si>
    <t>Matt Black</t>
  </si>
  <si>
    <t>Monocomando para Lavatório 239mm Rivvo Matt Black</t>
  </si>
  <si>
    <t>DK5063MB</t>
  </si>
  <si>
    <t>Chuveiro Com Tubo Para Teto Unic 40 Cm Black Matte</t>
  </si>
  <si>
    <t>Unic</t>
  </si>
  <si>
    <t>Black Matte</t>
  </si>
  <si>
    <t>DK8278MB</t>
  </si>
  <si>
    <t>DK5017MB</t>
  </si>
  <si>
    <t>Cuba Retangular de Sobrepor 50cm Ébano Fosco</t>
  </si>
  <si>
    <t>L.23050.94</t>
  </si>
  <si>
    <t>Ébano Fosco</t>
  </si>
  <si>
    <t>DK5062MB</t>
  </si>
  <si>
    <t>DK5064MB</t>
  </si>
  <si>
    <t>DK5068MB</t>
  </si>
  <si>
    <t>Acabamento para Válvula De Descarga Matt Black</t>
  </si>
  <si>
    <t>Acabamento De Registro Rivvo Matt Black</t>
  </si>
  <si>
    <t>Toalheiro Duplo Rivvo Matt Black</t>
  </si>
  <si>
    <t>Papeleira Rivvo Matt Black</t>
  </si>
  <si>
    <t>Toalheiro Retangular Rivvo Matt Black</t>
  </si>
  <si>
    <t>Cabide Rivvo Matt Black</t>
  </si>
  <si>
    <t>Ducha Higienica Manual Rivvo Matt Black</t>
  </si>
  <si>
    <t>Monocomando De Piso Para Banheira Com Ducha Manual Rainbow Matt Black</t>
  </si>
  <si>
    <t>Monocomando Para Chuveiro Rivvo Matt Black</t>
  </si>
  <si>
    <t>Ralo Linear</t>
  </si>
  <si>
    <t>SekaBox</t>
  </si>
  <si>
    <t>SekaPiso</t>
  </si>
  <si>
    <t>Preto</t>
  </si>
  <si>
    <t>Square</t>
  </si>
  <si>
    <t>Ralo - 15x15</t>
  </si>
  <si>
    <t>Banh. Casal</t>
  </si>
  <si>
    <t>Cuba da Deca</t>
  </si>
  <si>
    <t>Torneira de Mesa Touchless Bica Alta para Lavatório Dream Cromado</t>
  </si>
  <si>
    <t>1785.C87.SNS</t>
  </si>
  <si>
    <t>Cromado</t>
  </si>
  <si>
    <t>Acabamento Para Registro Base Docol 3/4"</t>
  </si>
  <si>
    <t>1968.BL.MT</t>
  </si>
  <si>
    <t>1968.C</t>
  </si>
  <si>
    <t>Papeleira Square</t>
  </si>
  <si>
    <t>Porta-toalhas bastão duplo Square</t>
  </si>
  <si>
    <t> 00388406</t>
  </si>
  <si>
    <t>Porta-toalhas rosto Square</t>
  </si>
  <si>
    <t>Cabide Square</t>
  </si>
  <si>
    <t>Ducha higiênica com registro e derivação c/ gatilho Square</t>
  </si>
  <si>
    <t>Argon</t>
  </si>
  <si>
    <t>Acabamento para válvula de descarga Docol Flat</t>
  </si>
  <si>
    <t> 00931706</t>
  </si>
  <si>
    <t>Porta Toalha Bastão Square Cr</t>
  </si>
  <si>
    <t>Cuba Retangular de Sobrepor 50cm Branco</t>
  </si>
  <si>
    <t>L.23050.17</t>
  </si>
  <si>
    <t>Ralo Linear Square Tampa Inox Polida 15x15cm</t>
  </si>
  <si>
    <t>Chuveiro Novo Technoshower</t>
  </si>
  <si>
    <t>Acabamento monocomando para chuveiro e ducha higiênica base Docol 3/4</t>
  </si>
  <si>
    <t>Banh. Suite 01, 02 e Externo.</t>
  </si>
  <si>
    <t>DK4857</t>
  </si>
  <si>
    <t>Banheiro Air Massage Cannes X</t>
  </si>
  <si>
    <t>Lake Ocean - 50x32x14,5</t>
  </si>
  <si>
    <t>Konkre</t>
  </si>
  <si>
    <t>Azul</t>
  </si>
  <si>
    <t>Banh. Suite 01 e  02.</t>
  </si>
  <si>
    <t>Banh. Suite 01 e 02.</t>
  </si>
  <si>
    <t>OPÇÃO 01 - Banh. Suite 01 e 02.</t>
  </si>
  <si>
    <t>OPÇÃO 02 - Banh. Suite 01 e 02.</t>
  </si>
  <si>
    <t>Bica para banheiro 305 Mix&amp;Match</t>
  </si>
  <si>
    <t>Acionamento para torneira de banheiro Mix&amp;Match</t>
  </si>
  <si>
    <t>Lavanderia</t>
  </si>
  <si>
    <t>Ralo Linear Royal Seco Tp Inox 100</t>
  </si>
  <si>
    <t>Royal</t>
  </si>
  <si>
    <t>Lavanderia, Cozinha e Varanda</t>
  </si>
  <si>
    <t>Cuba Morgana em Aço Inox 69 x 49 cm com Lixeira de Embutir 5 L Tábua de Madeira Dosador de Sabão Cesto Coador e Válvula</t>
  </si>
  <si>
    <t>Cozinha</t>
  </si>
  <si>
    <t>Monocomando para cozinha Doc preto</t>
  </si>
  <si>
    <t>Dosador de Sabão Tramontina em Aço Inox com Recipiente Plástico 500 ml</t>
  </si>
  <si>
    <t>Varanda</t>
  </si>
  <si>
    <t>Cuba de embutir Tramontina Design Collection Quadrum Undermount em Aço Inox com Acabamento Scotch Brite 70 U 70x40 cm</t>
  </si>
  <si>
    <t>Ligação flexível em aço inox 40 cm</t>
  </si>
  <si>
    <t>Cozinha e Varanda</t>
  </si>
  <si>
    <t>Torneira para jardim com canopla 1130 Nova Pertutti</t>
  </si>
  <si>
    <t>Torneira para jardim/tanque de parede Nova Lóggica 1/4</t>
  </si>
  <si>
    <t>Wagner Tesser</t>
  </si>
  <si>
    <t>Válvula de escoamento para lavatório -  cubas deca - Tampa plástica</t>
  </si>
  <si>
    <t>Data Atualização:</t>
  </si>
  <si>
    <t xml:space="preserve">Válvula de escoamento para lavatório -  cubas deca - Tampa plástica </t>
  </si>
  <si>
    <r>
      <t xml:space="preserve">Ralo Linear - SP030 (3cm)  - </t>
    </r>
    <r>
      <rPr>
        <b/>
        <sz val="11"/>
        <color theme="1"/>
        <rFont val="Calibri"/>
        <family val="2"/>
        <scheme val="minor"/>
      </rPr>
      <t>Saida Central Vertical</t>
    </r>
    <r>
      <rPr>
        <sz val="11"/>
        <color theme="1"/>
        <rFont val="Calibri"/>
        <family val="2"/>
        <scheme val="minor"/>
      </rPr>
      <t xml:space="preserve"> - 3,75m</t>
    </r>
  </si>
  <si>
    <t>Lavatório Externo</t>
  </si>
  <si>
    <t>Opção 02 - Jardim</t>
  </si>
  <si>
    <t>Opção 01 - Jardim</t>
  </si>
  <si>
    <t>Torneira para cozinha com purificador de água Nova DocolVitalis Cromado</t>
  </si>
  <si>
    <t xml:space="preserve">Banh. Suite 01  e  02 </t>
  </si>
  <si>
    <t>Ralo Linear Square Tampa Oculta 15x15cm</t>
  </si>
  <si>
    <t>Ducha Coluna de Inox </t>
  </si>
  <si>
    <t xml:space="preserve">Cozinha, Varanda, Lavanderia, Jardim e Piscina </t>
  </si>
  <si>
    <t>Banheiro 01, 02 e Lavatório Externo</t>
  </si>
  <si>
    <t>Banheiro Casal</t>
  </si>
  <si>
    <t>Preço Unitário</t>
  </si>
  <si>
    <t xml:space="preserve">Corpo: DK5078MB / </t>
  </si>
  <si>
    <t>Volante: DK5073MB</t>
  </si>
  <si>
    <t>Preço Total</t>
  </si>
  <si>
    <t>HABITARE</t>
  </si>
  <si>
    <t>Volante: DK5074MB</t>
  </si>
  <si>
    <t>Corpo: DK5079MB</t>
  </si>
  <si>
    <t>Volante: DK5098MB</t>
  </si>
  <si>
    <t>Corpo:DK5095MBDO</t>
  </si>
  <si>
    <t>1998.C.ST - Chuveiro Sem Tubo Aquamax Cromado</t>
  </si>
  <si>
    <t>1440.C64 - Misturador com tubo para chuveiro Misturador com tubo externo para chuveiro Duna Clássica Cromado</t>
  </si>
  <si>
    <t>Chuveirao Piscina - Opção 01</t>
  </si>
  <si>
    <t>01002506 - Bica de banho Docol Play</t>
  </si>
  <si>
    <t>Chuveirao Piscina - Opção 02</t>
  </si>
  <si>
    <t>DOKA</t>
  </si>
  <si>
    <t xml:space="preserve">Total Habitare = </t>
  </si>
  <si>
    <t xml:space="preserve">Total Doka = </t>
  </si>
  <si>
    <t>00931306 - Acabamento monocomando para chuveiro baixa pressão 3/4"" Mix&amp;Match</t>
  </si>
  <si>
    <t>DOM GABRIEL</t>
  </si>
  <si>
    <t xml:space="preserve">Total Dom Gabriel = </t>
  </si>
  <si>
    <t>CONSTRULAR</t>
  </si>
  <si>
    <t>Tanque de Encaixe Tramontina Hera 34 L em Aço Inox Acetinado 50x40 cm</t>
  </si>
  <si>
    <t xml:space="preserve">Total Constrular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</si>
</sst>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00000"/>
      <name val="Arial"/>
      <family val="2"/>
    </font>
    <font>
      <sz val="9"/>
      <color rgb="FF000000"/>
      <name val="Lato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/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4" fontId="0" fillId="0" borderId="1" xfId="0" applyNumberFormat="1" applyBorder="1"/>
    <xf numFmtId="164" fontId="6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0" xfId="0" quotePrefix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13" Type="http://schemas.openxmlformats.org/officeDocument/2006/relationships/image" Target="../media/image33.png"/><Relationship Id="rId18" Type="http://schemas.openxmlformats.org/officeDocument/2006/relationships/image" Target="../media/image38.png"/><Relationship Id="rId26" Type="http://schemas.openxmlformats.org/officeDocument/2006/relationships/image" Target="../media/image46.png"/><Relationship Id="rId3" Type="http://schemas.openxmlformats.org/officeDocument/2006/relationships/image" Target="../media/image15.jpeg"/><Relationship Id="rId21" Type="http://schemas.openxmlformats.org/officeDocument/2006/relationships/image" Target="../media/image41.png"/><Relationship Id="rId7" Type="http://schemas.openxmlformats.org/officeDocument/2006/relationships/image" Target="../media/image30.png"/><Relationship Id="rId12" Type="http://schemas.openxmlformats.org/officeDocument/2006/relationships/image" Target="../media/image32.png"/><Relationship Id="rId17" Type="http://schemas.openxmlformats.org/officeDocument/2006/relationships/image" Target="../media/image37.jpeg"/><Relationship Id="rId25" Type="http://schemas.openxmlformats.org/officeDocument/2006/relationships/image" Target="../media/image45.png"/><Relationship Id="rId2" Type="http://schemas.openxmlformats.org/officeDocument/2006/relationships/image" Target="../media/image27.png"/><Relationship Id="rId16" Type="http://schemas.openxmlformats.org/officeDocument/2006/relationships/image" Target="../media/image36.jpeg"/><Relationship Id="rId20" Type="http://schemas.openxmlformats.org/officeDocument/2006/relationships/image" Target="../media/image40.jpeg"/><Relationship Id="rId1" Type="http://schemas.openxmlformats.org/officeDocument/2006/relationships/image" Target="../media/image26.jpeg"/><Relationship Id="rId6" Type="http://schemas.openxmlformats.org/officeDocument/2006/relationships/image" Target="../media/image29.png"/><Relationship Id="rId11" Type="http://schemas.openxmlformats.org/officeDocument/2006/relationships/image" Target="../media/image31.jpeg"/><Relationship Id="rId24" Type="http://schemas.openxmlformats.org/officeDocument/2006/relationships/image" Target="../media/image44.png"/><Relationship Id="rId5" Type="http://schemas.openxmlformats.org/officeDocument/2006/relationships/image" Target="../media/image28.jpeg"/><Relationship Id="rId15" Type="http://schemas.openxmlformats.org/officeDocument/2006/relationships/image" Target="../media/image35.jpeg"/><Relationship Id="rId23" Type="http://schemas.openxmlformats.org/officeDocument/2006/relationships/image" Target="../media/image43.jpeg"/><Relationship Id="rId10" Type="http://schemas.openxmlformats.org/officeDocument/2006/relationships/image" Target="../media/image22.png"/><Relationship Id="rId19" Type="http://schemas.openxmlformats.org/officeDocument/2006/relationships/image" Target="../media/image39.png"/><Relationship Id="rId4" Type="http://schemas.openxmlformats.org/officeDocument/2006/relationships/image" Target="../media/image18.png"/><Relationship Id="rId9" Type="http://schemas.openxmlformats.org/officeDocument/2006/relationships/image" Target="../media/image21.png"/><Relationship Id="rId14" Type="http://schemas.openxmlformats.org/officeDocument/2006/relationships/image" Target="../media/image34.png"/><Relationship Id="rId22" Type="http://schemas.openxmlformats.org/officeDocument/2006/relationships/image" Target="../media/image42.jpeg"/><Relationship Id="rId27" Type="http://schemas.openxmlformats.org/officeDocument/2006/relationships/image" Target="../media/image25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3.jpeg"/><Relationship Id="rId13" Type="http://schemas.openxmlformats.org/officeDocument/2006/relationships/image" Target="../media/image58.jpeg"/><Relationship Id="rId18" Type="http://schemas.openxmlformats.org/officeDocument/2006/relationships/image" Target="../media/image63.jpeg"/><Relationship Id="rId3" Type="http://schemas.openxmlformats.org/officeDocument/2006/relationships/image" Target="../media/image48.png"/><Relationship Id="rId7" Type="http://schemas.openxmlformats.org/officeDocument/2006/relationships/image" Target="../media/image52.png"/><Relationship Id="rId12" Type="http://schemas.openxmlformats.org/officeDocument/2006/relationships/image" Target="../media/image57.png"/><Relationship Id="rId17" Type="http://schemas.openxmlformats.org/officeDocument/2006/relationships/image" Target="../media/image62.jpeg"/><Relationship Id="rId2" Type="http://schemas.openxmlformats.org/officeDocument/2006/relationships/image" Target="../media/image30.png"/><Relationship Id="rId16" Type="http://schemas.openxmlformats.org/officeDocument/2006/relationships/image" Target="../media/image61.jpeg"/><Relationship Id="rId1" Type="http://schemas.openxmlformats.org/officeDocument/2006/relationships/image" Target="../media/image47.png"/><Relationship Id="rId6" Type="http://schemas.openxmlformats.org/officeDocument/2006/relationships/image" Target="../media/image51.jpeg"/><Relationship Id="rId11" Type="http://schemas.openxmlformats.org/officeDocument/2006/relationships/image" Target="../media/image56.jpeg"/><Relationship Id="rId5" Type="http://schemas.openxmlformats.org/officeDocument/2006/relationships/image" Target="../media/image50.png"/><Relationship Id="rId15" Type="http://schemas.openxmlformats.org/officeDocument/2006/relationships/image" Target="../media/image60.jpeg"/><Relationship Id="rId10" Type="http://schemas.openxmlformats.org/officeDocument/2006/relationships/image" Target="../media/image55.jpeg"/><Relationship Id="rId4" Type="http://schemas.openxmlformats.org/officeDocument/2006/relationships/image" Target="../media/image49.png"/><Relationship Id="rId9" Type="http://schemas.openxmlformats.org/officeDocument/2006/relationships/image" Target="../media/image54.jpeg"/><Relationship Id="rId14" Type="http://schemas.openxmlformats.org/officeDocument/2006/relationships/image" Target="../media/image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273843</xdr:colOff>
      <xdr:row>6</xdr:row>
      <xdr:rowOff>464344</xdr:rowOff>
    </xdr:from>
    <xdr:to>
      <xdr:col>6</xdr:col>
      <xdr:colOff>1719954</xdr:colOff>
      <xdr:row>6</xdr:row>
      <xdr:rowOff>1178718</xdr:rowOff>
    </xdr:to>
    <xdr:pic>
      <xdr:nvPicPr>
        <xdr:cNvPr id="6" name="Imagem 5" descr="AP.236.95_V1A">
          <a:extLst>
            <a:ext uri="{FF2B5EF4-FFF2-40B4-BE49-F238E27FC236}">
              <a16:creationId xmlns:a16="http://schemas.microsoft.com/office/drawing/2014/main" id="{FE80F8FB-F765-46FD-890D-7CCBC24F36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62" t="32031" r="3702" b="22969"/>
        <a:stretch/>
      </xdr:blipFill>
      <xdr:spPr bwMode="auto">
        <a:xfrm>
          <a:off x="7636668" y="5807869"/>
          <a:ext cx="1446111" cy="714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285750</xdr:colOff>
      <xdr:row>5</xdr:row>
      <xdr:rowOff>154486</xdr:rowOff>
    </xdr:from>
    <xdr:to>
      <xdr:col>6</xdr:col>
      <xdr:colOff>1595437</xdr:colOff>
      <xdr:row>5</xdr:row>
      <xdr:rowOff>1476375</xdr:rowOff>
    </xdr:to>
    <xdr:pic>
      <xdr:nvPicPr>
        <xdr:cNvPr id="7" name="Imagem 6" descr="Bacia Convencional Lk Ébano Fosco">
          <a:extLst>
            <a:ext uri="{FF2B5EF4-FFF2-40B4-BE49-F238E27FC236}">
              <a16:creationId xmlns:a16="http://schemas.microsoft.com/office/drawing/2014/main" id="{AD8E6760-62AE-4052-990B-A916649500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248" t="20205" r="21721" b="18429"/>
        <a:stretch/>
      </xdr:blipFill>
      <xdr:spPr bwMode="auto">
        <a:xfrm>
          <a:off x="7648575" y="3974011"/>
          <a:ext cx="1309687" cy="1321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221672</xdr:colOff>
      <xdr:row>17</xdr:row>
      <xdr:rowOff>274228</xdr:rowOff>
    </xdr:from>
    <xdr:to>
      <xdr:col>6</xdr:col>
      <xdr:colOff>1693718</xdr:colOff>
      <xdr:row>17</xdr:row>
      <xdr:rowOff>1193676</xdr:rowOff>
    </xdr:to>
    <xdr:pic>
      <xdr:nvPicPr>
        <xdr:cNvPr id="8" name="Imagem 7" descr="Cuba Retangular de Apoio 60cm Ébano Fosco">
          <a:extLst>
            <a:ext uri="{FF2B5EF4-FFF2-40B4-BE49-F238E27FC236}">
              <a16:creationId xmlns:a16="http://schemas.microsoft.com/office/drawing/2014/main" id="{8A687FF6-32B1-49E4-915C-1111FB13DA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39" t="12368" r="6285" b="5999"/>
        <a:stretch/>
      </xdr:blipFill>
      <xdr:spPr bwMode="auto">
        <a:xfrm flipH="1">
          <a:off x="7584497" y="11713753"/>
          <a:ext cx="1472046" cy="91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207818</xdr:colOff>
      <xdr:row>21</xdr:row>
      <xdr:rowOff>294409</xdr:rowOff>
    </xdr:from>
    <xdr:to>
      <xdr:col>6</xdr:col>
      <xdr:colOff>1808128</xdr:colOff>
      <xdr:row>21</xdr:row>
      <xdr:rowOff>1229590</xdr:rowOff>
    </xdr:to>
    <xdr:pic>
      <xdr:nvPicPr>
        <xdr:cNvPr id="9" name="Imagem 8" descr="https://www.dokabathworks.com.br/media/catalog/product/cache/1/image/1350x650/9df78eab33525d08d6e5fb8d27136e95/p/a/papeleira_mb.png">
          <a:extLst>
            <a:ext uri="{FF2B5EF4-FFF2-40B4-BE49-F238E27FC236}">
              <a16:creationId xmlns:a16="http://schemas.microsoft.com/office/drawing/2014/main" id="{752627C3-7A96-45F0-9759-F81B0E01CD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443" t="23498" r="28214" b="24194"/>
        <a:stretch/>
      </xdr:blipFill>
      <xdr:spPr bwMode="auto">
        <a:xfrm>
          <a:off x="7570643" y="16305934"/>
          <a:ext cx="1600310" cy="935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671946</xdr:colOff>
      <xdr:row>26</xdr:row>
      <xdr:rowOff>39878</xdr:rowOff>
    </xdr:from>
    <xdr:to>
      <xdr:col>6</xdr:col>
      <xdr:colOff>1125682</xdr:colOff>
      <xdr:row>26</xdr:row>
      <xdr:rowOff>1498457</xdr:rowOff>
    </xdr:to>
    <xdr:pic>
      <xdr:nvPicPr>
        <xdr:cNvPr id="10" name="Imagem 9" descr="https://www.dokabathworks.com.br/media/catalog/product/cache/1/image/1350x650/9df78eab33525d08d6e5fb8d27136e95/d/k/dk5017mb.jpg">
          <a:extLst>
            <a:ext uri="{FF2B5EF4-FFF2-40B4-BE49-F238E27FC236}">
              <a16:creationId xmlns:a16="http://schemas.microsoft.com/office/drawing/2014/main" id="{FC09AEEE-C0D4-4318-880B-E544EE9E3C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049" t="507" r="41970"/>
        <a:stretch/>
      </xdr:blipFill>
      <xdr:spPr bwMode="auto">
        <a:xfrm>
          <a:off x="8034771" y="23671403"/>
          <a:ext cx="453736" cy="14585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69273</xdr:colOff>
      <xdr:row>28</xdr:row>
      <xdr:rowOff>242454</xdr:rowOff>
    </xdr:from>
    <xdr:to>
      <xdr:col>6</xdr:col>
      <xdr:colOff>1837286</xdr:colOff>
      <xdr:row>28</xdr:row>
      <xdr:rowOff>1350819</xdr:rowOff>
    </xdr:to>
    <xdr:pic>
      <xdr:nvPicPr>
        <xdr:cNvPr id="11" name="Imagem 10" descr="https://produtos.deca.com.br/1969.BL.TET.040.MT/PTI/imagem-principal_1969.bl.tet.040.mt_V1_GGG.jpg">
          <a:extLst>
            <a:ext uri="{FF2B5EF4-FFF2-40B4-BE49-F238E27FC236}">
              <a16:creationId xmlns:a16="http://schemas.microsoft.com/office/drawing/2014/main" id="{0465321B-BBFE-4831-9B53-99FA4EEE91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74" b="16403"/>
        <a:stretch/>
      </xdr:blipFill>
      <xdr:spPr bwMode="auto">
        <a:xfrm>
          <a:off x="7432098" y="25397979"/>
          <a:ext cx="1768013" cy="1108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647699</xdr:colOff>
      <xdr:row>25</xdr:row>
      <xdr:rowOff>86591</xdr:rowOff>
    </xdr:from>
    <xdr:to>
      <xdr:col>6</xdr:col>
      <xdr:colOff>1163056</xdr:colOff>
      <xdr:row>25</xdr:row>
      <xdr:rowOff>1364675</xdr:rowOff>
    </xdr:to>
    <xdr:pic>
      <xdr:nvPicPr>
        <xdr:cNvPr id="12" name="Imagem 11" descr="https://www.dokabathworks.com.br/media/catalog/product/cache/1/image/1350x650/9df78eab33525d08d6e5fb8d27136e95/d/u/ducha_higi_nica_matt_black.png">
          <a:extLst>
            <a:ext uri="{FF2B5EF4-FFF2-40B4-BE49-F238E27FC236}">
              <a16:creationId xmlns:a16="http://schemas.microsoft.com/office/drawing/2014/main" id="{BFBCE678-E0B9-48E5-A31A-85B26F7167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443" r="40074"/>
        <a:stretch/>
      </xdr:blipFill>
      <xdr:spPr bwMode="auto">
        <a:xfrm>
          <a:off x="8010524" y="22194116"/>
          <a:ext cx="515357" cy="1278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398320</xdr:colOff>
      <xdr:row>12</xdr:row>
      <xdr:rowOff>55777</xdr:rowOff>
    </xdr:from>
    <xdr:to>
      <xdr:col>6</xdr:col>
      <xdr:colOff>1264228</xdr:colOff>
      <xdr:row>12</xdr:row>
      <xdr:rowOff>1489365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EAA0C7D9-13E1-48C7-96CB-F237C2671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61145" y="8447302"/>
          <a:ext cx="865908" cy="1433588"/>
        </a:xfrm>
        <a:prstGeom prst="rect">
          <a:avLst/>
        </a:prstGeom>
      </xdr:spPr>
    </xdr:pic>
    <xdr:clientData/>
  </xdr:twoCellAnchor>
  <xdr:twoCellAnchor editAs="oneCell">
    <xdr:from>
      <xdr:col>6</xdr:col>
      <xdr:colOff>250842</xdr:colOff>
      <xdr:row>22</xdr:row>
      <xdr:rowOff>393041</xdr:rowOff>
    </xdr:from>
    <xdr:to>
      <xdr:col>6</xdr:col>
      <xdr:colOff>1627910</xdr:colOff>
      <xdr:row>22</xdr:row>
      <xdr:rowOff>1053365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764C8CBE-F6F5-48A1-A403-42C73CE91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13667" y="17928566"/>
          <a:ext cx="1377068" cy="660324"/>
        </a:xfrm>
        <a:prstGeom prst="rect">
          <a:avLst/>
        </a:prstGeom>
      </xdr:spPr>
    </xdr:pic>
    <xdr:clientData/>
  </xdr:twoCellAnchor>
  <xdr:twoCellAnchor editAs="oneCell">
    <xdr:from>
      <xdr:col>6</xdr:col>
      <xdr:colOff>155864</xdr:colOff>
      <xdr:row>15</xdr:row>
      <xdr:rowOff>225137</xdr:rowOff>
    </xdr:from>
    <xdr:to>
      <xdr:col>6</xdr:col>
      <xdr:colOff>1603843</xdr:colOff>
      <xdr:row>15</xdr:row>
      <xdr:rowOff>1334833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3C333769-8A0D-4C17-A441-E1024FE8C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18689" y="10140662"/>
          <a:ext cx="1447979" cy="1109696"/>
        </a:xfrm>
        <a:prstGeom prst="rect">
          <a:avLst/>
        </a:prstGeom>
      </xdr:spPr>
    </xdr:pic>
    <xdr:clientData/>
  </xdr:twoCellAnchor>
  <xdr:twoCellAnchor editAs="oneCell">
    <xdr:from>
      <xdr:col>6</xdr:col>
      <xdr:colOff>363682</xdr:colOff>
      <xdr:row>29</xdr:row>
      <xdr:rowOff>227259</xdr:rowOff>
    </xdr:from>
    <xdr:to>
      <xdr:col>6</xdr:col>
      <xdr:colOff>1264227</xdr:colOff>
      <xdr:row>29</xdr:row>
      <xdr:rowOff>1389562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97A6E5E3-4620-4726-82A3-DD17E7EA6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17575" y="36245366"/>
          <a:ext cx="900545" cy="1162303"/>
        </a:xfrm>
        <a:prstGeom prst="rect">
          <a:avLst/>
        </a:prstGeom>
      </xdr:spPr>
    </xdr:pic>
    <xdr:clientData/>
  </xdr:twoCellAnchor>
  <xdr:twoCellAnchor editAs="oneCell">
    <xdr:from>
      <xdr:col>6</xdr:col>
      <xdr:colOff>450273</xdr:colOff>
      <xdr:row>24</xdr:row>
      <xdr:rowOff>283762</xdr:rowOff>
    </xdr:from>
    <xdr:to>
      <xdr:col>6</xdr:col>
      <xdr:colOff>1350819</xdr:colOff>
      <xdr:row>24</xdr:row>
      <xdr:rowOff>1184308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76A5C2E0-F35D-4C36-A5FE-7960C2021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13098" y="20867287"/>
          <a:ext cx="900546" cy="900546"/>
        </a:xfrm>
        <a:prstGeom prst="rect">
          <a:avLst/>
        </a:prstGeom>
      </xdr:spPr>
    </xdr:pic>
    <xdr:clientData/>
  </xdr:twoCellAnchor>
  <xdr:twoCellAnchor editAs="oneCell">
    <xdr:from>
      <xdr:col>6</xdr:col>
      <xdr:colOff>225135</xdr:colOff>
      <xdr:row>23</xdr:row>
      <xdr:rowOff>300633</xdr:rowOff>
    </xdr:from>
    <xdr:to>
      <xdr:col>6</xdr:col>
      <xdr:colOff>1662546</xdr:colOff>
      <xdr:row>23</xdr:row>
      <xdr:rowOff>1144253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7A38F2AE-36B7-4BDF-B9B3-217BB713D4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7149"/>
        <a:stretch/>
      </xdr:blipFill>
      <xdr:spPr>
        <a:xfrm>
          <a:off x="7587960" y="19360158"/>
          <a:ext cx="1437411" cy="843620"/>
        </a:xfrm>
        <a:prstGeom prst="rect">
          <a:avLst/>
        </a:prstGeom>
      </xdr:spPr>
    </xdr:pic>
    <xdr:clientData/>
  </xdr:twoCellAnchor>
  <xdr:twoCellAnchor editAs="oneCell">
    <xdr:from>
      <xdr:col>6</xdr:col>
      <xdr:colOff>588818</xdr:colOff>
      <xdr:row>11</xdr:row>
      <xdr:rowOff>228788</xdr:rowOff>
    </xdr:from>
    <xdr:to>
      <xdr:col>6</xdr:col>
      <xdr:colOff>1420092</xdr:colOff>
      <xdr:row>11</xdr:row>
      <xdr:rowOff>1246908</xdr:rowOff>
    </xdr:to>
    <xdr:pic>
      <xdr:nvPicPr>
        <xdr:cNvPr id="19" name="Imagem 18" descr="https://www.dokabathworks.com.br/media/catalog/product/cache/1/image/1350x650/9df78eab33525d08d6e5fb8d27136e95/v/_/v_lvula_descarga_mb_-_thumb.png">
          <a:extLst>
            <a:ext uri="{FF2B5EF4-FFF2-40B4-BE49-F238E27FC236}">
              <a16:creationId xmlns:a16="http://schemas.microsoft.com/office/drawing/2014/main" id="{E7F59B25-08A6-4F33-9518-1634BB997E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80" t="12867" r="35393" b="12447"/>
        <a:stretch/>
      </xdr:blipFill>
      <xdr:spPr bwMode="auto">
        <a:xfrm>
          <a:off x="7951643" y="7096313"/>
          <a:ext cx="831274" cy="101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259774</xdr:colOff>
      <xdr:row>20</xdr:row>
      <xdr:rowOff>242456</xdr:rowOff>
    </xdr:from>
    <xdr:to>
      <xdr:col>6</xdr:col>
      <xdr:colOff>1627909</xdr:colOff>
      <xdr:row>20</xdr:row>
      <xdr:rowOff>1411432</xdr:rowOff>
    </xdr:to>
    <xdr:pic>
      <xdr:nvPicPr>
        <xdr:cNvPr id="20" name="Imagem 19" descr="https://m.media-amazon.com/images/I/41lPH8C77PL._AC_SL1000_.jpg">
          <a:extLst>
            <a:ext uri="{FF2B5EF4-FFF2-40B4-BE49-F238E27FC236}">
              <a16:creationId xmlns:a16="http://schemas.microsoft.com/office/drawing/2014/main" id="{81AB854F-0C20-4F17-A403-67FD13E70921}"/>
            </a:ext>
          </a:extLst>
        </xdr:cNvPr>
        <xdr:cNvPicPr/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2599" y="14729981"/>
          <a:ext cx="1368135" cy="116897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509649</xdr:colOff>
      <xdr:row>32</xdr:row>
      <xdr:rowOff>84797</xdr:rowOff>
    </xdr:from>
    <xdr:to>
      <xdr:col>6</xdr:col>
      <xdr:colOff>1548741</xdr:colOff>
      <xdr:row>32</xdr:row>
      <xdr:rowOff>1402104</xdr:rowOff>
    </xdr:to>
    <xdr:pic>
      <xdr:nvPicPr>
        <xdr:cNvPr id="21" name="Imagem 20" descr="https://sekapiso.com.br/wp-content/uploads/2020/02/modelos.jpg">
          <a:extLst>
            <a:ext uri="{FF2B5EF4-FFF2-40B4-BE49-F238E27FC236}">
              <a16:creationId xmlns:a16="http://schemas.microsoft.com/office/drawing/2014/main" id="{5B58107C-58FE-48A2-81DD-2ADC62246D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468" b="754"/>
        <a:stretch/>
      </xdr:blipFill>
      <xdr:spPr bwMode="auto">
        <a:xfrm>
          <a:off x="7163542" y="37436404"/>
          <a:ext cx="1039092" cy="13173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259772</xdr:colOff>
      <xdr:row>31</xdr:row>
      <xdr:rowOff>502228</xdr:rowOff>
    </xdr:from>
    <xdr:to>
      <xdr:col>6</xdr:col>
      <xdr:colOff>1627908</xdr:colOff>
      <xdr:row>31</xdr:row>
      <xdr:rowOff>1194955</xdr:rowOff>
    </xdr:to>
    <xdr:pic>
      <xdr:nvPicPr>
        <xdr:cNvPr id="22" name="Imagem 21" descr="https://www.grupolinear.ind.br/wp-content/uploads/2020/04/opcoes-de-tampas-square.png">
          <a:extLst>
            <a:ext uri="{FF2B5EF4-FFF2-40B4-BE49-F238E27FC236}">
              <a16:creationId xmlns:a16="http://schemas.microsoft.com/office/drawing/2014/main" id="{EA1771CA-B5CB-4DC8-BB22-B44B058A25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r="84978" b="-5402"/>
        <a:stretch/>
      </xdr:blipFill>
      <xdr:spPr bwMode="auto">
        <a:xfrm>
          <a:off x="7622597" y="28705753"/>
          <a:ext cx="1368136" cy="6927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415637</xdr:colOff>
      <xdr:row>19</xdr:row>
      <xdr:rowOff>207818</xdr:rowOff>
    </xdr:from>
    <xdr:to>
      <xdr:col>6</xdr:col>
      <xdr:colOff>1585177</xdr:colOff>
      <xdr:row>19</xdr:row>
      <xdr:rowOff>1333500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A8DA1D69-B62A-4DD7-AC7A-0102A9B0F0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16102" t="16564" r="16102" b="19665"/>
        <a:stretch/>
      </xdr:blipFill>
      <xdr:spPr>
        <a:xfrm>
          <a:off x="7778462" y="13171343"/>
          <a:ext cx="1169540" cy="1125682"/>
        </a:xfrm>
        <a:prstGeom prst="rect">
          <a:avLst/>
        </a:prstGeom>
      </xdr:spPr>
    </xdr:pic>
    <xdr:clientData/>
  </xdr:twoCellAnchor>
  <xdr:twoCellAnchor editAs="oneCell">
    <xdr:from>
      <xdr:col>6</xdr:col>
      <xdr:colOff>363682</xdr:colOff>
      <xdr:row>18</xdr:row>
      <xdr:rowOff>86592</xdr:rowOff>
    </xdr:from>
    <xdr:to>
      <xdr:col>6</xdr:col>
      <xdr:colOff>1766455</xdr:colOff>
      <xdr:row>18</xdr:row>
      <xdr:rowOff>1461310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E2A006EF-82FD-4CF0-9810-A513228CE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706591" y="13057910"/>
          <a:ext cx="1402773" cy="1374718"/>
        </a:xfrm>
        <a:prstGeom prst="rect">
          <a:avLst/>
        </a:prstGeom>
      </xdr:spPr>
    </xdr:pic>
    <xdr:clientData/>
  </xdr:twoCellAnchor>
  <xdr:oneCellAnchor>
    <xdr:from>
      <xdr:col>6</xdr:col>
      <xdr:colOff>345345</xdr:colOff>
      <xdr:row>7</xdr:row>
      <xdr:rowOff>467590</xdr:rowOff>
    </xdr:from>
    <xdr:ext cx="1290992" cy="710045"/>
    <xdr:pic>
      <xdr:nvPicPr>
        <xdr:cNvPr id="29" name="Imagem 28">
          <a:extLst>
            <a:ext uri="{FF2B5EF4-FFF2-40B4-BE49-F238E27FC236}">
              <a16:creationId xmlns:a16="http://schemas.microsoft.com/office/drawing/2014/main" id="{63E23258-1D00-45D5-82E6-04EBB59E4D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/>
        <a:srcRect l="15079" t="29772" r="15323" b="31949"/>
        <a:stretch/>
      </xdr:blipFill>
      <xdr:spPr>
        <a:xfrm>
          <a:off x="7688254" y="7342908"/>
          <a:ext cx="1290992" cy="710045"/>
        </a:xfrm>
        <a:prstGeom prst="rect">
          <a:avLst/>
        </a:prstGeom>
      </xdr:spPr>
    </xdr:pic>
    <xdr:clientData/>
  </xdr:oneCellAnchor>
  <xdr:oneCellAnchor>
    <xdr:from>
      <xdr:col>6</xdr:col>
      <xdr:colOff>57047</xdr:colOff>
      <xdr:row>9</xdr:row>
      <xdr:rowOff>444023</xdr:rowOff>
    </xdr:from>
    <xdr:ext cx="1744044" cy="802885"/>
    <xdr:pic>
      <xdr:nvPicPr>
        <xdr:cNvPr id="30" name="Imagem 29">
          <a:extLst>
            <a:ext uri="{FF2B5EF4-FFF2-40B4-BE49-F238E27FC236}">
              <a16:creationId xmlns:a16="http://schemas.microsoft.com/office/drawing/2014/main" id="{FB968029-26D0-49BD-ABDD-604DC31D30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/>
        <a:srcRect l="8710" t="26975" r="8188" b="25819"/>
        <a:stretch/>
      </xdr:blipFill>
      <xdr:spPr>
        <a:xfrm>
          <a:off x="7399956" y="10367341"/>
          <a:ext cx="1744044" cy="802885"/>
        </a:xfrm>
        <a:prstGeom prst="rect">
          <a:avLst/>
        </a:prstGeom>
      </xdr:spPr>
    </xdr:pic>
    <xdr:clientData/>
  </xdr:oneCellAnchor>
  <xdr:oneCellAnchor>
    <xdr:from>
      <xdr:col>6</xdr:col>
      <xdr:colOff>361645</xdr:colOff>
      <xdr:row>10</xdr:row>
      <xdr:rowOff>198650</xdr:rowOff>
    </xdr:from>
    <xdr:ext cx="1206934" cy="1117531"/>
    <xdr:pic>
      <xdr:nvPicPr>
        <xdr:cNvPr id="31" name="Imagem 30">
          <a:extLst>
            <a:ext uri="{FF2B5EF4-FFF2-40B4-BE49-F238E27FC236}">
              <a16:creationId xmlns:a16="http://schemas.microsoft.com/office/drawing/2014/main" id="{23CAD88D-B78B-4B8F-8067-4ED90BAA2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704554" y="11645968"/>
          <a:ext cx="1206934" cy="1117531"/>
        </a:xfrm>
        <a:prstGeom prst="rect">
          <a:avLst/>
        </a:prstGeom>
      </xdr:spPr>
    </xdr:pic>
    <xdr:clientData/>
  </xdr:oneCellAnchor>
  <xdr:twoCellAnchor editAs="oneCell">
    <xdr:from>
      <xdr:col>6</xdr:col>
      <xdr:colOff>238124</xdr:colOff>
      <xdr:row>8</xdr:row>
      <xdr:rowOff>595312</xdr:rowOff>
    </xdr:from>
    <xdr:to>
      <xdr:col>6</xdr:col>
      <xdr:colOff>1617247</xdr:colOff>
      <xdr:row>8</xdr:row>
      <xdr:rowOff>1095376</xdr:rowOff>
    </xdr:to>
    <xdr:pic>
      <xdr:nvPicPr>
        <xdr:cNvPr id="34" name="Imagem 33" descr="1968.BL.MT_V1E">
          <a:extLst>
            <a:ext uri="{FF2B5EF4-FFF2-40B4-BE49-F238E27FC236}">
              <a16:creationId xmlns:a16="http://schemas.microsoft.com/office/drawing/2014/main" id="{B3C0AD69-F07D-4B63-90F6-C137102915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76" t="34687" r="8559" b="35626"/>
        <a:stretch/>
      </xdr:blipFill>
      <xdr:spPr bwMode="auto">
        <a:xfrm>
          <a:off x="7596187" y="8977312"/>
          <a:ext cx="1379123" cy="5000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27</xdr:row>
      <xdr:rowOff>176894</xdr:rowOff>
    </xdr:from>
    <xdr:to>
      <xdr:col>6</xdr:col>
      <xdr:colOff>1841707</xdr:colOff>
      <xdr:row>27</xdr:row>
      <xdr:rowOff>1354408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1F7D925D-7878-4115-B2CD-DD0B2EB36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470321" y="29908501"/>
          <a:ext cx="1746457" cy="1177514"/>
        </a:xfrm>
        <a:prstGeom prst="rect">
          <a:avLst/>
        </a:prstGeom>
      </xdr:spPr>
    </xdr:pic>
    <xdr:clientData/>
  </xdr:twoCellAnchor>
  <xdr:twoCellAnchor editAs="oneCell">
    <xdr:from>
      <xdr:col>6</xdr:col>
      <xdr:colOff>239982</xdr:colOff>
      <xdr:row>14</xdr:row>
      <xdr:rowOff>565648</xdr:rowOff>
    </xdr:from>
    <xdr:to>
      <xdr:col>6</xdr:col>
      <xdr:colOff>1739241</xdr:colOff>
      <xdr:row>14</xdr:row>
      <xdr:rowOff>993322</xdr:rowOff>
    </xdr:to>
    <xdr:pic>
      <xdr:nvPicPr>
        <xdr:cNvPr id="32" name="Imagem 31" descr="Ligação flexível em aço inox 40 cm">
          <a:extLst>
            <a:ext uri="{FF2B5EF4-FFF2-40B4-BE49-F238E27FC236}">
              <a16:creationId xmlns:a16="http://schemas.microsoft.com/office/drawing/2014/main" id="{C2366502-5387-4F9F-9651-E109348658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01" t="38577" r="3376" b="35151"/>
        <a:stretch/>
      </xdr:blipFill>
      <xdr:spPr bwMode="auto">
        <a:xfrm>
          <a:off x="7602807" y="15053173"/>
          <a:ext cx="1499259" cy="42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666750</xdr:colOff>
      <xdr:row>13</xdr:row>
      <xdr:rowOff>295194</xdr:rowOff>
    </xdr:from>
    <xdr:to>
      <xdr:col>6</xdr:col>
      <xdr:colOff>1306286</xdr:colOff>
      <xdr:row>13</xdr:row>
      <xdr:rowOff>1347107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12E4639D-30E5-4E55-9395-8617E724C3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65414" b="65639"/>
        <a:stretch/>
      </xdr:blipFill>
      <xdr:spPr>
        <a:xfrm>
          <a:off x="7320643" y="13453301"/>
          <a:ext cx="639536" cy="1051913"/>
        </a:xfrm>
        <a:prstGeom prst="rect">
          <a:avLst/>
        </a:prstGeom>
      </xdr:spPr>
    </xdr:pic>
    <xdr:clientData/>
  </xdr:twoCellAnchor>
  <xdr:twoCellAnchor>
    <xdr:from>
      <xdr:col>6</xdr:col>
      <xdr:colOff>898071</xdr:colOff>
      <xdr:row>12</xdr:row>
      <xdr:rowOff>136071</xdr:rowOff>
    </xdr:from>
    <xdr:to>
      <xdr:col>6</xdr:col>
      <xdr:colOff>1374321</xdr:colOff>
      <xdr:row>12</xdr:row>
      <xdr:rowOff>462643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AE307FF2-9792-4522-AC4E-70C695B803CF}"/>
            </a:ext>
          </a:extLst>
        </xdr:cNvPr>
        <xdr:cNvCxnSpPr/>
      </xdr:nvCxnSpPr>
      <xdr:spPr>
        <a:xfrm>
          <a:off x="7551964" y="11770178"/>
          <a:ext cx="476250" cy="326572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993321</xdr:colOff>
      <xdr:row>12</xdr:row>
      <xdr:rowOff>70756</xdr:rowOff>
    </xdr:from>
    <xdr:to>
      <xdr:col>6</xdr:col>
      <xdr:colOff>1268185</xdr:colOff>
      <xdr:row>12</xdr:row>
      <xdr:rowOff>503464</xdr:rowOff>
    </xdr:to>
    <xdr:cxnSp macro="">
      <xdr:nvCxnSpPr>
        <xdr:cNvPr id="33" name="Conector reto 32">
          <a:extLst>
            <a:ext uri="{FF2B5EF4-FFF2-40B4-BE49-F238E27FC236}">
              <a16:creationId xmlns:a16="http://schemas.microsoft.com/office/drawing/2014/main" id="{679E2A59-5689-42CC-AAD8-E7D46DB1FF32}"/>
            </a:ext>
          </a:extLst>
        </xdr:cNvPr>
        <xdr:cNvCxnSpPr/>
      </xdr:nvCxnSpPr>
      <xdr:spPr>
        <a:xfrm flipH="1">
          <a:off x="7647214" y="11704863"/>
          <a:ext cx="274864" cy="432708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380010</xdr:colOff>
      <xdr:row>30</xdr:row>
      <xdr:rowOff>533399</xdr:rowOff>
    </xdr:from>
    <xdr:to>
      <xdr:col>6</xdr:col>
      <xdr:colOff>1019175</xdr:colOff>
      <xdr:row>30</xdr:row>
      <xdr:rowOff>1066800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B3EC7628-1DF5-4A69-A563-088780BEC3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30788" r="29025" b="23320"/>
        <a:stretch/>
      </xdr:blipFill>
      <xdr:spPr>
        <a:xfrm>
          <a:off x="7028460" y="38071424"/>
          <a:ext cx="639165" cy="533401"/>
        </a:xfrm>
        <a:prstGeom prst="rect">
          <a:avLst/>
        </a:prstGeom>
      </xdr:spPr>
    </xdr:pic>
    <xdr:clientData/>
  </xdr:twoCellAnchor>
  <xdr:twoCellAnchor>
    <xdr:from>
      <xdr:col>6</xdr:col>
      <xdr:colOff>370113</xdr:colOff>
      <xdr:row>29</xdr:row>
      <xdr:rowOff>683077</xdr:rowOff>
    </xdr:from>
    <xdr:to>
      <xdr:col>6</xdr:col>
      <xdr:colOff>846363</xdr:colOff>
      <xdr:row>29</xdr:row>
      <xdr:rowOff>1009649</xdr:rowOff>
    </xdr:to>
    <xdr:cxnSp macro="">
      <xdr:nvCxnSpPr>
        <xdr:cNvPr id="38" name="Conector reto 37">
          <a:extLst>
            <a:ext uri="{FF2B5EF4-FFF2-40B4-BE49-F238E27FC236}">
              <a16:creationId xmlns:a16="http://schemas.microsoft.com/office/drawing/2014/main" id="{FD25424A-287F-4A4F-A864-82068E62307E}"/>
            </a:ext>
          </a:extLst>
        </xdr:cNvPr>
        <xdr:cNvCxnSpPr/>
      </xdr:nvCxnSpPr>
      <xdr:spPr>
        <a:xfrm>
          <a:off x="7024006" y="36701184"/>
          <a:ext cx="476250" cy="326572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465363</xdr:colOff>
      <xdr:row>29</xdr:row>
      <xdr:rowOff>617762</xdr:rowOff>
    </xdr:from>
    <xdr:to>
      <xdr:col>6</xdr:col>
      <xdr:colOff>740227</xdr:colOff>
      <xdr:row>29</xdr:row>
      <xdr:rowOff>1050470</xdr:rowOff>
    </xdr:to>
    <xdr:cxnSp macro="">
      <xdr:nvCxnSpPr>
        <xdr:cNvPr id="39" name="Conector reto 38">
          <a:extLst>
            <a:ext uri="{FF2B5EF4-FFF2-40B4-BE49-F238E27FC236}">
              <a16:creationId xmlns:a16="http://schemas.microsoft.com/office/drawing/2014/main" id="{0BCC8D16-30AA-4A42-A02D-5442E0877721}"/>
            </a:ext>
          </a:extLst>
        </xdr:cNvPr>
        <xdr:cNvCxnSpPr/>
      </xdr:nvCxnSpPr>
      <xdr:spPr>
        <a:xfrm flipH="1">
          <a:off x="7119256" y="36635869"/>
          <a:ext cx="274864" cy="432708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911678</xdr:colOff>
      <xdr:row>15</xdr:row>
      <xdr:rowOff>476250</xdr:rowOff>
    </xdr:from>
    <xdr:to>
      <xdr:col>6</xdr:col>
      <xdr:colOff>1605643</xdr:colOff>
      <xdr:row>15</xdr:row>
      <xdr:rowOff>1238250</xdr:rowOff>
    </xdr:to>
    <xdr:cxnSp macro="">
      <xdr:nvCxnSpPr>
        <xdr:cNvPr id="40" name="Conector reto 39">
          <a:extLst>
            <a:ext uri="{FF2B5EF4-FFF2-40B4-BE49-F238E27FC236}">
              <a16:creationId xmlns:a16="http://schemas.microsoft.com/office/drawing/2014/main" id="{9D5786EB-A5D3-4130-809E-4B027098CAA2}"/>
            </a:ext>
          </a:extLst>
        </xdr:cNvPr>
        <xdr:cNvCxnSpPr/>
      </xdr:nvCxnSpPr>
      <xdr:spPr>
        <a:xfrm>
          <a:off x="7565571" y="16682357"/>
          <a:ext cx="693965" cy="76200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879854</xdr:colOff>
      <xdr:row>15</xdr:row>
      <xdr:rowOff>367393</xdr:rowOff>
    </xdr:from>
    <xdr:to>
      <xdr:col>6</xdr:col>
      <xdr:colOff>1496786</xdr:colOff>
      <xdr:row>15</xdr:row>
      <xdr:rowOff>1334833</xdr:rowOff>
    </xdr:to>
    <xdr:cxnSp macro="">
      <xdr:nvCxnSpPr>
        <xdr:cNvPr id="41" name="Conector reto 40">
          <a:extLst>
            <a:ext uri="{FF2B5EF4-FFF2-40B4-BE49-F238E27FC236}">
              <a16:creationId xmlns:a16="http://schemas.microsoft.com/office/drawing/2014/main" id="{FF88C133-E152-4E34-9B3F-4AF18F012C07}"/>
            </a:ext>
          </a:extLst>
        </xdr:cNvPr>
        <xdr:cNvCxnSpPr>
          <a:endCxn id="15" idx="2"/>
        </xdr:cNvCxnSpPr>
      </xdr:nvCxnSpPr>
      <xdr:spPr>
        <a:xfrm flipH="1">
          <a:off x="7533747" y="16573500"/>
          <a:ext cx="616932" cy="96744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734786</xdr:colOff>
      <xdr:row>16</xdr:row>
      <xdr:rowOff>312964</xdr:rowOff>
    </xdr:from>
    <xdr:to>
      <xdr:col>6</xdr:col>
      <xdr:colOff>1597656</xdr:colOff>
      <xdr:row>16</xdr:row>
      <xdr:rowOff>1088572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2E520060-C10B-4D40-9D1F-D8DDC375D6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40408" t="17169" b="12939"/>
        <a:stretch/>
      </xdr:blipFill>
      <xdr:spPr>
        <a:xfrm>
          <a:off x="7388679" y="18043071"/>
          <a:ext cx="862870" cy="7756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154782</xdr:colOff>
      <xdr:row>6</xdr:row>
      <xdr:rowOff>476250</xdr:rowOff>
    </xdr:from>
    <xdr:to>
      <xdr:col>6</xdr:col>
      <xdr:colOff>1644868</xdr:colOff>
      <xdr:row>6</xdr:row>
      <xdr:rowOff>1178719</xdr:rowOff>
    </xdr:to>
    <xdr:pic>
      <xdr:nvPicPr>
        <xdr:cNvPr id="14" name="Imagem 13" descr="https://produtos.deca.com.br/AP.217.17/PTI/imagem-principal_ap.217.17_V1_GGG.jpg">
          <a:extLst>
            <a:ext uri="{FF2B5EF4-FFF2-40B4-BE49-F238E27FC236}">
              <a16:creationId xmlns:a16="http://schemas.microsoft.com/office/drawing/2014/main" id="{CCB0EDBC-1367-41A0-AD1C-9E73BECB49D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3" t="30212" r="3555" b="26171"/>
        <a:stretch/>
      </xdr:blipFill>
      <xdr:spPr bwMode="auto">
        <a:xfrm>
          <a:off x="7429501" y="2774156"/>
          <a:ext cx="1490086" cy="7024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261938</xdr:colOff>
      <xdr:row>5</xdr:row>
      <xdr:rowOff>150197</xdr:rowOff>
    </xdr:from>
    <xdr:to>
      <xdr:col>6</xdr:col>
      <xdr:colOff>1678781</xdr:colOff>
      <xdr:row>5</xdr:row>
      <xdr:rowOff>1499370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D08BC21-0B99-4D7A-88F3-7E9588411E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9071" t="23791" r="17674" b="15975"/>
        <a:stretch/>
      </xdr:blipFill>
      <xdr:spPr>
        <a:xfrm>
          <a:off x="7536657" y="924103"/>
          <a:ext cx="1416843" cy="1349173"/>
        </a:xfrm>
        <a:prstGeom prst="rect">
          <a:avLst/>
        </a:prstGeom>
      </xdr:spPr>
    </xdr:pic>
    <xdr:clientData/>
  </xdr:twoCellAnchor>
  <xdr:twoCellAnchor editAs="oneCell">
    <xdr:from>
      <xdr:col>6</xdr:col>
      <xdr:colOff>259774</xdr:colOff>
      <xdr:row>21</xdr:row>
      <xdr:rowOff>242456</xdr:rowOff>
    </xdr:from>
    <xdr:to>
      <xdr:col>6</xdr:col>
      <xdr:colOff>1627909</xdr:colOff>
      <xdr:row>21</xdr:row>
      <xdr:rowOff>1411432</xdr:rowOff>
    </xdr:to>
    <xdr:pic>
      <xdr:nvPicPr>
        <xdr:cNvPr id="32" name="Imagem 31" descr="https://m.media-amazon.com/images/I/41lPH8C77PL._AC_SL1000_.jpg">
          <a:extLst>
            <a:ext uri="{FF2B5EF4-FFF2-40B4-BE49-F238E27FC236}">
              <a16:creationId xmlns:a16="http://schemas.microsoft.com/office/drawing/2014/main" id="{F569227A-D789-4F0C-BFC8-4AE6D3ED683D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2683" y="14737774"/>
          <a:ext cx="1368135" cy="116897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415637</xdr:colOff>
      <xdr:row>20</xdr:row>
      <xdr:rowOff>207818</xdr:rowOff>
    </xdr:from>
    <xdr:to>
      <xdr:col>6</xdr:col>
      <xdr:colOff>1585177</xdr:colOff>
      <xdr:row>20</xdr:row>
      <xdr:rowOff>1333500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0EADE410-7722-49C8-9B2C-4620E2C8BE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6102" t="16564" r="16102" b="19665"/>
        <a:stretch/>
      </xdr:blipFill>
      <xdr:spPr>
        <a:xfrm>
          <a:off x="7758546" y="13179136"/>
          <a:ext cx="1169540" cy="1125682"/>
        </a:xfrm>
        <a:prstGeom prst="rect">
          <a:avLst/>
        </a:prstGeom>
      </xdr:spPr>
    </xdr:pic>
    <xdr:clientData/>
  </xdr:twoCellAnchor>
  <xdr:twoCellAnchor editAs="oneCell">
    <xdr:from>
      <xdr:col>6</xdr:col>
      <xdr:colOff>554182</xdr:colOff>
      <xdr:row>12</xdr:row>
      <xdr:rowOff>206583</xdr:rowOff>
    </xdr:from>
    <xdr:to>
      <xdr:col>6</xdr:col>
      <xdr:colOff>1593274</xdr:colOff>
      <xdr:row>12</xdr:row>
      <xdr:rowOff>1229590</xdr:rowOff>
    </xdr:to>
    <xdr:pic>
      <xdr:nvPicPr>
        <xdr:cNvPr id="37" name="Imagem 36" descr="https://dexco.vtexassets.com/arquivos/ids/169481-1600-auto?v=638308236742300000&amp;width=1600&amp;height=auto&amp;aspect=true">
          <a:extLst>
            <a:ext uri="{FF2B5EF4-FFF2-40B4-BE49-F238E27FC236}">
              <a16:creationId xmlns:a16="http://schemas.microsoft.com/office/drawing/2014/main" id="{DDBFDE59-61E4-43AE-B2FE-5035181E54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80" t="25000" r="26112" b="26818"/>
        <a:stretch/>
      </xdr:blipFill>
      <xdr:spPr bwMode="auto">
        <a:xfrm>
          <a:off x="7897091" y="8605901"/>
          <a:ext cx="1039092" cy="1023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525660</xdr:colOff>
      <xdr:row>11</xdr:row>
      <xdr:rowOff>135488</xdr:rowOff>
    </xdr:from>
    <xdr:to>
      <xdr:col>6</xdr:col>
      <xdr:colOff>1506682</xdr:colOff>
      <xdr:row>11</xdr:row>
      <xdr:rowOff>1258834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37A71411-7C36-4847-9957-A51FC8915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68569" y="3962806"/>
          <a:ext cx="981022" cy="1123346"/>
        </a:xfrm>
        <a:prstGeom prst="rect">
          <a:avLst/>
        </a:prstGeom>
      </xdr:spPr>
    </xdr:pic>
    <xdr:clientData/>
  </xdr:twoCellAnchor>
  <xdr:twoCellAnchor editAs="oneCell">
    <xdr:from>
      <xdr:col>6</xdr:col>
      <xdr:colOff>225135</xdr:colOff>
      <xdr:row>19</xdr:row>
      <xdr:rowOff>225135</xdr:rowOff>
    </xdr:from>
    <xdr:to>
      <xdr:col>6</xdr:col>
      <xdr:colOff>1361144</xdr:colOff>
      <xdr:row>19</xdr:row>
      <xdr:rowOff>1264226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9AD9B891-66A7-439E-B98A-79E7FDDD2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568044" y="10148453"/>
          <a:ext cx="1136009" cy="1039091"/>
        </a:xfrm>
        <a:prstGeom prst="rect">
          <a:avLst/>
        </a:prstGeom>
      </xdr:spPr>
    </xdr:pic>
    <xdr:clientData/>
  </xdr:twoCellAnchor>
  <xdr:oneCellAnchor>
    <xdr:from>
      <xdr:col>6</xdr:col>
      <xdr:colOff>345345</xdr:colOff>
      <xdr:row>7</xdr:row>
      <xdr:rowOff>467590</xdr:rowOff>
    </xdr:from>
    <xdr:ext cx="1290992" cy="710045"/>
    <xdr:pic>
      <xdr:nvPicPr>
        <xdr:cNvPr id="41" name="Imagem 40">
          <a:extLst>
            <a:ext uri="{FF2B5EF4-FFF2-40B4-BE49-F238E27FC236}">
              <a16:creationId xmlns:a16="http://schemas.microsoft.com/office/drawing/2014/main" id="{C0CBBEF6-BC04-47E0-83CE-70E0CF030E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15079" t="29772" r="15323" b="31949"/>
        <a:stretch/>
      </xdr:blipFill>
      <xdr:spPr>
        <a:xfrm>
          <a:off x="7708170" y="7335115"/>
          <a:ext cx="1290992" cy="710045"/>
        </a:xfrm>
        <a:prstGeom prst="rect">
          <a:avLst/>
        </a:prstGeom>
      </xdr:spPr>
    </xdr:pic>
    <xdr:clientData/>
  </xdr:oneCellAnchor>
  <xdr:oneCellAnchor>
    <xdr:from>
      <xdr:col>6</xdr:col>
      <xdr:colOff>57047</xdr:colOff>
      <xdr:row>9</xdr:row>
      <xdr:rowOff>444023</xdr:rowOff>
    </xdr:from>
    <xdr:ext cx="1744044" cy="802885"/>
    <xdr:pic>
      <xdr:nvPicPr>
        <xdr:cNvPr id="42" name="Imagem 41">
          <a:extLst>
            <a:ext uri="{FF2B5EF4-FFF2-40B4-BE49-F238E27FC236}">
              <a16:creationId xmlns:a16="http://schemas.microsoft.com/office/drawing/2014/main" id="{313492B1-E917-4A90-A191-5BEF2202F5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8710" t="26975" r="8188" b="25819"/>
        <a:stretch/>
      </xdr:blipFill>
      <xdr:spPr>
        <a:xfrm>
          <a:off x="7419872" y="10359548"/>
          <a:ext cx="1744044" cy="802885"/>
        </a:xfrm>
        <a:prstGeom prst="rect">
          <a:avLst/>
        </a:prstGeom>
      </xdr:spPr>
    </xdr:pic>
    <xdr:clientData/>
  </xdr:oneCellAnchor>
  <xdr:oneCellAnchor>
    <xdr:from>
      <xdr:col>6</xdr:col>
      <xdr:colOff>361645</xdr:colOff>
      <xdr:row>10</xdr:row>
      <xdr:rowOff>198650</xdr:rowOff>
    </xdr:from>
    <xdr:ext cx="1206934" cy="1117531"/>
    <xdr:pic>
      <xdr:nvPicPr>
        <xdr:cNvPr id="43" name="Imagem 42">
          <a:extLst>
            <a:ext uri="{FF2B5EF4-FFF2-40B4-BE49-F238E27FC236}">
              <a16:creationId xmlns:a16="http://schemas.microsoft.com/office/drawing/2014/main" id="{D1C04503-B55A-45DF-8DE0-B6B13A2EB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724470" y="11638175"/>
          <a:ext cx="1206934" cy="1117531"/>
        </a:xfrm>
        <a:prstGeom prst="rect">
          <a:avLst/>
        </a:prstGeom>
      </xdr:spPr>
    </xdr:pic>
    <xdr:clientData/>
  </xdr:oneCellAnchor>
  <xdr:twoCellAnchor editAs="oneCell">
    <xdr:from>
      <xdr:col>6</xdr:col>
      <xdr:colOff>311727</xdr:colOff>
      <xdr:row>8</xdr:row>
      <xdr:rowOff>499968</xdr:rowOff>
    </xdr:from>
    <xdr:to>
      <xdr:col>6</xdr:col>
      <xdr:colOff>1558636</xdr:colOff>
      <xdr:row>8</xdr:row>
      <xdr:rowOff>969818</xdr:rowOff>
    </xdr:to>
    <xdr:pic>
      <xdr:nvPicPr>
        <xdr:cNvPr id="45" name="Imagem 44" descr="1968.C_V1E">
          <a:extLst>
            <a:ext uri="{FF2B5EF4-FFF2-40B4-BE49-F238E27FC236}">
              <a16:creationId xmlns:a16="http://schemas.microsoft.com/office/drawing/2014/main" id="{8ABA5C13-5C49-409D-B1CC-3C7D4C2076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40" t="34773" r="12020" b="35682"/>
        <a:stretch/>
      </xdr:blipFill>
      <xdr:spPr bwMode="auto">
        <a:xfrm>
          <a:off x="7654636" y="5851286"/>
          <a:ext cx="1246909" cy="4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155864</xdr:colOff>
      <xdr:row>22</xdr:row>
      <xdr:rowOff>392838</xdr:rowOff>
    </xdr:from>
    <xdr:to>
      <xdr:col>6</xdr:col>
      <xdr:colOff>1783773</xdr:colOff>
      <xdr:row>22</xdr:row>
      <xdr:rowOff>1177637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40B9BDA8-A28C-4A91-8CDC-16EFDE49BE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t="27065" b="24726"/>
        <a:stretch/>
      </xdr:blipFill>
      <xdr:spPr>
        <a:xfrm>
          <a:off x="7498773" y="20984156"/>
          <a:ext cx="1627909" cy="784799"/>
        </a:xfrm>
        <a:prstGeom prst="rect">
          <a:avLst/>
        </a:prstGeom>
      </xdr:spPr>
    </xdr:pic>
    <xdr:clientData/>
  </xdr:twoCellAnchor>
  <xdr:twoCellAnchor editAs="oneCell">
    <xdr:from>
      <xdr:col>6</xdr:col>
      <xdr:colOff>69275</xdr:colOff>
      <xdr:row>23</xdr:row>
      <xdr:rowOff>444002</xdr:rowOff>
    </xdr:from>
    <xdr:to>
      <xdr:col>6</xdr:col>
      <xdr:colOff>1801093</xdr:colOff>
      <xdr:row>23</xdr:row>
      <xdr:rowOff>1108363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39675811-BBBC-49C3-84B1-4B08D8E17F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t="32562" r="1890" b="29801"/>
        <a:stretch/>
      </xdr:blipFill>
      <xdr:spPr>
        <a:xfrm>
          <a:off x="7412184" y="22559320"/>
          <a:ext cx="1731818" cy="664361"/>
        </a:xfrm>
        <a:prstGeom prst="rect">
          <a:avLst/>
        </a:prstGeom>
      </xdr:spPr>
    </xdr:pic>
    <xdr:clientData/>
  </xdr:twoCellAnchor>
  <xdr:twoCellAnchor editAs="oneCell">
    <xdr:from>
      <xdr:col>6</xdr:col>
      <xdr:colOff>424289</xdr:colOff>
      <xdr:row>25</xdr:row>
      <xdr:rowOff>554180</xdr:rowOff>
    </xdr:from>
    <xdr:to>
      <xdr:col>6</xdr:col>
      <xdr:colOff>1618737</xdr:colOff>
      <xdr:row>25</xdr:row>
      <xdr:rowOff>1039091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D38E14D9-BD2C-4073-97B1-EE3AEE4374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t="30447" b="28955"/>
        <a:stretch/>
      </xdr:blipFill>
      <xdr:spPr>
        <a:xfrm>
          <a:off x="7767198" y="24193498"/>
          <a:ext cx="1194448" cy="484911"/>
        </a:xfrm>
        <a:prstGeom prst="rect">
          <a:avLst/>
        </a:prstGeom>
      </xdr:spPr>
    </xdr:pic>
    <xdr:clientData/>
  </xdr:twoCellAnchor>
  <xdr:twoCellAnchor editAs="oneCell">
    <xdr:from>
      <xdr:col>6</xdr:col>
      <xdr:colOff>86591</xdr:colOff>
      <xdr:row>24</xdr:row>
      <xdr:rowOff>409115</xdr:rowOff>
    </xdr:from>
    <xdr:to>
      <xdr:col>6</xdr:col>
      <xdr:colOff>1825257</xdr:colOff>
      <xdr:row>24</xdr:row>
      <xdr:rowOff>1056410</xdr:rowOff>
    </xdr:to>
    <xdr:pic>
      <xdr:nvPicPr>
        <xdr:cNvPr id="50" name="Imagem 49" descr="Porta-toalhas bastão duplo Square">
          <a:extLst>
            <a:ext uri="{FF2B5EF4-FFF2-40B4-BE49-F238E27FC236}">
              <a16:creationId xmlns:a16="http://schemas.microsoft.com/office/drawing/2014/main" id="{DE2FA67A-CAB8-4C1D-B8F8-4ECF883399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31713" r="1827" b="31924"/>
        <a:stretch/>
      </xdr:blipFill>
      <xdr:spPr bwMode="auto">
        <a:xfrm>
          <a:off x="7429500" y="24048433"/>
          <a:ext cx="1738666" cy="6472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381000</xdr:colOff>
      <xdr:row>26</xdr:row>
      <xdr:rowOff>329046</xdr:rowOff>
    </xdr:from>
    <xdr:to>
      <xdr:col>6</xdr:col>
      <xdr:colOff>1585440</xdr:colOff>
      <xdr:row>26</xdr:row>
      <xdr:rowOff>1385454</xdr:rowOff>
    </xdr:to>
    <xdr:pic>
      <xdr:nvPicPr>
        <xdr:cNvPr id="51" name="Imagem 50" descr="Cabide Square">
          <a:extLst>
            <a:ext uri="{FF2B5EF4-FFF2-40B4-BE49-F238E27FC236}">
              <a16:creationId xmlns:a16="http://schemas.microsoft.com/office/drawing/2014/main" id="{27C2D0B6-BCA0-4923-87E9-BFE3B796C19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25" t="16914" r="11602" b="16701"/>
        <a:stretch/>
      </xdr:blipFill>
      <xdr:spPr bwMode="auto">
        <a:xfrm>
          <a:off x="7723909" y="27016364"/>
          <a:ext cx="1204440" cy="1056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502229</xdr:colOff>
      <xdr:row>27</xdr:row>
      <xdr:rowOff>238243</xdr:rowOff>
    </xdr:from>
    <xdr:to>
      <xdr:col>6</xdr:col>
      <xdr:colOff>1333501</xdr:colOff>
      <xdr:row>27</xdr:row>
      <xdr:rowOff>1333500</xdr:rowOff>
    </xdr:to>
    <xdr:pic>
      <xdr:nvPicPr>
        <xdr:cNvPr id="52" name="Imagem 51" descr="Ducha higiênica com registro e derivação c/ gatilho Square">
          <a:extLst>
            <a:ext uri="{FF2B5EF4-FFF2-40B4-BE49-F238E27FC236}">
              <a16:creationId xmlns:a16="http://schemas.microsoft.com/office/drawing/2014/main" id="{3FABE585-2820-4AE6-A7EA-64CEB4E5AF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24" t="12685" r="17977" b="4862"/>
        <a:stretch/>
      </xdr:blipFill>
      <xdr:spPr bwMode="auto">
        <a:xfrm>
          <a:off x="7845138" y="28449561"/>
          <a:ext cx="831272" cy="10952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121229</xdr:colOff>
      <xdr:row>28</xdr:row>
      <xdr:rowOff>432954</xdr:rowOff>
    </xdr:from>
    <xdr:to>
      <xdr:col>6</xdr:col>
      <xdr:colOff>1763197</xdr:colOff>
      <xdr:row>28</xdr:row>
      <xdr:rowOff>1160317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AF50464E-F80D-46FB-82E0-D173A7F4BD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t="27910" r="3582" b="29378"/>
        <a:stretch/>
      </xdr:blipFill>
      <xdr:spPr>
        <a:xfrm>
          <a:off x="7464138" y="31692272"/>
          <a:ext cx="1641968" cy="727363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381001</xdr:colOff>
      <xdr:row>29</xdr:row>
      <xdr:rowOff>140949</xdr:rowOff>
    </xdr:from>
    <xdr:to>
      <xdr:col>6</xdr:col>
      <xdr:colOff>1541318</xdr:colOff>
      <xdr:row>29</xdr:row>
      <xdr:rowOff>1488207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563BDC0F-CFD2-4FBF-9FCC-A97E27F7C4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/>
        <a:srcRect l="14801" t="5920" r="9080" b="5697"/>
        <a:stretch/>
      </xdr:blipFill>
      <xdr:spPr>
        <a:xfrm>
          <a:off x="7723910" y="32924267"/>
          <a:ext cx="1160317" cy="1347258"/>
        </a:xfrm>
        <a:prstGeom prst="rect">
          <a:avLst/>
        </a:prstGeom>
      </xdr:spPr>
    </xdr:pic>
    <xdr:clientData/>
  </xdr:twoCellAnchor>
  <xdr:twoCellAnchor editAs="oneCell">
    <xdr:from>
      <xdr:col>6</xdr:col>
      <xdr:colOff>34637</xdr:colOff>
      <xdr:row>16</xdr:row>
      <xdr:rowOff>346365</xdr:rowOff>
    </xdr:from>
    <xdr:to>
      <xdr:col>6</xdr:col>
      <xdr:colOff>1826367</xdr:colOff>
      <xdr:row>16</xdr:row>
      <xdr:rowOff>1350820</xdr:rowOff>
    </xdr:to>
    <xdr:pic>
      <xdr:nvPicPr>
        <xdr:cNvPr id="55" name="Imagem 54" descr="cuba-de-sobrepor-para-banheiro-slim-retangular-l23050-branco-deca-0.png - LivenCasa">
          <a:extLst>
            <a:ext uri="{FF2B5EF4-FFF2-40B4-BE49-F238E27FC236}">
              <a16:creationId xmlns:a16="http://schemas.microsoft.com/office/drawing/2014/main" id="{1A029FFE-662C-4DC7-94C9-598111201E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74" t="27807" r="10882" b="28223"/>
        <a:stretch/>
      </xdr:blipFill>
      <xdr:spPr bwMode="auto">
        <a:xfrm>
          <a:off x="7377546" y="14841683"/>
          <a:ext cx="1791730" cy="1004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121228</xdr:colOff>
      <xdr:row>17</xdr:row>
      <xdr:rowOff>155864</xdr:rowOff>
    </xdr:from>
    <xdr:to>
      <xdr:col>6</xdr:col>
      <xdr:colOff>1764620</xdr:colOff>
      <xdr:row>17</xdr:row>
      <xdr:rowOff>1358155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2B6982-9DFC-40B9-9824-B792C1A14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464137" y="16175182"/>
          <a:ext cx="1643392" cy="1202291"/>
        </a:xfrm>
        <a:prstGeom prst="rect">
          <a:avLst/>
        </a:prstGeom>
      </xdr:spPr>
    </xdr:pic>
    <xdr:clientData/>
  </xdr:twoCellAnchor>
  <xdr:twoCellAnchor editAs="oneCell">
    <xdr:from>
      <xdr:col>6</xdr:col>
      <xdr:colOff>536864</xdr:colOff>
      <xdr:row>13</xdr:row>
      <xdr:rowOff>136913</xdr:rowOff>
    </xdr:from>
    <xdr:to>
      <xdr:col>6</xdr:col>
      <xdr:colOff>1368136</xdr:colOff>
      <xdr:row>13</xdr:row>
      <xdr:rowOff>1368137</xdr:rowOff>
    </xdr:to>
    <xdr:pic>
      <xdr:nvPicPr>
        <xdr:cNvPr id="24" name="Imagem 23" descr="Bica para banheiro 305 Mix&amp;Match">
          <a:extLst>
            <a:ext uri="{FF2B5EF4-FFF2-40B4-BE49-F238E27FC236}">
              <a16:creationId xmlns:a16="http://schemas.microsoft.com/office/drawing/2014/main" id="{52C04ABC-2275-4B90-9770-E2A963B38D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99" t="17336" r="32852" b="16279"/>
        <a:stretch/>
      </xdr:blipFill>
      <xdr:spPr bwMode="auto">
        <a:xfrm>
          <a:off x="7879773" y="13108231"/>
          <a:ext cx="831272" cy="1231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536863</xdr:colOff>
      <xdr:row>14</xdr:row>
      <xdr:rowOff>658090</xdr:rowOff>
    </xdr:from>
    <xdr:to>
      <xdr:col>6</xdr:col>
      <xdr:colOff>1458724</xdr:colOff>
      <xdr:row>14</xdr:row>
      <xdr:rowOff>1281545</xdr:rowOff>
    </xdr:to>
    <xdr:pic>
      <xdr:nvPicPr>
        <xdr:cNvPr id="25" name="Imagem 24" descr="Acionamento para torneira de banheiro Mix&amp;Match">
          <a:extLst>
            <a:ext uri="{FF2B5EF4-FFF2-40B4-BE49-F238E27FC236}">
              <a16:creationId xmlns:a16="http://schemas.microsoft.com/office/drawing/2014/main" id="{9855DA3D-091C-42DE-B969-28DD9FCED7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175" t="40592" r="13303" b="9936"/>
        <a:stretch/>
      </xdr:blipFill>
      <xdr:spPr bwMode="auto">
        <a:xfrm>
          <a:off x="7879772" y="15153408"/>
          <a:ext cx="921861" cy="623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484910</xdr:colOff>
      <xdr:row>31</xdr:row>
      <xdr:rowOff>329045</xdr:rowOff>
    </xdr:from>
    <xdr:to>
      <xdr:col>6</xdr:col>
      <xdr:colOff>1402774</xdr:colOff>
      <xdr:row>31</xdr:row>
      <xdr:rowOff>1396561</xdr:rowOff>
    </xdr:to>
    <xdr:pic>
      <xdr:nvPicPr>
        <xdr:cNvPr id="28" name="Imagem 27" descr="https://www.elleve.ind.br/wp-content/uploads/2020/04/square-line-oculto-1.png">
          <a:extLst>
            <a:ext uri="{FF2B5EF4-FFF2-40B4-BE49-F238E27FC236}">
              <a16:creationId xmlns:a16="http://schemas.microsoft.com/office/drawing/2014/main" id="{23B6C740-A30D-478F-817E-0D8FFB4793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94" r="22733"/>
        <a:stretch/>
      </xdr:blipFill>
      <xdr:spPr bwMode="auto">
        <a:xfrm>
          <a:off x="7827819" y="39208363"/>
          <a:ext cx="917864" cy="1067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450273</xdr:colOff>
      <xdr:row>30</xdr:row>
      <xdr:rowOff>190500</xdr:rowOff>
    </xdr:from>
    <xdr:to>
      <xdr:col>6</xdr:col>
      <xdr:colOff>1400475</xdr:colOff>
      <xdr:row>30</xdr:row>
      <xdr:rowOff>1376795</xdr:rowOff>
    </xdr:to>
    <xdr:pic>
      <xdr:nvPicPr>
        <xdr:cNvPr id="30" name="Imagem 29" descr="https://www.elleve.ind.br/wp-content/uploads/2020/04/square-line-inox-1.png">
          <a:extLst>
            <a:ext uri="{FF2B5EF4-FFF2-40B4-BE49-F238E27FC236}">
              <a16:creationId xmlns:a16="http://schemas.microsoft.com/office/drawing/2014/main" id="{BAA3266F-B5F2-4F2C-9811-9FB5F0E16D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92" r="23864"/>
        <a:stretch/>
      </xdr:blipFill>
      <xdr:spPr bwMode="auto">
        <a:xfrm>
          <a:off x="7793182" y="36021818"/>
          <a:ext cx="950202" cy="11862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258752</xdr:colOff>
      <xdr:row>18</xdr:row>
      <xdr:rowOff>392979</xdr:rowOff>
    </xdr:from>
    <xdr:to>
      <xdr:col>6</xdr:col>
      <xdr:colOff>1735295</xdr:colOff>
      <xdr:row>18</xdr:row>
      <xdr:rowOff>1177637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A33AABED-5A40-4215-8176-470D53AAF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601661" y="19460297"/>
          <a:ext cx="1476543" cy="784658"/>
        </a:xfrm>
        <a:prstGeom prst="rect">
          <a:avLst/>
        </a:prstGeom>
      </xdr:spPr>
    </xdr:pic>
    <xdr:clientData/>
  </xdr:twoCellAnchor>
  <xdr:twoCellAnchor editAs="oneCell">
    <xdr:from>
      <xdr:col>6</xdr:col>
      <xdr:colOff>239982</xdr:colOff>
      <xdr:row>15</xdr:row>
      <xdr:rowOff>565648</xdr:rowOff>
    </xdr:from>
    <xdr:to>
      <xdr:col>6</xdr:col>
      <xdr:colOff>1739241</xdr:colOff>
      <xdr:row>15</xdr:row>
      <xdr:rowOff>993322</xdr:rowOff>
    </xdr:to>
    <xdr:pic>
      <xdr:nvPicPr>
        <xdr:cNvPr id="33" name="Imagem 32" descr="Ligação flexível em aço inox 40 cm">
          <a:extLst>
            <a:ext uri="{FF2B5EF4-FFF2-40B4-BE49-F238E27FC236}">
              <a16:creationId xmlns:a16="http://schemas.microsoft.com/office/drawing/2014/main" id="{D9D08B15-BC84-4A01-BB03-0DAF4EAB80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01" t="38577" r="3376" b="35151"/>
        <a:stretch/>
      </xdr:blipFill>
      <xdr:spPr bwMode="auto">
        <a:xfrm>
          <a:off x="7582891" y="15060966"/>
          <a:ext cx="1499259" cy="42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586708</xdr:colOff>
      <xdr:row>6</xdr:row>
      <xdr:rowOff>198539</xdr:rowOff>
    </xdr:from>
    <xdr:to>
      <xdr:col>5</xdr:col>
      <xdr:colOff>1564822</xdr:colOff>
      <xdr:row>6</xdr:row>
      <xdr:rowOff>1104200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2B5A798-1A03-4260-A26F-6BCE3AAA6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6172" y="2239610"/>
          <a:ext cx="978114" cy="905661"/>
        </a:xfrm>
        <a:prstGeom prst="rect">
          <a:avLst/>
        </a:prstGeom>
      </xdr:spPr>
    </xdr:pic>
    <xdr:clientData/>
  </xdr:twoCellAnchor>
  <xdr:twoCellAnchor editAs="oneCell">
    <xdr:from>
      <xdr:col>5</xdr:col>
      <xdr:colOff>489858</xdr:colOff>
      <xdr:row>10</xdr:row>
      <xdr:rowOff>161685</xdr:rowOff>
    </xdr:from>
    <xdr:to>
      <xdr:col>5</xdr:col>
      <xdr:colOff>1529144</xdr:colOff>
      <xdr:row>10</xdr:row>
      <xdr:rowOff>1112305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6FA723C-1C9A-4873-A368-9459497AE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89322" y="7264614"/>
          <a:ext cx="1039286" cy="950620"/>
        </a:xfrm>
        <a:prstGeom prst="rect">
          <a:avLst/>
        </a:prstGeom>
      </xdr:spPr>
    </xdr:pic>
    <xdr:clientData/>
  </xdr:twoCellAnchor>
  <xdr:twoCellAnchor editAs="oneCell">
    <xdr:from>
      <xdr:col>5</xdr:col>
      <xdr:colOff>449036</xdr:colOff>
      <xdr:row>8</xdr:row>
      <xdr:rowOff>67075</xdr:rowOff>
    </xdr:from>
    <xdr:to>
      <xdr:col>5</xdr:col>
      <xdr:colOff>1667379</xdr:colOff>
      <xdr:row>8</xdr:row>
      <xdr:rowOff>1188202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8F66F83-D372-474B-96CE-5A4E9877A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0" y="4639075"/>
          <a:ext cx="1218343" cy="112112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304800</xdr:colOff>
      <xdr:row>24</xdr:row>
      <xdr:rowOff>114300</xdr:rowOff>
    </xdr:to>
    <xdr:sp macro="" textlink="">
      <xdr:nvSpPr>
        <xdr:cNvPr id="9" name="AutoShape 6">
          <a:extLst>
            <a:ext uri="{FF2B5EF4-FFF2-40B4-BE49-F238E27FC236}">
              <a16:creationId xmlns:a16="http://schemas.microsoft.com/office/drawing/2014/main" id="{8884C8E8-CB6D-4B35-9F27-31822DC0A754}"/>
            </a:ext>
          </a:extLst>
        </xdr:cNvPr>
        <xdr:cNvSpPr>
          <a:spLocks noChangeAspect="1" noChangeArrowheads="1"/>
        </xdr:cNvSpPr>
      </xdr:nvSpPr>
      <xdr:spPr bwMode="auto">
        <a:xfrm>
          <a:off x="10582275" y="8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304800</xdr:colOff>
      <xdr:row>24</xdr:row>
      <xdr:rowOff>114300</xdr:rowOff>
    </xdr:to>
    <xdr:sp macro="" textlink="">
      <xdr:nvSpPr>
        <xdr:cNvPr id="10" name="AutoShape 7">
          <a:extLst>
            <a:ext uri="{FF2B5EF4-FFF2-40B4-BE49-F238E27FC236}">
              <a16:creationId xmlns:a16="http://schemas.microsoft.com/office/drawing/2014/main" id="{428B77A3-A26E-4535-94F5-C6006368E83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1140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304800</xdr:colOff>
      <xdr:row>24</xdr:row>
      <xdr:rowOff>114300</xdr:rowOff>
    </xdr:to>
    <xdr:sp macro="" textlink="">
      <xdr:nvSpPr>
        <xdr:cNvPr id="28" name="AutoShape 3">
          <a:extLst>
            <a:ext uri="{FF2B5EF4-FFF2-40B4-BE49-F238E27FC236}">
              <a16:creationId xmlns:a16="http://schemas.microsoft.com/office/drawing/2014/main" id="{5AD17EA7-02EF-4F4A-8B8F-896AAB63F12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176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304800</xdr:colOff>
      <xdr:row>24</xdr:row>
      <xdr:rowOff>114300</xdr:rowOff>
    </xdr:to>
    <xdr:sp macro="" textlink="">
      <xdr:nvSpPr>
        <xdr:cNvPr id="32" name="AutoShape 1" descr="Imagem 1 de 3 de Sifão Para Lavatório Com Copo Cromado Docol">
          <a:extLst>
            <a:ext uri="{FF2B5EF4-FFF2-40B4-BE49-F238E27FC236}">
              <a16:creationId xmlns:a16="http://schemas.microsoft.com/office/drawing/2014/main" id="{C177A45D-8B95-465C-9730-336DF5253177}"/>
            </a:ext>
          </a:extLst>
        </xdr:cNvPr>
        <xdr:cNvSpPr>
          <a:spLocks noChangeAspect="1" noChangeArrowheads="1"/>
        </xdr:cNvSpPr>
      </xdr:nvSpPr>
      <xdr:spPr bwMode="auto">
        <a:xfrm>
          <a:off x="10582275" y="1051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304800</xdr:colOff>
      <xdr:row>24</xdr:row>
      <xdr:rowOff>114300</xdr:rowOff>
    </xdr:to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662665DB-B45C-4BD5-964C-64D0221310D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8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304800</xdr:colOff>
      <xdr:row>24</xdr:row>
      <xdr:rowOff>114300</xdr:rowOff>
    </xdr:to>
    <xdr:sp macro="" textlink="">
      <xdr:nvSpPr>
        <xdr:cNvPr id="36" name="AutoShape 2" descr="Imagem 1 de 8 de Alça Ou Barra De Apoio Alumínio 40cm Idoso E Deficiente">
          <a:extLst>
            <a:ext uri="{FF2B5EF4-FFF2-40B4-BE49-F238E27FC236}">
              <a16:creationId xmlns:a16="http://schemas.microsoft.com/office/drawing/2014/main" id="{6AAD2A12-3DC6-4475-A11E-94B9302DBEFE}"/>
            </a:ext>
          </a:extLst>
        </xdr:cNvPr>
        <xdr:cNvSpPr>
          <a:spLocks noChangeAspect="1" noChangeArrowheads="1"/>
        </xdr:cNvSpPr>
      </xdr:nvSpPr>
      <xdr:spPr bwMode="auto">
        <a:xfrm>
          <a:off x="10582275" y="2468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489859</xdr:colOff>
      <xdr:row>5</xdr:row>
      <xdr:rowOff>149677</xdr:rowOff>
    </xdr:from>
    <xdr:to>
      <xdr:col>5</xdr:col>
      <xdr:colOff>1655457</xdr:colOff>
      <xdr:row>5</xdr:row>
      <xdr:rowOff>1129392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8C415B04-9ABE-4A03-A93C-0E4F58D62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89323" y="925284"/>
          <a:ext cx="1165598" cy="979715"/>
        </a:xfrm>
        <a:prstGeom prst="rect">
          <a:avLst/>
        </a:prstGeom>
      </xdr:spPr>
    </xdr:pic>
    <xdr:clientData/>
  </xdr:twoCellAnchor>
  <xdr:twoCellAnchor editAs="oneCell">
    <xdr:from>
      <xdr:col>5</xdr:col>
      <xdr:colOff>81643</xdr:colOff>
      <xdr:row>9</xdr:row>
      <xdr:rowOff>81643</xdr:rowOff>
    </xdr:from>
    <xdr:to>
      <xdr:col>5</xdr:col>
      <xdr:colOff>2013857</xdr:colOff>
      <xdr:row>9</xdr:row>
      <xdr:rowOff>1200905</xdr:rowOff>
    </xdr:to>
    <xdr:pic>
      <xdr:nvPicPr>
        <xdr:cNvPr id="37" name="Imagem 36" descr="https://www.elleve.ind.br/wp-content/uploads/2020/01/imagem-pagina-home-preview-still-royal.png">
          <a:extLst>
            <a:ext uri="{FF2B5EF4-FFF2-40B4-BE49-F238E27FC236}">
              <a16:creationId xmlns:a16="http://schemas.microsoft.com/office/drawing/2014/main" id="{124FBB4F-7673-4136-A32F-8F6289A8E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1107" y="5919107"/>
          <a:ext cx="1932214" cy="1119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176894</xdr:colOff>
      <xdr:row>11</xdr:row>
      <xdr:rowOff>54232</xdr:rowOff>
    </xdr:from>
    <xdr:to>
      <xdr:col>5</xdr:col>
      <xdr:colOff>2000251</xdr:colOff>
      <xdr:row>11</xdr:row>
      <xdr:rowOff>1170214</xdr:rowOff>
    </xdr:to>
    <xdr:pic>
      <xdr:nvPicPr>
        <xdr:cNvPr id="38" name="Imagem 37" descr="https://assets.tramontina.com.br/upload/tramon/imagens/TEC/94990002PDM001G.jpg">
          <a:extLst>
            <a:ext uri="{FF2B5EF4-FFF2-40B4-BE49-F238E27FC236}">
              <a16:creationId xmlns:a16="http://schemas.microsoft.com/office/drawing/2014/main" id="{B77597DD-BA93-42FF-804A-1864DDA73D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19902" r="1613" b="19557"/>
        <a:stretch/>
      </xdr:blipFill>
      <xdr:spPr bwMode="auto">
        <a:xfrm>
          <a:off x="6776358" y="8422625"/>
          <a:ext cx="1823357" cy="11159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879726</xdr:colOff>
      <xdr:row>12</xdr:row>
      <xdr:rowOff>108858</xdr:rowOff>
    </xdr:from>
    <xdr:ext cx="453774" cy="993322"/>
    <xdr:pic>
      <xdr:nvPicPr>
        <xdr:cNvPr id="39" name="Imagem 38">
          <a:extLst>
            <a:ext uri="{FF2B5EF4-FFF2-40B4-BE49-F238E27FC236}">
              <a16:creationId xmlns:a16="http://schemas.microsoft.com/office/drawing/2014/main" id="{F4D615C0-BA6A-4003-BE08-08B9A6226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9630" t="4125" r="2636" b="3314"/>
        <a:stretch/>
      </xdr:blipFill>
      <xdr:spPr>
        <a:xfrm>
          <a:off x="7479190" y="11008179"/>
          <a:ext cx="453774" cy="993322"/>
        </a:xfrm>
        <a:prstGeom prst="rect">
          <a:avLst/>
        </a:prstGeom>
      </xdr:spPr>
    </xdr:pic>
    <xdr:clientData/>
  </xdr:oneCellAnchor>
  <xdr:twoCellAnchor editAs="oneCell">
    <xdr:from>
      <xdr:col>5</xdr:col>
      <xdr:colOff>244930</xdr:colOff>
      <xdr:row>15</xdr:row>
      <xdr:rowOff>203215</xdr:rowOff>
    </xdr:from>
    <xdr:to>
      <xdr:col>5</xdr:col>
      <xdr:colOff>1823357</xdr:colOff>
      <xdr:row>15</xdr:row>
      <xdr:rowOff>1129391</xdr:rowOff>
    </xdr:to>
    <xdr:pic>
      <xdr:nvPicPr>
        <xdr:cNvPr id="40" name="Imagem 39" descr="https://assets.tramontina.com.br/upload/tramon/imagens/TEC/94000112PDM001G.jpg">
          <a:extLst>
            <a:ext uri="{FF2B5EF4-FFF2-40B4-BE49-F238E27FC236}">
              <a16:creationId xmlns:a16="http://schemas.microsoft.com/office/drawing/2014/main" id="{45CD2E4D-891F-4F09-8F70-B0C48752CF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498" b="20510"/>
        <a:stretch/>
      </xdr:blipFill>
      <xdr:spPr bwMode="auto">
        <a:xfrm>
          <a:off x="6844394" y="11102536"/>
          <a:ext cx="1578427" cy="926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884465</xdr:colOff>
      <xdr:row>16</xdr:row>
      <xdr:rowOff>122464</xdr:rowOff>
    </xdr:from>
    <xdr:to>
      <xdr:col>5</xdr:col>
      <xdr:colOff>1324257</xdr:colOff>
      <xdr:row>16</xdr:row>
      <xdr:rowOff>1156607</xdr:rowOff>
    </xdr:to>
    <xdr:pic>
      <xdr:nvPicPr>
        <xdr:cNvPr id="43" name="Imagem 42" descr=" image number 0">
          <a:extLst>
            <a:ext uri="{FF2B5EF4-FFF2-40B4-BE49-F238E27FC236}">
              <a16:creationId xmlns:a16="http://schemas.microsoft.com/office/drawing/2014/main" id="{4AC86636-57D8-47A2-A2EC-7B4ABA236E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33" t="8583" r="24964" b="3706"/>
        <a:stretch/>
      </xdr:blipFill>
      <xdr:spPr bwMode="auto">
        <a:xfrm flipH="1">
          <a:off x="7483929" y="12287250"/>
          <a:ext cx="439792" cy="1034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326573</xdr:colOff>
      <xdr:row>13</xdr:row>
      <xdr:rowOff>375148</xdr:rowOff>
    </xdr:from>
    <xdr:to>
      <xdr:col>5</xdr:col>
      <xdr:colOff>1836965</xdr:colOff>
      <xdr:row>13</xdr:row>
      <xdr:rowOff>802822</xdr:rowOff>
    </xdr:to>
    <xdr:pic>
      <xdr:nvPicPr>
        <xdr:cNvPr id="44" name="Imagem 43" descr="Ligação flexível em aço inox 40 cm">
          <a:extLst>
            <a:ext uri="{FF2B5EF4-FFF2-40B4-BE49-F238E27FC236}">
              <a16:creationId xmlns:a16="http://schemas.microsoft.com/office/drawing/2014/main" id="{0EEDA16A-3B3B-4195-BCED-0CF8C600D2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01" t="38577" r="3376" b="35151"/>
        <a:stretch/>
      </xdr:blipFill>
      <xdr:spPr bwMode="auto">
        <a:xfrm>
          <a:off x="6926037" y="11274469"/>
          <a:ext cx="1510392" cy="42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748393</xdr:colOff>
      <xdr:row>17</xdr:row>
      <xdr:rowOff>217715</xdr:rowOff>
    </xdr:from>
    <xdr:to>
      <xdr:col>5</xdr:col>
      <xdr:colOff>1528469</xdr:colOff>
      <xdr:row>17</xdr:row>
      <xdr:rowOff>1115785</xdr:rowOff>
    </xdr:to>
    <xdr:pic>
      <xdr:nvPicPr>
        <xdr:cNvPr id="46" name="Imagem 45" descr="Torneira para jardim com canopla 1130 Nova Pertutti">
          <a:extLst>
            <a:ext uri="{FF2B5EF4-FFF2-40B4-BE49-F238E27FC236}">
              <a16:creationId xmlns:a16="http://schemas.microsoft.com/office/drawing/2014/main" id="{5EB61E92-AF4E-400F-955C-EA9512B761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91" t="4988" r="6354" b="3891"/>
        <a:stretch/>
      </xdr:blipFill>
      <xdr:spPr bwMode="auto">
        <a:xfrm>
          <a:off x="7347857" y="14913429"/>
          <a:ext cx="780076" cy="898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609921</xdr:colOff>
      <xdr:row>18</xdr:row>
      <xdr:rowOff>79939</xdr:rowOff>
    </xdr:from>
    <xdr:ext cx="1118187" cy="1035358"/>
    <xdr:pic>
      <xdr:nvPicPr>
        <xdr:cNvPr id="47" name="Imagem 46">
          <a:extLst>
            <a:ext uri="{FF2B5EF4-FFF2-40B4-BE49-F238E27FC236}">
              <a16:creationId xmlns:a16="http://schemas.microsoft.com/office/drawing/2014/main" id="{1A74ADE4-963B-4D24-BF67-7545D4D57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209385" y="16041118"/>
          <a:ext cx="1118187" cy="1035358"/>
        </a:xfrm>
        <a:prstGeom prst="rect">
          <a:avLst/>
        </a:prstGeom>
      </xdr:spPr>
    </xdr:pic>
    <xdr:clientData/>
  </xdr:oneCellAnchor>
  <xdr:twoCellAnchor editAs="oneCell">
    <xdr:from>
      <xdr:col>5</xdr:col>
      <xdr:colOff>517073</xdr:colOff>
      <xdr:row>14</xdr:row>
      <xdr:rowOff>136070</xdr:rowOff>
    </xdr:from>
    <xdr:to>
      <xdr:col>5</xdr:col>
      <xdr:colOff>1497573</xdr:colOff>
      <xdr:row>14</xdr:row>
      <xdr:rowOff>1111703</xdr:rowOff>
    </xdr:to>
    <xdr:pic>
      <xdr:nvPicPr>
        <xdr:cNvPr id="21" name="Imagem 20" descr="https://d311mosmkjm0xa.cloudfront.net/Custom/Content/Products/10/00/1000197_01579306-torneira-para-cozinha-com-purificador-de-agua-nova-docolvitalis-cromado_m1_638070437772667326.jpg">
          <a:extLst>
            <a:ext uri="{FF2B5EF4-FFF2-40B4-BE49-F238E27FC236}">
              <a16:creationId xmlns:a16="http://schemas.microsoft.com/office/drawing/2014/main" id="{00028827-275E-4FAF-9E77-0D2E6AC6A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6537" y="12300856"/>
          <a:ext cx="980500" cy="975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707572</xdr:colOff>
      <xdr:row>7</xdr:row>
      <xdr:rowOff>167558</xdr:rowOff>
    </xdr:from>
    <xdr:to>
      <xdr:col>5</xdr:col>
      <xdr:colOff>1586142</xdr:colOff>
      <xdr:row>7</xdr:row>
      <xdr:rowOff>1088571</xdr:rowOff>
    </xdr:to>
    <xdr:pic>
      <xdr:nvPicPr>
        <xdr:cNvPr id="23" name="Imagem 22" descr="Torneira para jardim/tanque de parede Nova Lóggica">
          <a:extLst>
            <a:ext uri="{FF2B5EF4-FFF2-40B4-BE49-F238E27FC236}">
              <a16:creationId xmlns:a16="http://schemas.microsoft.com/office/drawing/2014/main" id="{0817C3BE-EFF2-4C8E-B4DE-D99799BF12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24" t="12636" r="11979" b="15198"/>
        <a:stretch/>
      </xdr:blipFill>
      <xdr:spPr bwMode="auto">
        <a:xfrm>
          <a:off x="7307036" y="3474094"/>
          <a:ext cx="878570" cy="92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408213</xdr:colOff>
      <xdr:row>19</xdr:row>
      <xdr:rowOff>367393</xdr:rowOff>
    </xdr:from>
    <xdr:to>
      <xdr:col>5</xdr:col>
      <xdr:colOff>1719626</xdr:colOff>
      <xdr:row>19</xdr:row>
      <xdr:rowOff>843643</xdr:rowOff>
    </xdr:to>
    <xdr:pic>
      <xdr:nvPicPr>
        <xdr:cNvPr id="24" name="Imagem 23" descr="Chuveiro Sem Tubo Aquamax Cromado">
          <a:extLst>
            <a:ext uri="{FF2B5EF4-FFF2-40B4-BE49-F238E27FC236}">
              <a16:creationId xmlns:a16="http://schemas.microsoft.com/office/drawing/2014/main" id="{DCBDE3B5-97CC-437D-A8B7-FA6666AC40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94" t="36053" r="9755" b="34154"/>
        <a:stretch/>
      </xdr:blipFill>
      <xdr:spPr bwMode="auto">
        <a:xfrm>
          <a:off x="7007677" y="19050000"/>
          <a:ext cx="1311413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816428</xdr:colOff>
      <xdr:row>20</xdr:row>
      <xdr:rowOff>36569</xdr:rowOff>
    </xdr:from>
    <xdr:to>
      <xdr:col>5</xdr:col>
      <xdr:colOff>1292678</xdr:colOff>
      <xdr:row>20</xdr:row>
      <xdr:rowOff>1197428</xdr:rowOff>
    </xdr:to>
    <xdr:pic>
      <xdr:nvPicPr>
        <xdr:cNvPr id="25" name="Imagem 24" descr="https://produtos.deca.com.br/1440.C64/PTI/imagem-principal_1440.c64_V1_GGG.jpg">
          <a:extLst>
            <a:ext uri="{FF2B5EF4-FFF2-40B4-BE49-F238E27FC236}">
              <a16:creationId xmlns:a16="http://schemas.microsoft.com/office/drawing/2014/main" id="{AEDFD335-698C-48BF-8DAD-40F950917C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87" t="20933" r="38548" b="20154"/>
        <a:stretch/>
      </xdr:blipFill>
      <xdr:spPr bwMode="auto">
        <a:xfrm>
          <a:off x="7565571" y="19984640"/>
          <a:ext cx="476250" cy="11608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585107</xdr:colOff>
      <xdr:row>21</xdr:row>
      <xdr:rowOff>156630</xdr:rowOff>
    </xdr:from>
    <xdr:to>
      <xdr:col>5</xdr:col>
      <xdr:colOff>1660073</xdr:colOff>
      <xdr:row>21</xdr:row>
      <xdr:rowOff>1183820</xdr:rowOff>
    </xdr:to>
    <xdr:pic>
      <xdr:nvPicPr>
        <xdr:cNvPr id="27" name="Imagem 26" descr="Acabamento monocomando para chuveiro e ducha higiênica alta pressão 1/2&quot; Mix&amp;Match">
          <a:extLst>
            <a:ext uri="{FF2B5EF4-FFF2-40B4-BE49-F238E27FC236}">
              <a16:creationId xmlns:a16="http://schemas.microsoft.com/office/drawing/2014/main" id="{F305BD27-B0A6-4BD1-B44F-6579556C12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29" t="12293" r="11317" b="16279"/>
        <a:stretch/>
      </xdr:blipFill>
      <xdr:spPr bwMode="auto">
        <a:xfrm>
          <a:off x="7334250" y="21438201"/>
          <a:ext cx="1074966" cy="1027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830036</xdr:colOff>
      <xdr:row>22</xdr:row>
      <xdr:rowOff>207572</xdr:rowOff>
    </xdr:from>
    <xdr:to>
      <xdr:col>5</xdr:col>
      <xdr:colOff>1605644</xdr:colOff>
      <xdr:row>22</xdr:row>
      <xdr:rowOff>1224643</xdr:rowOff>
    </xdr:to>
    <xdr:pic>
      <xdr:nvPicPr>
        <xdr:cNvPr id="29" name="Imagem 28" descr="Bica de banho Docol Play">
          <a:extLst>
            <a:ext uri="{FF2B5EF4-FFF2-40B4-BE49-F238E27FC236}">
              <a16:creationId xmlns:a16="http://schemas.microsoft.com/office/drawing/2014/main" id="{C5B2202E-C763-42A6-8CEE-A75CC9BA47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00" t="3654" r="11648" b="3986"/>
        <a:stretch/>
      </xdr:blipFill>
      <xdr:spPr bwMode="auto">
        <a:xfrm>
          <a:off x="7579179" y="22822643"/>
          <a:ext cx="775608" cy="1017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3F33A-F933-4EC4-8AAD-E109B973A188}">
  <sheetPr>
    <pageSetUpPr fitToPage="1"/>
  </sheetPr>
  <dimension ref="A1:O43"/>
  <sheetViews>
    <sheetView zoomScale="69" zoomScaleNormal="69" workbookViewId="0">
      <pane ySplit="4" topLeftCell="A5" activePane="bottomLeft" state="frozen"/>
      <selection pane="bottomLeft" activeCell="O35" sqref="A1:O35"/>
    </sheetView>
  </sheetViews>
  <sheetFormatPr defaultRowHeight="15"/>
  <cols>
    <col min="1" max="1" width="21.5703125" style="11" bestFit="1" customWidth="1"/>
    <col min="2" max="2" width="16.85546875" style="11" customWidth="1"/>
    <col min="3" max="3" width="14.140625" style="11" customWidth="1"/>
    <col min="4" max="4" width="14.140625" style="11" bestFit="1" customWidth="1"/>
    <col min="5" max="5" width="15" style="11" bestFit="1" customWidth="1"/>
    <col min="6" max="6" width="18" style="11" customWidth="1"/>
    <col min="7" max="7" width="28.28515625" style="11" customWidth="1"/>
    <col min="8" max="8" width="17.85546875" style="11" bestFit="1" customWidth="1"/>
    <col min="9" max="9" width="20.140625" style="11" customWidth="1"/>
    <col min="10" max="10" width="18.140625" style="11" bestFit="1" customWidth="1"/>
    <col min="11" max="11" width="14.85546875" style="11" bestFit="1" customWidth="1"/>
    <col min="12" max="12" width="18.140625" style="11" bestFit="1" customWidth="1"/>
    <col min="13" max="13" width="14.85546875" style="11" bestFit="1" customWidth="1"/>
    <col min="14" max="14" width="18.140625" style="11" bestFit="1" customWidth="1"/>
    <col min="15" max="15" width="14.85546875" style="11" bestFit="1" customWidth="1"/>
    <col min="16" max="16384" width="9.140625" style="11"/>
  </cols>
  <sheetData>
    <row r="1" spans="1:15" s="13" customFormat="1">
      <c r="A1" s="32" t="s">
        <v>132</v>
      </c>
      <c r="B1" s="32"/>
      <c r="C1" s="32"/>
      <c r="D1" s="32"/>
      <c r="E1" s="32"/>
      <c r="F1" s="32"/>
      <c r="G1" s="32"/>
    </row>
    <row r="2" spans="1:15">
      <c r="A2" s="6" t="s">
        <v>16</v>
      </c>
      <c r="B2" s="29" t="s">
        <v>118</v>
      </c>
      <c r="C2" s="30"/>
      <c r="D2" s="30"/>
      <c r="E2" s="31"/>
      <c r="F2" s="6" t="s">
        <v>120</v>
      </c>
      <c r="G2" s="18">
        <v>45280</v>
      </c>
    </row>
    <row r="3" spans="1:15" ht="15.75">
      <c r="A3" s="38" t="s">
        <v>0</v>
      </c>
      <c r="B3" s="39"/>
      <c r="C3" s="39"/>
      <c r="D3" s="39"/>
      <c r="E3" s="39"/>
      <c r="F3" s="39"/>
      <c r="G3" s="39"/>
      <c r="H3" s="35" t="s">
        <v>137</v>
      </c>
      <c r="I3" s="35"/>
      <c r="J3" s="35" t="s">
        <v>147</v>
      </c>
      <c r="K3" s="35"/>
      <c r="L3" s="36" t="s">
        <v>151</v>
      </c>
      <c r="M3" s="37"/>
      <c r="N3" s="36" t="s">
        <v>153</v>
      </c>
      <c r="O3" s="37"/>
    </row>
    <row r="4" spans="1:15">
      <c r="A4" s="2" t="s">
        <v>1</v>
      </c>
      <c r="B4" s="2" t="s">
        <v>3</v>
      </c>
      <c r="C4" s="2" t="s">
        <v>4</v>
      </c>
      <c r="D4" s="2" t="s">
        <v>5</v>
      </c>
      <c r="E4" s="2" t="s">
        <v>2</v>
      </c>
      <c r="F4" s="2" t="s">
        <v>29</v>
      </c>
      <c r="G4" s="2" t="s">
        <v>12</v>
      </c>
      <c r="H4" s="20" t="s">
        <v>133</v>
      </c>
      <c r="I4" s="20" t="s">
        <v>136</v>
      </c>
      <c r="J4" s="20" t="s">
        <v>133</v>
      </c>
      <c r="K4" s="20" t="s">
        <v>136</v>
      </c>
      <c r="L4" s="20" t="s">
        <v>133</v>
      </c>
      <c r="M4" s="20" t="s">
        <v>136</v>
      </c>
      <c r="N4" s="20" t="s">
        <v>133</v>
      </c>
      <c r="O4" s="20" t="s">
        <v>136</v>
      </c>
    </row>
    <row r="5" spans="1:15">
      <c r="A5" s="40"/>
      <c r="B5" s="41"/>
      <c r="C5" s="41"/>
      <c r="D5" s="41"/>
      <c r="E5" s="41"/>
      <c r="F5" s="41"/>
      <c r="G5" s="42"/>
      <c r="J5" s="13"/>
      <c r="K5" s="13"/>
      <c r="L5" s="13"/>
      <c r="M5" s="13"/>
      <c r="N5" s="13"/>
      <c r="O5" s="13"/>
    </row>
    <row r="6" spans="1:15" ht="120" customHeight="1">
      <c r="A6" s="3" t="s">
        <v>34</v>
      </c>
      <c r="B6" s="3" t="s">
        <v>35</v>
      </c>
      <c r="C6" s="12" t="s">
        <v>6</v>
      </c>
      <c r="D6" s="12" t="s">
        <v>36</v>
      </c>
      <c r="E6" s="12">
        <v>1</v>
      </c>
      <c r="F6" s="3" t="s">
        <v>69</v>
      </c>
      <c r="G6" s="1"/>
      <c r="H6" s="21">
        <v>2408.2800000000002</v>
      </c>
      <c r="I6" s="21">
        <f>H6*E6</f>
        <v>2408.2800000000002</v>
      </c>
      <c r="J6" s="24">
        <v>0</v>
      </c>
      <c r="K6" s="24">
        <f t="shared" ref="K6:K14" si="0">J6*E6</f>
        <v>0</v>
      </c>
      <c r="L6" s="25">
        <v>1982</v>
      </c>
      <c r="M6" s="25">
        <f>L6*E6</f>
        <v>1982</v>
      </c>
      <c r="N6" s="25">
        <v>6707.41</v>
      </c>
      <c r="O6" s="25">
        <f t="shared" ref="O6:O7" si="1">N6*E6</f>
        <v>6707.41</v>
      </c>
    </row>
    <row r="7" spans="1:15" ht="120" customHeight="1">
      <c r="A7" s="3" t="s">
        <v>38</v>
      </c>
      <c r="B7" s="14" t="s">
        <v>37</v>
      </c>
      <c r="C7" s="12" t="s">
        <v>6</v>
      </c>
      <c r="D7" s="12" t="s">
        <v>36</v>
      </c>
      <c r="E7" s="12">
        <v>1</v>
      </c>
      <c r="F7" s="3" t="s">
        <v>69</v>
      </c>
      <c r="G7" s="1"/>
      <c r="H7" s="21">
        <v>1314.6</v>
      </c>
      <c r="I7" s="21">
        <f t="shared" ref="I7:I33" si="2">H7*E7</f>
        <v>1314.6</v>
      </c>
      <c r="J7" s="24">
        <v>0</v>
      </c>
      <c r="K7" s="24">
        <f t="shared" si="0"/>
        <v>0</v>
      </c>
      <c r="L7" s="25">
        <v>2312</v>
      </c>
      <c r="M7" s="25">
        <f t="shared" ref="M7:M9" si="3">L7*E7</f>
        <v>2312</v>
      </c>
      <c r="N7" s="25">
        <v>1303.08</v>
      </c>
      <c r="O7" s="25">
        <f t="shared" si="1"/>
        <v>1303.08</v>
      </c>
    </row>
    <row r="8" spans="1:15" ht="120" customHeight="1">
      <c r="A8" s="3" t="s">
        <v>26</v>
      </c>
      <c r="B8" s="3" t="s">
        <v>20</v>
      </c>
      <c r="C8" s="12" t="s">
        <v>27</v>
      </c>
      <c r="D8" s="12">
        <v>25</v>
      </c>
      <c r="E8" s="12">
        <v>1</v>
      </c>
      <c r="F8" s="3" t="s">
        <v>69</v>
      </c>
      <c r="G8" s="6"/>
      <c r="H8" s="24">
        <v>0</v>
      </c>
      <c r="I8" s="24">
        <f t="shared" si="2"/>
        <v>0</v>
      </c>
      <c r="J8" s="24">
        <v>0</v>
      </c>
      <c r="K8" s="24">
        <f t="shared" si="0"/>
        <v>0</v>
      </c>
      <c r="L8" s="25">
        <v>39.9</v>
      </c>
      <c r="M8" s="25">
        <f t="shared" si="3"/>
        <v>39.9</v>
      </c>
      <c r="N8" s="25">
        <v>20.99</v>
      </c>
      <c r="O8" s="25">
        <f t="shared" ref="O8:O13" si="4">N8*E8</f>
        <v>20.99</v>
      </c>
    </row>
    <row r="9" spans="1:15" ht="120" customHeight="1">
      <c r="A9" s="3" t="s">
        <v>25</v>
      </c>
      <c r="B9" s="14" t="s">
        <v>75</v>
      </c>
      <c r="C9" s="3" t="s">
        <v>20</v>
      </c>
      <c r="D9" s="12">
        <v>25</v>
      </c>
      <c r="E9" s="12">
        <v>1</v>
      </c>
      <c r="F9" s="3" t="s">
        <v>69</v>
      </c>
      <c r="G9" s="6"/>
      <c r="H9" s="21">
        <v>317.13</v>
      </c>
      <c r="I9" s="21">
        <f t="shared" si="2"/>
        <v>317.13</v>
      </c>
      <c r="J9" s="24">
        <v>0</v>
      </c>
      <c r="K9" s="24">
        <f t="shared" si="0"/>
        <v>0</v>
      </c>
      <c r="L9" s="25">
        <v>59.9</v>
      </c>
      <c r="M9" s="25">
        <f t="shared" si="3"/>
        <v>59.9</v>
      </c>
      <c r="N9" s="25">
        <v>344.87</v>
      </c>
      <c r="O9" s="25">
        <f t="shared" si="4"/>
        <v>344.87</v>
      </c>
    </row>
    <row r="10" spans="1:15" ht="120" customHeight="1">
      <c r="A10" s="3" t="s">
        <v>23</v>
      </c>
      <c r="B10" s="3" t="s">
        <v>20</v>
      </c>
      <c r="C10" s="12" t="s">
        <v>13</v>
      </c>
      <c r="D10" s="12">
        <v>25</v>
      </c>
      <c r="E10" s="12">
        <v>1</v>
      </c>
      <c r="F10" s="3" t="s">
        <v>69</v>
      </c>
      <c r="G10" s="6"/>
      <c r="H10" s="21">
        <v>43.24</v>
      </c>
      <c r="I10" s="21">
        <f t="shared" si="2"/>
        <v>43.24</v>
      </c>
      <c r="J10" s="24">
        <v>0</v>
      </c>
      <c r="K10" s="24">
        <f t="shared" si="0"/>
        <v>0</v>
      </c>
      <c r="L10" s="25">
        <v>59.9</v>
      </c>
      <c r="M10" s="25">
        <f t="shared" ref="M10:M33" si="5">L10*E10</f>
        <v>59.9</v>
      </c>
      <c r="N10" s="25">
        <v>47.81</v>
      </c>
      <c r="O10" s="25">
        <f t="shared" si="4"/>
        <v>47.81</v>
      </c>
    </row>
    <row r="11" spans="1:15" ht="120" customHeight="1">
      <c r="A11" s="3" t="s">
        <v>24</v>
      </c>
      <c r="B11" s="3" t="s">
        <v>20</v>
      </c>
      <c r="C11" s="3" t="s">
        <v>20</v>
      </c>
      <c r="D11" s="12">
        <v>25</v>
      </c>
      <c r="E11" s="12">
        <v>1</v>
      </c>
      <c r="F11" s="3" t="s">
        <v>69</v>
      </c>
      <c r="G11" s="15"/>
      <c r="H11" s="21">
        <v>38.229999999999997</v>
      </c>
      <c r="I11" s="21">
        <f t="shared" si="2"/>
        <v>38.229999999999997</v>
      </c>
      <c r="J11" s="24">
        <v>0</v>
      </c>
      <c r="K11" s="24">
        <f t="shared" si="0"/>
        <v>0</v>
      </c>
      <c r="L11" s="24">
        <v>0</v>
      </c>
      <c r="M11" s="24">
        <f t="shared" si="5"/>
        <v>0</v>
      </c>
      <c r="N11" s="24">
        <v>0</v>
      </c>
      <c r="O11" s="24">
        <f t="shared" si="4"/>
        <v>0</v>
      </c>
    </row>
    <row r="12" spans="1:15" ht="120" customHeight="1">
      <c r="A12" s="3" t="s">
        <v>54</v>
      </c>
      <c r="B12" s="14" t="s">
        <v>53</v>
      </c>
      <c r="C12" s="12" t="s">
        <v>39</v>
      </c>
      <c r="D12" s="12" t="s">
        <v>40</v>
      </c>
      <c r="E12" s="12">
        <v>1</v>
      </c>
      <c r="F12" s="3" t="s">
        <v>69</v>
      </c>
      <c r="G12" s="1"/>
      <c r="H12" s="21">
        <v>588.47</v>
      </c>
      <c r="I12" s="21">
        <f t="shared" si="2"/>
        <v>588.47</v>
      </c>
      <c r="J12" s="21">
        <v>470</v>
      </c>
      <c r="K12" s="21">
        <f t="shared" si="0"/>
        <v>470</v>
      </c>
      <c r="L12" s="24">
        <v>0</v>
      </c>
      <c r="M12" s="24">
        <f t="shared" si="5"/>
        <v>0</v>
      </c>
      <c r="N12" s="24">
        <v>0</v>
      </c>
      <c r="O12" s="24">
        <f t="shared" si="4"/>
        <v>0</v>
      </c>
    </row>
    <row r="13" spans="1:15" ht="120" customHeight="1">
      <c r="A13" s="33" t="s">
        <v>41</v>
      </c>
      <c r="B13" s="14" t="s">
        <v>134</v>
      </c>
      <c r="C13" s="12" t="s">
        <v>39</v>
      </c>
      <c r="D13" s="12" t="s">
        <v>40</v>
      </c>
      <c r="E13" s="12">
        <v>2</v>
      </c>
      <c r="F13" s="3" t="s">
        <v>69</v>
      </c>
      <c r="G13" s="6"/>
      <c r="H13" s="21">
        <v>2929.48</v>
      </c>
      <c r="I13" s="21">
        <f t="shared" si="2"/>
        <v>5858.96</v>
      </c>
      <c r="J13" s="21">
        <v>2340</v>
      </c>
      <c r="K13" s="21">
        <f t="shared" si="0"/>
        <v>4680</v>
      </c>
      <c r="L13" s="24">
        <v>0</v>
      </c>
      <c r="M13" s="24">
        <f t="shared" si="5"/>
        <v>0</v>
      </c>
      <c r="N13" s="24">
        <v>0</v>
      </c>
      <c r="O13" s="24">
        <f t="shared" si="4"/>
        <v>0</v>
      </c>
    </row>
    <row r="14" spans="1:15" s="13" customFormat="1" ht="120" customHeight="1">
      <c r="A14" s="34"/>
      <c r="B14" s="14" t="s">
        <v>135</v>
      </c>
      <c r="C14" s="12" t="s">
        <v>39</v>
      </c>
      <c r="D14" s="12" t="s">
        <v>40</v>
      </c>
      <c r="E14" s="12">
        <v>2</v>
      </c>
      <c r="F14" s="3" t="s">
        <v>69</v>
      </c>
      <c r="G14" s="6"/>
      <c r="H14" s="21">
        <v>162.77000000000001</v>
      </c>
      <c r="I14" s="21">
        <f t="shared" si="2"/>
        <v>325.54000000000002</v>
      </c>
      <c r="J14" s="21">
        <v>130</v>
      </c>
      <c r="K14" s="21">
        <f t="shared" si="0"/>
        <v>260</v>
      </c>
      <c r="L14" s="24">
        <v>0</v>
      </c>
      <c r="M14" s="24">
        <f t="shared" si="5"/>
        <v>0</v>
      </c>
      <c r="N14" s="24">
        <v>0</v>
      </c>
      <c r="O14" s="24">
        <f t="shared" ref="O14:O18" si="6">N14*E14</f>
        <v>0</v>
      </c>
    </row>
    <row r="15" spans="1:15" s="13" customFormat="1" ht="120" customHeight="1">
      <c r="A15" s="3" t="s">
        <v>114</v>
      </c>
      <c r="B15" s="3">
        <v>607200</v>
      </c>
      <c r="C15" s="12" t="s">
        <v>9</v>
      </c>
      <c r="D15" s="12" t="s">
        <v>73</v>
      </c>
      <c r="E15" s="3">
        <v>2</v>
      </c>
      <c r="F15" s="3" t="s">
        <v>92</v>
      </c>
      <c r="G15" s="1"/>
      <c r="H15" s="21">
        <v>75.23</v>
      </c>
      <c r="I15" s="21">
        <f t="shared" si="2"/>
        <v>150.46</v>
      </c>
      <c r="J15" s="24">
        <v>0</v>
      </c>
      <c r="K15" s="24">
        <f t="shared" ref="K15:K17" si="7">J15*E15</f>
        <v>0</v>
      </c>
      <c r="L15" s="25">
        <v>193</v>
      </c>
      <c r="M15" s="25">
        <f t="shared" si="5"/>
        <v>386</v>
      </c>
      <c r="N15" s="25">
        <v>47.81</v>
      </c>
      <c r="O15" s="25">
        <f t="shared" si="6"/>
        <v>95.62</v>
      </c>
    </row>
    <row r="16" spans="1:15" ht="120" customHeight="1">
      <c r="A16" s="33" t="s">
        <v>55</v>
      </c>
      <c r="B16" s="14" t="s">
        <v>141</v>
      </c>
      <c r="C16" s="12" t="s">
        <v>39</v>
      </c>
      <c r="D16" s="12" t="s">
        <v>40</v>
      </c>
      <c r="E16" s="12">
        <v>2</v>
      </c>
      <c r="F16" s="3" t="s">
        <v>69</v>
      </c>
      <c r="G16" s="6"/>
      <c r="H16" s="21">
        <v>621.03</v>
      </c>
      <c r="I16" s="21">
        <f t="shared" si="2"/>
        <v>1242.06</v>
      </c>
      <c r="J16" s="21">
        <v>496</v>
      </c>
      <c r="K16" s="21">
        <f t="shared" si="7"/>
        <v>992</v>
      </c>
      <c r="L16" s="24">
        <v>0</v>
      </c>
      <c r="M16" s="24">
        <f t="shared" si="5"/>
        <v>0</v>
      </c>
      <c r="N16" s="24">
        <v>0</v>
      </c>
      <c r="O16" s="24">
        <f t="shared" si="6"/>
        <v>0</v>
      </c>
    </row>
    <row r="17" spans="1:15" s="13" customFormat="1" ht="120" customHeight="1">
      <c r="A17" s="34"/>
      <c r="B17" s="14" t="s">
        <v>140</v>
      </c>
      <c r="C17" s="12" t="s">
        <v>39</v>
      </c>
      <c r="D17" s="12" t="s">
        <v>40</v>
      </c>
      <c r="E17" s="12">
        <v>2</v>
      </c>
      <c r="F17" s="3" t="s">
        <v>69</v>
      </c>
      <c r="G17" s="6"/>
      <c r="H17" s="21">
        <v>162.77000000000001</v>
      </c>
      <c r="I17" s="21">
        <f t="shared" si="2"/>
        <v>325.54000000000002</v>
      </c>
      <c r="J17" s="21">
        <v>130</v>
      </c>
      <c r="K17" s="21">
        <f t="shared" si="7"/>
        <v>260</v>
      </c>
      <c r="L17" s="24">
        <v>0</v>
      </c>
      <c r="M17" s="24">
        <f t="shared" si="5"/>
        <v>0</v>
      </c>
      <c r="N17" s="24">
        <v>0</v>
      </c>
      <c r="O17" s="24">
        <f t="shared" si="6"/>
        <v>0</v>
      </c>
    </row>
    <row r="18" spans="1:15" ht="120" customHeight="1">
      <c r="A18" s="3" t="s">
        <v>48</v>
      </c>
      <c r="B18" s="14" t="s">
        <v>49</v>
      </c>
      <c r="C18" s="9" t="s">
        <v>6</v>
      </c>
      <c r="D18" s="9" t="s">
        <v>50</v>
      </c>
      <c r="E18" s="9">
        <v>2</v>
      </c>
      <c r="F18" s="3" t="s">
        <v>69</v>
      </c>
      <c r="G18" s="1"/>
      <c r="H18" s="21">
        <v>1050</v>
      </c>
      <c r="I18" s="21">
        <f t="shared" si="2"/>
        <v>2100</v>
      </c>
      <c r="J18" s="24">
        <v>0</v>
      </c>
      <c r="K18" s="24">
        <f>J18*E18</f>
        <v>0</v>
      </c>
      <c r="L18" s="25">
        <v>864.6</v>
      </c>
      <c r="M18" s="25">
        <f t="shared" si="5"/>
        <v>1729.2</v>
      </c>
      <c r="N18" s="24">
        <v>0</v>
      </c>
      <c r="O18" s="24">
        <f t="shared" si="6"/>
        <v>0</v>
      </c>
    </row>
    <row r="19" spans="1:15" ht="120" customHeight="1">
      <c r="A19" s="3" t="s">
        <v>74</v>
      </c>
      <c r="B19" s="14" t="s">
        <v>21</v>
      </c>
      <c r="C19" s="9" t="s">
        <v>9</v>
      </c>
      <c r="D19" s="9" t="s">
        <v>73</v>
      </c>
      <c r="E19" s="9">
        <v>2</v>
      </c>
      <c r="F19" s="3" t="s">
        <v>69</v>
      </c>
      <c r="G19" s="1"/>
      <c r="H19" s="21">
        <v>84.62</v>
      </c>
      <c r="I19" s="21">
        <f t="shared" si="2"/>
        <v>169.24</v>
      </c>
      <c r="J19" s="24">
        <v>0</v>
      </c>
      <c r="K19" s="24">
        <f t="shared" ref="K19:K33" si="8">J19*E19</f>
        <v>0</v>
      </c>
      <c r="L19" s="24">
        <v>0</v>
      </c>
      <c r="M19" s="24">
        <f t="shared" si="5"/>
        <v>0</v>
      </c>
      <c r="N19" s="25">
        <v>73.69</v>
      </c>
      <c r="O19" s="25">
        <f>N19*E19</f>
        <v>147.38</v>
      </c>
    </row>
    <row r="20" spans="1:15" ht="120" customHeight="1">
      <c r="A20" s="10" t="s">
        <v>119</v>
      </c>
      <c r="B20" s="10" t="s">
        <v>70</v>
      </c>
      <c r="C20" s="9" t="s">
        <v>6</v>
      </c>
      <c r="D20" s="9" t="s">
        <v>20</v>
      </c>
      <c r="E20" s="9">
        <v>2</v>
      </c>
      <c r="F20" s="3" t="s">
        <v>69</v>
      </c>
      <c r="G20" s="1"/>
      <c r="H20" s="21">
        <v>80.760000000000005</v>
      </c>
      <c r="I20" s="21">
        <f t="shared" si="2"/>
        <v>161.52000000000001</v>
      </c>
      <c r="J20" s="24">
        <v>0</v>
      </c>
      <c r="K20" s="24">
        <f t="shared" si="8"/>
        <v>0</v>
      </c>
      <c r="L20" s="25">
        <v>35.25</v>
      </c>
      <c r="M20" s="25">
        <f t="shared" si="5"/>
        <v>70.5</v>
      </c>
      <c r="N20" s="24">
        <v>0</v>
      </c>
      <c r="O20" s="24">
        <f t="shared" ref="O20:O33" si="9">N20*E20</f>
        <v>0</v>
      </c>
    </row>
    <row r="21" spans="1:15" ht="120" customHeight="1">
      <c r="A21" s="3" t="s">
        <v>17</v>
      </c>
      <c r="B21" s="9" t="s">
        <v>20</v>
      </c>
      <c r="C21" s="9" t="s">
        <v>18</v>
      </c>
      <c r="D21" s="9" t="s">
        <v>20</v>
      </c>
      <c r="E21" s="9">
        <v>2</v>
      </c>
      <c r="F21" s="3" t="s">
        <v>69</v>
      </c>
      <c r="G21" s="1"/>
      <c r="H21" s="21">
        <v>12</v>
      </c>
      <c r="I21" s="21">
        <f t="shared" si="2"/>
        <v>24</v>
      </c>
      <c r="J21" s="24">
        <v>0</v>
      </c>
      <c r="K21" s="24">
        <f t="shared" si="8"/>
        <v>0</v>
      </c>
      <c r="L21" s="24">
        <v>0</v>
      </c>
      <c r="M21" s="24">
        <f t="shared" si="5"/>
        <v>0</v>
      </c>
      <c r="N21" s="25">
        <v>7.57</v>
      </c>
      <c r="O21" s="25">
        <f t="shared" si="9"/>
        <v>15.14</v>
      </c>
    </row>
    <row r="22" spans="1:15" ht="120" customHeight="1">
      <c r="A22" s="3" t="s">
        <v>57</v>
      </c>
      <c r="B22" s="3" t="s">
        <v>42</v>
      </c>
      <c r="C22" s="12" t="s">
        <v>39</v>
      </c>
      <c r="D22" s="12" t="s">
        <v>40</v>
      </c>
      <c r="E22" s="12">
        <v>1</v>
      </c>
      <c r="F22" s="3" t="s">
        <v>69</v>
      </c>
      <c r="G22" s="1"/>
      <c r="H22" s="21">
        <v>513.51</v>
      </c>
      <c r="I22" s="21">
        <f t="shared" si="2"/>
        <v>513.51</v>
      </c>
      <c r="J22" s="21">
        <v>522</v>
      </c>
      <c r="K22" s="21">
        <f t="shared" si="8"/>
        <v>522</v>
      </c>
      <c r="L22" s="24">
        <v>0</v>
      </c>
      <c r="M22" s="24">
        <f t="shared" si="5"/>
        <v>0</v>
      </c>
      <c r="N22" s="24">
        <v>0</v>
      </c>
      <c r="O22" s="24">
        <f t="shared" si="9"/>
        <v>0</v>
      </c>
    </row>
    <row r="23" spans="1:15" ht="120" customHeight="1">
      <c r="A23" s="3" t="s">
        <v>56</v>
      </c>
      <c r="B23" s="3" t="s">
        <v>42</v>
      </c>
      <c r="C23" s="12" t="s">
        <v>39</v>
      </c>
      <c r="D23" s="12" t="s">
        <v>40</v>
      </c>
      <c r="E23" s="12">
        <v>1</v>
      </c>
      <c r="F23" s="3" t="s">
        <v>69</v>
      </c>
      <c r="G23" s="1"/>
      <c r="H23" s="21">
        <v>2078.4699999999998</v>
      </c>
      <c r="I23" s="21">
        <f t="shared" si="2"/>
        <v>2078.4699999999998</v>
      </c>
      <c r="J23" s="21">
        <v>1770</v>
      </c>
      <c r="K23" s="21">
        <f t="shared" si="8"/>
        <v>1770</v>
      </c>
      <c r="L23" s="24">
        <v>0</v>
      </c>
      <c r="M23" s="24">
        <f t="shared" si="5"/>
        <v>0</v>
      </c>
      <c r="N23" s="24">
        <v>0</v>
      </c>
      <c r="O23" s="24">
        <f t="shared" si="9"/>
        <v>0</v>
      </c>
    </row>
    <row r="24" spans="1:15" ht="120" customHeight="1">
      <c r="A24" s="3" t="s">
        <v>58</v>
      </c>
      <c r="B24" s="3" t="s">
        <v>52</v>
      </c>
      <c r="C24" s="12" t="s">
        <v>39</v>
      </c>
      <c r="D24" s="12" t="s">
        <v>40</v>
      </c>
      <c r="E24" s="12">
        <v>2</v>
      </c>
      <c r="F24" s="3" t="s">
        <v>69</v>
      </c>
      <c r="G24" s="1"/>
      <c r="H24" s="21">
        <v>830.12</v>
      </c>
      <c r="I24" s="21">
        <f t="shared" si="2"/>
        <v>1660.24</v>
      </c>
      <c r="J24" s="21">
        <v>707</v>
      </c>
      <c r="K24" s="21">
        <f t="shared" si="8"/>
        <v>1414</v>
      </c>
      <c r="L24" s="24">
        <v>0</v>
      </c>
      <c r="M24" s="24">
        <f t="shared" si="5"/>
        <v>0</v>
      </c>
      <c r="N24" s="24">
        <v>0</v>
      </c>
      <c r="O24" s="24">
        <f t="shared" si="9"/>
        <v>0</v>
      </c>
    </row>
    <row r="25" spans="1:15" ht="120" customHeight="1">
      <c r="A25" s="3" t="s">
        <v>59</v>
      </c>
      <c r="B25" s="3" t="s">
        <v>51</v>
      </c>
      <c r="C25" s="12" t="s">
        <v>39</v>
      </c>
      <c r="D25" s="12" t="s">
        <v>40</v>
      </c>
      <c r="E25" s="12">
        <v>2</v>
      </c>
      <c r="F25" s="3" t="s">
        <v>69</v>
      </c>
      <c r="G25" s="1"/>
      <c r="H25" s="21">
        <v>325.55</v>
      </c>
      <c r="I25" s="21">
        <f t="shared" si="2"/>
        <v>651.1</v>
      </c>
      <c r="J25" s="21">
        <v>277</v>
      </c>
      <c r="K25" s="21">
        <f t="shared" si="8"/>
        <v>554</v>
      </c>
      <c r="L25" s="24">
        <v>0</v>
      </c>
      <c r="M25" s="24">
        <f t="shared" si="5"/>
        <v>0</v>
      </c>
      <c r="N25" s="24">
        <v>0</v>
      </c>
      <c r="O25" s="24">
        <f t="shared" si="9"/>
        <v>0</v>
      </c>
    </row>
    <row r="26" spans="1:15" ht="120" customHeight="1">
      <c r="A26" s="3" t="s">
        <v>60</v>
      </c>
      <c r="B26" s="3" t="s">
        <v>46</v>
      </c>
      <c r="C26" s="12" t="s">
        <v>39</v>
      </c>
      <c r="D26" s="12" t="s">
        <v>40</v>
      </c>
      <c r="E26" s="12">
        <v>1</v>
      </c>
      <c r="F26" s="3" t="s">
        <v>69</v>
      </c>
      <c r="G26" s="1"/>
      <c r="H26" s="21">
        <v>1403.58</v>
      </c>
      <c r="I26" s="21">
        <f t="shared" si="2"/>
        <v>1403.58</v>
      </c>
      <c r="J26" s="21">
        <v>1121</v>
      </c>
      <c r="K26" s="21">
        <f t="shared" si="8"/>
        <v>1121</v>
      </c>
      <c r="L26" s="24">
        <v>0</v>
      </c>
      <c r="M26" s="24">
        <f t="shared" si="5"/>
        <v>0</v>
      </c>
      <c r="N26" s="24">
        <v>0</v>
      </c>
      <c r="O26" s="24">
        <f t="shared" si="9"/>
        <v>0</v>
      </c>
    </row>
    <row r="27" spans="1:15" ht="120" customHeight="1">
      <c r="A27" s="3" t="s">
        <v>61</v>
      </c>
      <c r="B27" s="3" t="s">
        <v>47</v>
      </c>
      <c r="C27" s="12" t="s">
        <v>39</v>
      </c>
      <c r="D27" s="12" t="s">
        <v>40</v>
      </c>
      <c r="E27" s="12">
        <v>1</v>
      </c>
      <c r="F27" s="3" t="s">
        <v>69</v>
      </c>
      <c r="G27" s="6"/>
      <c r="H27" s="21">
        <v>12495.06</v>
      </c>
      <c r="I27" s="21">
        <f t="shared" si="2"/>
        <v>12495.06</v>
      </c>
      <c r="J27" s="21">
        <v>10811</v>
      </c>
      <c r="K27" s="21">
        <f t="shared" si="8"/>
        <v>10811</v>
      </c>
      <c r="L27" s="24">
        <v>0</v>
      </c>
      <c r="M27" s="24">
        <f t="shared" si="5"/>
        <v>0</v>
      </c>
      <c r="N27" s="24">
        <v>0</v>
      </c>
      <c r="O27" s="24">
        <f t="shared" si="9"/>
        <v>0</v>
      </c>
    </row>
    <row r="28" spans="1:15" s="13" customFormat="1" ht="120" customHeight="1">
      <c r="A28" s="3" t="s">
        <v>94</v>
      </c>
      <c r="B28" s="3" t="s">
        <v>93</v>
      </c>
      <c r="C28" s="12" t="s">
        <v>39</v>
      </c>
      <c r="D28" s="12" t="s">
        <v>20</v>
      </c>
      <c r="E28" s="12">
        <v>1</v>
      </c>
      <c r="F28" s="3" t="s">
        <v>69</v>
      </c>
      <c r="G28" s="6"/>
      <c r="H28" s="22">
        <v>27899.32</v>
      </c>
      <c r="I28" s="21">
        <f>H28*E28</f>
        <v>27899.32</v>
      </c>
      <c r="J28" s="21">
        <v>25924</v>
      </c>
      <c r="K28" s="21">
        <f t="shared" si="8"/>
        <v>25924</v>
      </c>
      <c r="L28" s="24">
        <v>0</v>
      </c>
      <c r="M28" s="24">
        <f t="shared" si="5"/>
        <v>0</v>
      </c>
      <c r="N28" s="24">
        <v>0</v>
      </c>
      <c r="O28" s="24">
        <f t="shared" si="9"/>
        <v>0</v>
      </c>
    </row>
    <row r="29" spans="1:15" ht="120" customHeight="1">
      <c r="A29" s="3" t="s">
        <v>43</v>
      </c>
      <c r="B29" s="3" t="s">
        <v>44</v>
      </c>
      <c r="C29" s="12" t="s">
        <v>6</v>
      </c>
      <c r="D29" s="12" t="s">
        <v>40</v>
      </c>
      <c r="E29" s="12">
        <v>1</v>
      </c>
      <c r="F29" s="3" t="s">
        <v>69</v>
      </c>
      <c r="G29" s="6"/>
      <c r="H29" s="22">
        <v>8099.41</v>
      </c>
      <c r="I29" s="21">
        <f t="shared" si="2"/>
        <v>8099.41</v>
      </c>
      <c r="J29" s="24">
        <v>0</v>
      </c>
      <c r="K29" s="24">
        <f t="shared" si="8"/>
        <v>0</v>
      </c>
      <c r="L29" s="25">
        <v>6571</v>
      </c>
      <c r="M29" s="25">
        <f t="shared" si="5"/>
        <v>6571</v>
      </c>
      <c r="N29" s="24">
        <v>0</v>
      </c>
      <c r="O29" s="24">
        <f t="shared" si="9"/>
        <v>0</v>
      </c>
    </row>
    <row r="30" spans="1:15" ht="120" customHeight="1">
      <c r="A30" s="33" t="s">
        <v>62</v>
      </c>
      <c r="B30" s="3" t="s">
        <v>139</v>
      </c>
      <c r="C30" s="12" t="s">
        <v>39</v>
      </c>
      <c r="D30" s="12" t="s">
        <v>40</v>
      </c>
      <c r="E30" s="12">
        <v>1</v>
      </c>
      <c r="F30" s="3" t="s">
        <v>69</v>
      </c>
      <c r="G30" s="6"/>
      <c r="H30" s="22">
        <v>1825.55</v>
      </c>
      <c r="I30" s="21">
        <f t="shared" si="2"/>
        <v>1825.55</v>
      </c>
      <c r="J30" s="25">
        <v>0</v>
      </c>
      <c r="K30" s="25">
        <f t="shared" si="8"/>
        <v>0</v>
      </c>
      <c r="L30" s="24">
        <v>0</v>
      </c>
      <c r="M30" s="24">
        <f t="shared" si="5"/>
        <v>0</v>
      </c>
      <c r="N30" s="24">
        <v>0</v>
      </c>
      <c r="O30" s="24">
        <f t="shared" si="9"/>
        <v>0</v>
      </c>
    </row>
    <row r="31" spans="1:15" s="13" customFormat="1" ht="120" customHeight="1">
      <c r="A31" s="34"/>
      <c r="B31" s="3" t="s">
        <v>138</v>
      </c>
      <c r="C31" s="12" t="s">
        <v>39</v>
      </c>
      <c r="D31" s="12" t="s">
        <v>40</v>
      </c>
      <c r="E31" s="12">
        <v>1</v>
      </c>
      <c r="F31" s="3" t="s">
        <v>69</v>
      </c>
      <c r="G31" s="6"/>
      <c r="H31" s="22">
        <v>225.37</v>
      </c>
      <c r="I31" s="21">
        <f t="shared" si="2"/>
        <v>225.37</v>
      </c>
      <c r="J31" s="25">
        <v>0</v>
      </c>
      <c r="K31" s="25">
        <f t="shared" si="8"/>
        <v>0</v>
      </c>
      <c r="L31" s="24">
        <v>0</v>
      </c>
      <c r="M31" s="24">
        <f t="shared" si="5"/>
        <v>0</v>
      </c>
      <c r="N31" s="24">
        <v>0</v>
      </c>
      <c r="O31" s="24">
        <f t="shared" si="9"/>
        <v>0</v>
      </c>
    </row>
    <row r="32" spans="1:15" ht="120" customHeight="1">
      <c r="A32" s="3" t="s">
        <v>68</v>
      </c>
      <c r="B32" s="3" t="s">
        <v>67</v>
      </c>
      <c r="C32" s="12" t="s">
        <v>63</v>
      </c>
      <c r="D32" s="12" t="s">
        <v>45</v>
      </c>
      <c r="E32" s="12">
        <v>1</v>
      </c>
      <c r="F32" s="3" t="s">
        <v>69</v>
      </c>
      <c r="G32" s="6"/>
      <c r="H32" s="22">
        <v>638.32000000000005</v>
      </c>
      <c r="I32" s="21">
        <f t="shared" si="2"/>
        <v>638.32000000000005</v>
      </c>
      <c r="J32" s="24">
        <v>0</v>
      </c>
      <c r="K32" s="24">
        <f t="shared" si="8"/>
        <v>0</v>
      </c>
      <c r="L32" s="25">
        <v>581</v>
      </c>
      <c r="M32" s="25">
        <f t="shared" si="5"/>
        <v>581</v>
      </c>
      <c r="N32" s="25">
        <v>574.83000000000004</v>
      </c>
      <c r="O32" s="25">
        <f t="shared" si="9"/>
        <v>574.83000000000004</v>
      </c>
    </row>
    <row r="33" spans="1:15" ht="120" customHeight="1">
      <c r="A33" s="3" t="s">
        <v>122</v>
      </c>
      <c r="B33" s="3" t="s">
        <v>64</v>
      </c>
      <c r="C33" s="12" t="s">
        <v>65</v>
      </c>
      <c r="D33" s="12" t="s">
        <v>66</v>
      </c>
      <c r="E33" s="12">
        <v>2</v>
      </c>
      <c r="F33" s="3" t="s">
        <v>69</v>
      </c>
      <c r="G33" s="6"/>
      <c r="H33" s="22">
        <v>574.4</v>
      </c>
      <c r="I33" s="21">
        <f t="shared" si="2"/>
        <v>1148.8</v>
      </c>
      <c r="J33" s="24">
        <v>0</v>
      </c>
      <c r="K33" s="24">
        <f t="shared" si="8"/>
        <v>0</v>
      </c>
      <c r="L33" s="24">
        <v>0</v>
      </c>
      <c r="M33" s="24">
        <f t="shared" si="5"/>
        <v>0</v>
      </c>
      <c r="N33" s="24">
        <v>0</v>
      </c>
      <c r="O33" s="24">
        <f t="shared" si="9"/>
        <v>0</v>
      </c>
    </row>
    <row r="35" spans="1:15">
      <c r="H35" s="6" t="s">
        <v>148</v>
      </c>
      <c r="I35" s="23">
        <f>SUM(I6:I34)</f>
        <v>73706</v>
      </c>
      <c r="J35" s="26" t="s">
        <v>149</v>
      </c>
      <c r="K35" s="23">
        <f>SUM(K6:K34)</f>
        <v>48778</v>
      </c>
      <c r="L35" s="26" t="s">
        <v>152</v>
      </c>
      <c r="M35" s="23">
        <f>SUM(M6:M34)</f>
        <v>13791.399999999998</v>
      </c>
      <c r="N35" s="26" t="s">
        <v>155</v>
      </c>
      <c r="O35" s="23">
        <f>SUM(O6:O34)</f>
        <v>9257.1299999999992</v>
      </c>
    </row>
    <row r="36" spans="1:15">
      <c r="E36" s="4"/>
    </row>
    <row r="43" spans="1:15">
      <c r="B43" s="5"/>
    </row>
  </sheetData>
  <mergeCells count="11">
    <mergeCell ref="L3:M3"/>
    <mergeCell ref="J3:K3"/>
    <mergeCell ref="A3:G3"/>
    <mergeCell ref="A5:G5"/>
    <mergeCell ref="N3:O3"/>
    <mergeCell ref="B2:E2"/>
    <mergeCell ref="A1:G1"/>
    <mergeCell ref="A13:A14"/>
    <mergeCell ref="H3:I3"/>
    <mergeCell ref="A30:A31"/>
    <mergeCell ref="A16:A17"/>
  </mergeCells>
  <pageMargins left="0.25" right="0.25" top="0.75" bottom="0.75" header="0.3" footer="0.3"/>
  <pageSetup paperSize="9" scale="7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87D03-5CCC-4B37-A496-B770E4CDDC01}">
  <sheetPr>
    <pageSetUpPr fitToPage="1"/>
  </sheetPr>
  <dimension ref="A1:O43"/>
  <sheetViews>
    <sheetView zoomScale="55" zoomScaleNormal="55" workbookViewId="0">
      <pane ySplit="4" topLeftCell="A5" activePane="bottomLeft" state="frozen"/>
      <selection pane="bottomLeft" activeCell="O34" sqref="A1:O34"/>
    </sheetView>
  </sheetViews>
  <sheetFormatPr defaultRowHeight="15"/>
  <cols>
    <col min="1" max="1" width="21.5703125" style="8" bestFit="1" customWidth="1"/>
    <col min="2" max="2" width="16.85546875" style="8" customWidth="1"/>
    <col min="3" max="3" width="14.140625" style="8" customWidth="1"/>
    <col min="4" max="4" width="14.140625" style="8" bestFit="1" customWidth="1"/>
    <col min="5" max="5" width="12.140625" style="8" customWidth="1"/>
    <col min="6" max="6" width="18" style="8" customWidth="1"/>
    <col min="7" max="7" width="28.28515625" style="8" customWidth="1"/>
    <col min="8" max="8" width="17.85546875" style="8" bestFit="1" customWidth="1"/>
    <col min="9" max="9" width="14.5703125" style="8" bestFit="1" customWidth="1"/>
    <col min="10" max="10" width="17.85546875" style="8" bestFit="1" customWidth="1"/>
    <col min="11" max="11" width="14.5703125" style="8" bestFit="1" customWidth="1"/>
    <col min="12" max="12" width="17.85546875" style="8" bestFit="1" customWidth="1"/>
    <col min="13" max="13" width="14.5703125" style="8" bestFit="1" customWidth="1"/>
    <col min="14" max="14" width="17.85546875" style="8" bestFit="1" customWidth="1"/>
    <col min="15" max="15" width="14.5703125" style="8" bestFit="1" customWidth="1"/>
    <col min="16" max="16384" width="9.140625" style="8"/>
  </cols>
  <sheetData>
    <row r="1" spans="1:15" s="13" customFormat="1">
      <c r="A1" s="43" t="s">
        <v>131</v>
      </c>
      <c r="B1" s="44"/>
      <c r="C1" s="44"/>
      <c r="D1" s="44"/>
      <c r="E1" s="44"/>
      <c r="F1" s="44"/>
      <c r="G1" s="45"/>
    </row>
    <row r="2" spans="1:15">
      <c r="A2" s="6" t="s">
        <v>16</v>
      </c>
      <c r="B2" s="29" t="s">
        <v>118</v>
      </c>
      <c r="C2" s="30"/>
      <c r="D2" s="30"/>
      <c r="E2" s="31"/>
      <c r="F2" s="6" t="s">
        <v>120</v>
      </c>
      <c r="G2" s="18">
        <v>45280</v>
      </c>
    </row>
    <row r="3" spans="1:15" ht="15.75">
      <c r="A3" s="38" t="s">
        <v>0</v>
      </c>
      <c r="B3" s="39"/>
      <c r="C3" s="39"/>
      <c r="D3" s="39"/>
      <c r="E3" s="39"/>
      <c r="F3" s="39"/>
      <c r="G3" s="39"/>
      <c r="H3" s="35" t="s">
        <v>137</v>
      </c>
      <c r="I3" s="35"/>
      <c r="J3" s="35" t="s">
        <v>147</v>
      </c>
      <c r="K3" s="35"/>
      <c r="L3" s="36" t="s">
        <v>151</v>
      </c>
      <c r="M3" s="37"/>
      <c r="N3" s="36" t="s">
        <v>153</v>
      </c>
      <c r="O3" s="37"/>
    </row>
    <row r="4" spans="1:15">
      <c r="A4" s="2" t="s">
        <v>1</v>
      </c>
      <c r="B4" s="2" t="s">
        <v>3</v>
      </c>
      <c r="C4" s="2" t="s">
        <v>4</v>
      </c>
      <c r="D4" s="2" t="s">
        <v>5</v>
      </c>
      <c r="E4" s="2" t="s">
        <v>2</v>
      </c>
      <c r="F4" s="2" t="s">
        <v>29</v>
      </c>
      <c r="G4" s="2" t="s">
        <v>12</v>
      </c>
      <c r="H4" s="20" t="s">
        <v>133</v>
      </c>
      <c r="I4" s="20" t="s">
        <v>136</v>
      </c>
      <c r="J4" s="20" t="s">
        <v>133</v>
      </c>
      <c r="K4" s="20" t="s">
        <v>136</v>
      </c>
      <c r="L4" s="20" t="s">
        <v>133</v>
      </c>
      <c r="M4" s="20" t="s">
        <v>136</v>
      </c>
      <c r="N4" s="20" t="s">
        <v>133</v>
      </c>
      <c r="O4" s="20" t="s">
        <v>136</v>
      </c>
    </row>
    <row r="5" spans="1:15">
      <c r="A5" s="40"/>
      <c r="B5" s="41"/>
      <c r="C5" s="41"/>
      <c r="D5" s="41"/>
      <c r="E5" s="41"/>
      <c r="F5" s="41"/>
      <c r="G5" s="42"/>
      <c r="H5" s="13"/>
      <c r="I5" s="13"/>
      <c r="J5" s="13"/>
      <c r="K5" s="13"/>
      <c r="L5" s="13"/>
      <c r="M5" s="13"/>
      <c r="N5" s="13"/>
      <c r="O5" s="13"/>
    </row>
    <row r="6" spans="1:15" ht="120" customHeight="1">
      <c r="A6" s="3" t="s">
        <v>30</v>
      </c>
      <c r="B6" s="3" t="s">
        <v>31</v>
      </c>
      <c r="C6" s="12" t="s">
        <v>6</v>
      </c>
      <c r="D6" s="12" t="s">
        <v>14</v>
      </c>
      <c r="E6" s="12">
        <v>3</v>
      </c>
      <c r="F6" s="3" t="s">
        <v>92</v>
      </c>
      <c r="G6" s="1"/>
      <c r="H6" s="21">
        <v>659.24</v>
      </c>
      <c r="I6" s="21">
        <f>H6*E6</f>
        <v>1977.72</v>
      </c>
      <c r="J6" s="24">
        <v>0</v>
      </c>
      <c r="K6" s="24">
        <f>J6*E6</f>
        <v>0</v>
      </c>
      <c r="L6" s="25">
        <v>632.29999999999995</v>
      </c>
      <c r="M6" s="25">
        <f>L6*E6</f>
        <v>1896.8999999999999</v>
      </c>
      <c r="N6" s="25">
        <v>589.9</v>
      </c>
      <c r="O6" s="25">
        <f t="shared" ref="O6:O17" si="0">N6*E6</f>
        <v>1769.6999999999998</v>
      </c>
    </row>
    <row r="7" spans="1:15" s="11" customFormat="1" ht="120" customHeight="1">
      <c r="A7" s="3" t="s">
        <v>32</v>
      </c>
      <c r="B7" s="3" t="s">
        <v>33</v>
      </c>
      <c r="C7" s="12" t="s">
        <v>6</v>
      </c>
      <c r="D7" s="12" t="s">
        <v>14</v>
      </c>
      <c r="E7" s="12">
        <v>3</v>
      </c>
      <c r="F7" s="3" t="s">
        <v>92</v>
      </c>
      <c r="G7" s="1"/>
      <c r="H7" s="21">
        <v>677.67</v>
      </c>
      <c r="I7" s="21">
        <f>H7*E7</f>
        <v>2033.0099999999998</v>
      </c>
      <c r="J7" s="24">
        <v>0</v>
      </c>
      <c r="K7" s="24">
        <f>J7*E7</f>
        <v>0</v>
      </c>
      <c r="L7" s="25">
        <v>2202.6999999999998</v>
      </c>
      <c r="M7" s="25">
        <f t="shared" ref="M7:M32" si="1">L7*E7</f>
        <v>6608.0999999999995</v>
      </c>
      <c r="N7" s="25">
        <v>1964.24</v>
      </c>
      <c r="O7" s="25">
        <f t="shared" si="0"/>
        <v>5892.72</v>
      </c>
    </row>
    <row r="8" spans="1:15" s="11" customFormat="1" ht="120" customHeight="1">
      <c r="A8" s="3" t="s">
        <v>26</v>
      </c>
      <c r="B8" s="3" t="s">
        <v>20</v>
      </c>
      <c r="C8" s="3" t="s">
        <v>20</v>
      </c>
      <c r="D8" s="3" t="s">
        <v>20</v>
      </c>
      <c r="E8" s="12">
        <v>3</v>
      </c>
      <c r="F8" s="3" t="s">
        <v>92</v>
      </c>
      <c r="G8" s="6"/>
      <c r="H8" s="21">
        <v>0</v>
      </c>
      <c r="I8" s="21">
        <f t="shared" ref="I8:I32" si="2">H8*E8</f>
        <v>0</v>
      </c>
      <c r="J8" s="24">
        <v>0</v>
      </c>
      <c r="K8" s="24">
        <f>J8*E8</f>
        <v>0</v>
      </c>
      <c r="L8" s="24">
        <v>0</v>
      </c>
      <c r="M8" s="24">
        <f t="shared" si="1"/>
        <v>0</v>
      </c>
      <c r="N8" s="25">
        <v>20.99</v>
      </c>
      <c r="O8" s="25">
        <f t="shared" si="0"/>
        <v>62.97</v>
      </c>
    </row>
    <row r="9" spans="1:15" s="11" customFormat="1" ht="120" customHeight="1">
      <c r="A9" s="3" t="s">
        <v>25</v>
      </c>
      <c r="B9" s="3" t="s">
        <v>76</v>
      </c>
      <c r="C9" s="3" t="s">
        <v>20</v>
      </c>
      <c r="D9" s="3" t="s">
        <v>20</v>
      </c>
      <c r="E9" s="12">
        <v>3</v>
      </c>
      <c r="F9" s="3" t="s">
        <v>92</v>
      </c>
      <c r="G9" s="6"/>
      <c r="H9" s="21">
        <v>0</v>
      </c>
      <c r="I9" s="21">
        <f t="shared" si="2"/>
        <v>0</v>
      </c>
      <c r="J9" s="24">
        <v>0</v>
      </c>
      <c r="K9" s="24">
        <f t="shared" ref="K9:K32" si="3">J9*E9</f>
        <v>0</v>
      </c>
      <c r="L9" s="24">
        <v>0</v>
      </c>
      <c r="M9" s="24">
        <f t="shared" si="1"/>
        <v>0</v>
      </c>
      <c r="N9" s="25">
        <v>253.83</v>
      </c>
      <c r="O9" s="25">
        <f t="shared" si="0"/>
        <v>761.49</v>
      </c>
    </row>
    <row r="10" spans="1:15" s="11" customFormat="1" ht="120" customHeight="1">
      <c r="A10" s="3" t="s">
        <v>23</v>
      </c>
      <c r="B10" s="3" t="s">
        <v>20</v>
      </c>
      <c r="C10" s="12" t="s">
        <v>13</v>
      </c>
      <c r="D10" s="3" t="s">
        <v>20</v>
      </c>
      <c r="E10" s="12">
        <v>3</v>
      </c>
      <c r="F10" s="3" t="s">
        <v>92</v>
      </c>
      <c r="G10" s="6"/>
      <c r="H10" s="21">
        <v>263.31</v>
      </c>
      <c r="I10" s="21">
        <f t="shared" si="2"/>
        <v>789.93000000000006</v>
      </c>
      <c r="J10" s="24">
        <v>0</v>
      </c>
      <c r="K10" s="24">
        <f t="shared" si="3"/>
        <v>0</v>
      </c>
      <c r="L10" s="24">
        <v>0</v>
      </c>
      <c r="M10" s="24">
        <f t="shared" si="1"/>
        <v>0</v>
      </c>
      <c r="N10" s="25">
        <v>47.81</v>
      </c>
      <c r="O10" s="25">
        <f t="shared" si="0"/>
        <v>143.43</v>
      </c>
    </row>
    <row r="11" spans="1:15" s="11" customFormat="1" ht="120" customHeight="1">
      <c r="A11" s="3" t="s">
        <v>24</v>
      </c>
      <c r="B11" s="3" t="s">
        <v>20</v>
      </c>
      <c r="C11" s="3" t="s">
        <v>20</v>
      </c>
      <c r="D11" s="3" t="s">
        <v>20</v>
      </c>
      <c r="E11" s="12">
        <v>3</v>
      </c>
      <c r="F11" s="3" t="s">
        <v>92</v>
      </c>
      <c r="G11" s="15"/>
      <c r="H11" s="21">
        <v>38.229999999999997</v>
      </c>
      <c r="I11" s="21">
        <f t="shared" si="2"/>
        <v>114.69</v>
      </c>
      <c r="J11" s="24">
        <v>0</v>
      </c>
      <c r="K11" s="24">
        <f t="shared" si="3"/>
        <v>0</v>
      </c>
      <c r="L11" s="24">
        <v>0</v>
      </c>
      <c r="M11" s="24">
        <f t="shared" si="1"/>
        <v>0</v>
      </c>
      <c r="N11" s="24">
        <v>0</v>
      </c>
      <c r="O11" s="24">
        <f t="shared" si="0"/>
        <v>0</v>
      </c>
    </row>
    <row r="12" spans="1:15" s="11" customFormat="1" ht="120" customHeight="1">
      <c r="A12" s="3" t="s">
        <v>84</v>
      </c>
      <c r="B12" s="3" t="s">
        <v>85</v>
      </c>
      <c r="C12" s="12" t="s">
        <v>9</v>
      </c>
      <c r="D12" s="3" t="s">
        <v>20</v>
      </c>
      <c r="E12" s="12">
        <v>3</v>
      </c>
      <c r="F12" s="3" t="s">
        <v>92</v>
      </c>
      <c r="G12" s="6"/>
      <c r="H12" s="21">
        <v>544.79999999999995</v>
      </c>
      <c r="I12" s="21">
        <f t="shared" si="2"/>
        <v>1634.3999999999999</v>
      </c>
      <c r="J12" s="24">
        <v>0</v>
      </c>
      <c r="K12" s="24">
        <f t="shared" si="3"/>
        <v>0</v>
      </c>
      <c r="L12" s="24">
        <v>0</v>
      </c>
      <c r="M12" s="24">
        <f t="shared" si="1"/>
        <v>0</v>
      </c>
      <c r="N12" s="25">
        <v>479.01</v>
      </c>
      <c r="O12" s="25">
        <f t="shared" si="0"/>
        <v>1437.03</v>
      </c>
    </row>
    <row r="13" spans="1:15" ht="120" customHeight="1">
      <c r="A13" s="3" t="s">
        <v>71</v>
      </c>
      <c r="B13" s="12" t="s">
        <v>72</v>
      </c>
      <c r="C13" s="12" t="s">
        <v>6</v>
      </c>
      <c r="D13" s="12" t="s">
        <v>73</v>
      </c>
      <c r="E13" s="3">
        <v>2</v>
      </c>
      <c r="F13" s="3" t="s">
        <v>99</v>
      </c>
      <c r="G13" s="6"/>
      <c r="H13" s="21">
        <v>4453.8</v>
      </c>
      <c r="I13" s="21">
        <f t="shared" si="2"/>
        <v>8907.6</v>
      </c>
      <c r="J13" s="24">
        <v>0</v>
      </c>
      <c r="K13" s="24">
        <f t="shared" si="3"/>
        <v>0</v>
      </c>
      <c r="L13" s="25">
        <v>3850</v>
      </c>
      <c r="M13" s="25">
        <f t="shared" si="1"/>
        <v>7700</v>
      </c>
      <c r="N13" s="24">
        <v>0</v>
      </c>
      <c r="O13" s="24">
        <f t="shared" si="0"/>
        <v>0</v>
      </c>
    </row>
    <row r="14" spans="1:15" s="13" customFormat="1" ht="120" customHeight="1">
      <c r="A14" s="3" t="s">
        <v>102</v>
      </c>
      <c r="B14" s="12">
        <v>916406</v>
      </c>
      <c r="C14" s="3" t="s">
        <v>9</v>
      </c>
      <c r="D14" s="3" t="s">
        <v>20</v>
      </c>
      <c r="E14" s="3">
        <v>1</v>
      </c>
      <c r="F14" s="3" t="s">
        <v>123</v>
      </c>
      <c r="G14" s="6"/>
      <c r="H14" s="21">
        <v>2120.94</v>
      </c>
      <c r="I14" s="21">
        <f t="shared" si="2"/>
        <v>2120.94</v>
      </c>
      <c r="J14" s="24">
        <v>0</v>
      </c>
      <c r="K14" s="24">
        <f t="shared" si="3"/>
        <v>0</v>
      </c>
      <c r="L14" s="24">
        <v>0</v>
      </c>
      <c r="M14" s="24">
        <f t="shared" si="1"/>
        <v>0</v>
      </c>
      <c r="N14" s="24">
        <v>0</v>
      </c>
      <c r="O14" s="24">
        <f t="shared" si="0"/>
        <v>0</v>
      </c>
    </row>
    <row r="15" spans="1:15" s="13" customFormat="1" ht="120" customHeight="1">
      <c r="A15" s="3" t="s">
        <v>103</v>
      </c>
      <c r="B15" s="12">
        <v>917106</v>
      </c>
      <c r="C15" s="3" t="s">
        <v>9</v>
      </c>
      <c r="D15" s="3" t="s">
        <v>20</v>
      </c>
      <c r="E15" s="3">
        <v>1</v>
      </c>
      <c r="F15" s="3" t="s">
        <v>123</v>
      </c>
      <c r="G15" s="6"/>
      <c r="H15" s="21">
        <v>827.16</v>
      </c>
      <c r="I15" s="21">
        <f t="shared" si="2"/>
        <v>827.16</v>
      </c>
      <c r="J15" s="24">
        <v>0</v>
      </c>
      <c r="K15" s="24">
        <f t="shared" si="3"/>
        <v>0</v>
      </c>
      <c r="L15" s="24">
        <v>0</v>
      </c>
      <c r="M15" s="24">
        <f t="shared" si="1"/>
        <v>0</v>
      </c>
      <c r="N15" s="24">
        <v>0</v>
      </c>
      <c r="O15" s="24">
        <f t="shared" si="0"/>
        <v>0</v>
      </c>
    </row>
    <row r="16" spans="1:15" s="13" customFormat="1" ht="120" customHeight="1">
      <c r="A16" s="3" t="s">
        <v>114</v>
      </c>
      <c r="B16" s="3">
        <v>607200</v>
      </c>
      <c r="C16" s="12" t="s">
        <v>9</v>
      </c>
      <c r="D16" s="12" t="s">
        <v>73</v>
      </c>
      <c r="E16" s="3">
        <v>6</v>
      </c>
      <c r="F16" s="3" t="s">
        <v>92</v>
      </c>
      <c r="G16" s="1"/>
      <c r="H16" s="21">
        <v>75.23</v>
      </c>
      <c r="I16" s="21">
        <f t="shared" si="2"/>
        <v>451.38</v>
      </c>
      <c r="J16" s="24">
        <v>0</v>
      </c>
      <c r="K16" s="24">
        <f t="shared" si="3"/>
        <v>0</v>
      </c>
      <c r="L16" s="25">
        <v>193</v>
      </c>
      <c r="M16" s="25">
        <f t="shared" si="1"/>
        <v>1158</v>
      </c>
      <c r="N16" s="25">
        <v>47.81</v>
      </c>
      <c r="O16" s="25">
        <f t="shared" si="0"/>
        <v>286.86</v>
      </c>
    </row>
    <row r="17" spans="1:15" ht="120" customHeight="1">
      <c r="A17" s="3" t="s">
        <v>87</v>
      </c>
      <c r="B17" s="12" t="s">
        <v>88</v>
      </c>
      <c r="C17" s="9" t="s">
        <v>6</v>
      </c>
      <c r="D17" s="12" t="s">
        <v>14</v>
      </c>
      <c r="E17" s="3">
        <v>2</v>
      </c>
      <c r="F17" s="3" t="s">
        <v>98</v>
      </c>
      <c r="G17" s="1"/>
      <c r="H17" s="21">
        <v>826.58</v>
      </c>
      <c r="I17" s="21">
        <f t="shared" si="2"/>
        <v>1653.16</v>
      </c>
      <c r="J17" s="24">
        <v>0</v>
      </c>
      <c r="K17" s="24">
        <f t="shared" si="3"/>
        <v>0</v>
      </c>
      <c r="L17" s="25">
        <v>720.5</v>
      </c>
      <c r="M17" s="25">
        <f t="shared" si="1"/>
        <v>1441</v>
      </c>
      <c r="N17" s="25">
        <v>900.63</v>
      </c>
      <c r="O17" s="25">
        <f t="shared" si="0"/>
        <v>1801.26</v>
      </c>
    </row>
    <row r="18" spans="1:15" s="13" customFormat="1" ht="120" customHeight="1">
      <c r="A18" s="3" t="s">
        <v>95</v>
      </c>
      <c r="B18" s="3" t="s">
        <v>20</v>
      </c>
      <c r="C18" s="9" t="s">
        <v>96</v>
      </c>
      <c r="D18" s="12" t="s">
        <v>97</v>
      </c>
      <c r="E18" s="3">
        <v>1</v>
      </c>
      <c r="F18" s="3" t="s">
        <v>123</v>
      </c>
      <c r="G18" s="1"/>
      <c r="H18" s="21">
        <v>2719.34</v>
      </c>
      <c r="I18" s="21">
        <f t="shared" si="2"/>
        <v>2719.34</v>
      </c>
      <c r="J18" s="24">
        <v>0</v>
      </c>
      <c r="K18" s="24">
        <f t="shared" si="3"/>
        <v>0</v>
      </c>
      <c r="L18" s="24">
        <v>0</v>
      </c>
      <c r="M18" s="24">
        <f t="shared" si="1"/>
        <v>0</v>
      </c>
      <c r="N18" s="24">
        <v>0</v>
      </c>
      <c r="O18" s="24">
        <f t="shared" ref="O18:O19" si="4">N18*E18</f>
        <v>0</v>
      </c>
    </row>
    <row r="19" spans="1:15" s="13" customFormat="1" ht="120" customHeight="1">
      <c r="A19" s="3" t="s">
        <v>28</v>
      </c>
      <c r="B19" s="3">
        <v>660806</v>
      </c>
      <c r="C19" s="12" t="s">
        <v>9</v>
      </c>
      <c r="D19" s="12" t="s">
        <v>73</v>
      </c>
      <c r="E19" s="3">
        <v>1</v>
      </c>
      <c r="F19" s="3" t="s">
        <v>123</v>
      </c>
      <c r="G19" s="6"/>
      <c r="H19" s="21">
        <v>252.56</v>
      </c>
      <c r="I19" s="21">
        <f t="shared" si="2"/>
        <v>252.56</v>
      </c>
      <c r="J19" s="24">
        <v>0</v>
      </c>
      <c r="K19" s="24">
        <f t="shared" si="3"/>
        <v>0</v>
      </c>
      <c r="L19" s="24">
        <v>0</v>
      </c>
      <c r="M19" s="24">
        <f t="shared" si="1"/>
        <v>0</v>
      </c>
      <c r="N19" s="24">
        <v>0</v>
      </c>
      <c r="O19" s="24">
        <f t="shared" si="4"/>
        <v>0</v>
      </c>
    </row>
    <row r="20" spans="1:15" s="11" customFormat="1" ht="120" customHeight="1">
      <c r="A20" s="3" t="s">
        <v>74</v>
      </c>
      <c r="B20" s="14" t="s">
        <v>15</v>
      </c>
      <c r="C20" s="9" t="s">
        <v>9</v>
      </c>
      <c r="D20" s="9" t="s">
        <v>73</v>
      </c>
      <c r="E20" s="3">
        <v>6</v>
      </c>
      <c r="F20" s="3" t="s">
        <v>92</v>
      </c>
      <c r="G20" s="1"/>
      <c r="H20" s="21">
        <v>84.62</v>
      </c>
      <c r="I20" s="21">
        <f t="shared" si="2"/>
        <v>507.72</v>
      </c>
      <c r="J20" s="24">
        <v>0</v>
      </c>
      <c r="K20" s="24">
        <f t="shared" si="3"/>
        <v>0</v>
      </c>
      <c r="L20" s="24">
        <v>0</v>
      </c>
      <c r="M20" s="24">
        <f t="shared" si="1"/>
        <v>0</v>
      </c>
      <c r="N20" s="24">
        <v>86.14</v>
      </c>
      <c r="O20" s="25">
        <f>N20*E20</f>
        <v>516.84</v>
      </c>
    </row>
    <row r="21" spans="1:15" s="11" customFormat="1" ht="120" customHeight="1">
      <c r="A21" s="10" t="s">
        <v>121</v>
      </c>
      <c r="B21" s="10" t="s">
        <v>70</v>
      </c>
      <c r="C21" s="9" t="s">
        <v>6</v>
      </c>
      <c r="D21" s="9" t="s">
        <v>20</v>
      </c>
      <c r="E21" s="3">
        <v>3</v>
      </c>
      <c r="F21" s="3" t="s">
        <v>92</v>
      </c>
      <c r="G21" s="1"/>
      <c r="H21" s="21">
        <v>80.760000000000005</v>
      </c>
      <c r="I21" s="21">
        <f t="shared" si="2"/>
        <v>242.28000000000003</v>
      </c>
      <c r="J21" s="24">
        <v>0</v>
      </c>
      <c r="K21" s="24">
        <f t="shared" si="3"/>
        <v>0</v>
      </c>
      <c r="L21" s="25">
        <v>35.25</v>
      </c>
      <c r="M21" s="25">
        <f t="shared" si="1"/>
        <v>105.75</v>
      </c>
      <c r="N21" s="24">
        <v>0</v>
      </c>
      <c r="O21" s="24">
        <f>N21*E21</f>
        <v>0</v>
      </c>
    </row>
    <row r="22" spans="1:15" s="11" customFormat="1" ht="120" customHeight="1">
      <c r="A22" s="3" t="s">
        <v>17</v>
      </c>
      <c r="B22" s="9" t="s">
        <v>20</v>
      </c>
      <c r="C22" s="9" t="s">
        <v>18</v>
      </c>
      <c r="D22" s="3" t="s">
        <v>20</v>
      </c>
      <c r="E22" s="3">
        <v>2</v>
      </c>
      <c r="F22" s="3" t="s">
        <v>127</v>
      </c>
      <c r="G22" s="1"/>
      <c r="H22" s="21">
        <v>12</v>
      </c>
      <c r="I22" s="21">
        <f t="shared" si="2"/>
        <v>24</v>
      </c>
      <c r="J22" s="24">
        <v>0</v>
      </c>
      <c r="K22" s="24">
        <f t="shared" si="3"/>
        <v>0</v>
      </c>
      <c r="L22" s="24">
        <v>0</v>
      </c>
      <c r="M22" s="24">
        <f t="shared" si="1"/>
        <v>0</v>
      </c>
      <c r="N22" s="25">
        <v>7.57</v>
      </c>
      <c r="O22" s="25">
        <f t="shared" ref="O22:O32" si="5">N22*E22</f>
        <v>15.14</v>
      </c>
    </row>
    <row r="23" spans="1:15" s="11" customFormat="1" ht="120" customHeight="1">
      <c r="A23" s="3" t="s">
        <v>77</v>
      </c>
      <c r="B23" s="10">
        <v>388506</v>
      </c>
      <c r="C23" s="12" t="s">
        <v>39</v>
      </c>
      <c r="D23" s="12" t="s">
        <v>40</v>
      </c>
      <c r="E23" s="3">
        <v>3</v>
      </c>
      <c r="F23" s="3" t="s">
        <v>92</v>
      </c>
      <c r="G23" s="1"/>
      <c r="H23" s="21">
        <v>851.05</v>
      </c>
      <c r="I23" s="21">
        <f t="shared" si="2"/>
        <v>2553.1499999999996</v>
      </c>
      <c r="J23" s="24">
        <v>0</v>
      </c>
      <c r="K23" s="24">
        <f t="shared" si="3"/>
        <v>0</v>
      </c>
      <c r="L23" s="24">
        <v>0</v>
      </c>
      <c r="M23" s="24">
        <f t="shared" si="1"/>
        <v>0</v>
      </c>
      <c r="N23" s="24">
        <v>0</v>
      </c>
      <c r="O23" s="24">
        <f t="shared" si="5"/>
        <v>0</v>
      </c>
    </row>
    <row r="24" spans="1:15" ht="120" customHeight="1">
      <c r="A24" s="3" t="s">
        <v>86</v>
      </c>
      <c r="B24" s="10">
        <v>387706</v>
      </c>
      <c r="C24" s="10" t="s">
        <v>9</v>
      </c>
      <c r="D24" s="10" t="s">
        <v>73</v>
      </c>
      <c r="E24" s="3">
        <v>2</v>
      </c>
      <c r="F24" s="3" t="s">
        <v>100</v>
      </c>
      <c r="G24" s="1"/>
      <c r="H24" s="21">
        <v>1112.8800000000001</v>
      </c>
      <c r="I24" s="21">
        <f t="shared" si="2"/>
        <v>2225.7600000000002</v>
      </c>
      <c r="J24" s="24">
        <v>0</v>
      </c>
      <c r="K24" s="24">
        <f t="shared" si="3"/>
        <v>0</v>
      </c>
      <c r="L24" s="24">
        <v>0</v>
      </c>
      <c r="M24" s="24">
        <f t="shared" si="1"/>
        <v>0</v>
      </c>
      <c r="N24" s="25">
        <v>685.99</v>
      </c>
      <c r="O24" s="25">
        <f t="shared" si="5"/>
        <v>1371.98</v>
      </c>
    </row>
    <row r="25" spans="1:15" s="11" customFormat="1" ht="120" customHeight="1">
      <c r="A25" s="3" t="s">
        <v>78</v>
      </c>
      <c r="B25" s="10">
        <v>641806</v>
      </c>
      <c r="C25" s="10" t="s">
        <v>9</v>
      </c>
      <c r="D25" s="10" t="s">
        <v>73</v>
      </c>
      <c r="E25" s="3">
        <v>2</v>
      </c>
      <c r="F25" s="3" t="s">
        <v>101</v>
      </c>
      <c r="G25" s="1"/>
      <c r="H25" s="21">
        <v>1367.13</v>
      </c>
      <c r="I25" s="21">
        <f t="shared" si="2"/>
        <v>2734.26</v>
      </c>
      <c r="J25" s="24">
        <v>0</v>
      </c>
      <c r="K25" s="24">
        <f t="shared" si="3"/>
        <v>0</v>
      </c>
      <c r="L25" s="24">
        <v>0</v>
      </c>
      <c r="M25" s="24">
        <f t="shared" si="1"/>
        <v>0</v>
      </c>
      <c r="N25" s="24">
        <v>0</v>
      </c>
      <c r="O25" s="24">
        <f t="shared" si="5"/>
        <v>0</v>
      </c>
    </row>
    <row r="26" spans="1:15" s="11" customFormat="1" ht="120" customHeight="1">
      <c r="A26" s="3" t="s">
        <v>80</v>
      </c>
      <c r="B26" s="3" t="s">
        <v>79</v>
      </c>
      <c r="C26" s="10" t="s">
        <v>9</v>
      </c>
      <c r="D26" s="10" t="s">
        <v>73</v>
      </c>
      <c r="E26" s="3">
        <v>2</v>
      </c>
      <c r="F26" s="3" t="s">
        <v>99</v>
      </c>
      <c r="G26" s="1"/>
      <c r="H26" s="21">
        <v>896.54</v>
      </c>
      <c r="I26" s="21">
        <f t="shared" si="2"/>
        <v>1793.08</v>
      </c>
      <c r="J26" s="24">
        <v>0</v>
      </c>
      <c r="K26" s="24">
        <f t="shared" si="3"/>
        <v>0</v>
      </c>
      <c r="L26" s="24">
        <v>0</v>
      </c>
      <c r="M26" s="24">
        <f t="shared" si="1"/>
        <v>0</v>
      </c>
      <c r="N26" s="25">
        <v>634.46</v>
      </c>
      <c r="O26" s="25">
        <f t="shared" si="5"/>
        <v>1268.92</v>
      </c>
    </row>
    <row r="27" spans="1:15" s="11" customFormat="1" ht="120" customHeight="1">
      <c r="A27" s="3" t="s">
        <v>81</v>
      </c>
      <c r="B27" s="3">
        <v>388306</v>
      </c>
      <c r="C27" s="10" t="s">
        <v>9</v>
      </c>
      <c r="D27" s="10" t="s">
        <v>73</v>
      </c>
      <c r="E27" s="3">
        <v>6</v>
      </c>
      <c r="F27" s="3" t="s">
        <v>92</v>
      </c>
      <c r="G27" s="1"/>
      <c r="H27" s="21">
        <v>398.85</v>
      </c>
      <c r="I27" s="21">
        <f t="shared" si="2"/>
        <v>2393.1000000000004</v>
      </c>
      <c r="J27" s="24">
        <v>0</v>
      </c>
      <c r="K27" s="24">
        <f t="shared" si="3"/>
        <v>0</v>
      </c>
      <c r="L27" s="24">
        <v>0</v>
      </c>
      <c r="M27" s="24">
        <f t="shared" si="1"/>
        <v>0</v>
      </c>
      <c r="N27" s="25">
        <v>238.79</v>
      </c>
      <c r="O27" s="25">
        <f t="shared" si="5"/>
        <v>1432.74</v>
      </c>
    </row>
    <row r="28" spans="1:15" s="11" customFormat="1" ht="120" customHeight="1">
      <c r="A28" s="3" t="s">
        <v>82</v>
      </c>
      <c r="B28" s="3">
        <v>440206</v>
      </c>
      <c r="C28" s="12" t="s">
        <v>9</v>
      </c>
      <c r="D28" s="10" t="s">
        <v>73</v>
      </c>
      <c r="E28" s="3">
        <v>3</v>
      </c>
      <c r="F28" s="3" t="s">
        <v>92</v>
      </c>
      <c r="G28" s="1"/>
      <c r="H28" s="21">
        <v>877.01</v>
      </c>
      <c r="I28" s="21">
        <f t="shared" si="2"/>
        <v>2631.0299999999997</v>
      </c>
      <c r="J28" s="24">
        <v>0</v>
      </c>
      <c r="K28" s="24">
        <f t="shared" si="3"/>
        <v>0</v>
      </c>
      <c r="L28" s="24">
        <v>0</v>
      </c>
      <c r="M28" s="24">
        <f t="shared" si="1"/>
        <v>0</v>
      </c>
      <c r="N28" s="25">
        <v>996.92</v>
      </c>
      <c r="O28" s="25">
        <f t="shared" si="5"/>
        <v>2990.7599999999998</v>
      </c>
    </row>
    <row r="29" spans="1:15" ht="120" customHeight="1">
      <c r="A29" s="3" t="s">
        <v>90</v>
      </c>
      <c r="B29" s="3">
        <v>1204806</v>
      </c>
      <c r="C29" s="12" t="s">
        <v>9</v>
      </c>
      <c r="D29" s="12" t="s">
        <v>73</v>
      </c>
      <c r="E29" s="3">
        <v>3</v>
      </c>
      <c r="F29" s="3" t="s">
        <v>92</v>
      </c>
      <c r="G29" s="6"/>
      <c r="H29" s="21">
        <v>607.54999999999995</v>
      </c>
      <c r="I29" s="21">
        <f t="shared" si="2"/>
        <v>1822.6499999999999</v>
      </c>
      <c r="J29" s="24">
        <v>0</v>
      </c>
      <c r="K29" s="24">
        <f t="shared" si="3"/>
        <v>0</v>
      </c>
      <c r="L29" s="25">
        <v>821</v>
      </c>
      <c r="M29" s="25">
        <f t="shared" si="1"/>
        <v>2463</v>
      </c>
      <c r="N29" s="25">
        <v>713.77</v>
      </c>
      <c r="O29" s="25">
        <f t="shared" si="5"/>
        <v>2141.31</v>
      </c>
    </row>
    <row r="30" spans="1:15" s="11" customFormat="1" ht="120" customHeight="1">
      <c r="A30" s="3" t="s">
        <v>91</v>
      </c>
      <c r="B30" s="3" t="s">
        <v>83</v>
      </c>
      <c r="C30" s="12" t="s">
        <v>9</v>
      </c>
      <c r="D30" s="12" t="s">
        <v>73</v>
      </c>
      <c r="E30" s="3">
        <v>3</v>
      </c>
      <c r="F30" s="3" t="s">
        <v>92</v>
      </c>
      <c r="G30" s="6"/>
      <c r="H30" s="21">
        <v>740.97</v>
      </c>
      <c r="I30" s="21">
        <f t="shared" si="2"/>
        <v>2222.91</v>
      </c>
      <c r="J30" s="24">
        <v>0</v>
      </c>
      <c r="K30" s="24">
        <f t="shared" si="3"/>
        <v>0</v>
      </c>
      <c r="L30" s="24">
        <v>0</v>
      </c>
      <c r="M30" s="24">
        <f t="shared" si="1"/>
        <v>0</v>
      </c>
      <c r="N30" s="24">
        <v>0</v>
      </c>
      <c r="O30" s="24">
        <f t="shared" si="5"/>
        <v>0</v>
      </c>
    </row>
    <row r="31" spans="1:15" s="13" customFormat="1" ht="120" customHeight="1">
      <c r="A31" s="16" t="s">
        <v>89</v>
      </c>
      <c r="B31" s="3" t="s">
        <v>67</v>
      </c>
      <c r="C31" s="12" t="s">
        <v>63</v>
      </c>
      <c r="D31" s="12" t="s">
        <v>73</v>
      </c>
      <c r="E31" s="3">
        <v>5</v>
      </c>
      <c r="F31" s="3" t="s">
        <v>92</v>
      </c>
      <c r="G31" s="6"/>
      <c r="H31" s="21">
        <v>282.14</v>
      </c>
      <c r="I31" s="21">
        <f t="shared" si="2"/>
        <v>1410.6999999999998</v>
      </c>
      <c r="J31" s="24">
        <v>0</v>
      </c>
      <c r="K31" s="24">
        <f t="shared" si="3"/>
        <v>0</v>
      </c>
      <c r="L31" s="25">
        <v>270</v>
      </c>
      <c r="M31" s="25">
        <f t="shared" si="1"/>
        <v>1350</v>
      </c>
      <c r="N31" s="25">
        <v>299.83</v>
      </c>
      <c r="O31" s="25">
        <f t="shared" si="5"/>
        <v>1499.1499999999999</v>
      </c>
    </row>
    <row r="32" spans="1:15" ht="120" customHeight="1">
      <c r="A32" s="16" t="s">
        <v>128</v>
      </c>
      <c r="B32" s="3" t="s">
        <v>67</v>
      </c>
      <c r="C32" s="12" t="s">
        <v>63</v>
      </c>
      <c r="D32" s="12" t="s">
        <v>73</v>
      </c>
      <c r="E32" s="3">
        <v>1</v>
      </c>
      <c r="F32" s="3" t="s">
        <v>123</v>
      </c>
      <c r="G32" s="6"/>
      <c r="H32" s="21">
        <v>345.34</v>
      </c>
      <c r="I32" s="21">
        <f t="shared" si="2"/>
        <v>345.34</v>
      </c>
      <c r="J32" s="24">
        <v>0</v>
      </c>
      <c r="K32" s="24">
        <f t="shared" si="3"/>
        <v>0</v>
      </c>
      <c r="L32" s="25">
        <v>142.6</v>
      </c>
      <c r="M32" s="25">
        <f t="shared" si="1"/>
        <v>142.6</v>
      </c>
      <c r="N32" s="25">
        <v>287.36</v>
      </c>
      <c r="O32" s="25">
        <f t="shared" si="5"/>
        <v>287.36</v>
      </c>
    </row>
    <row r="34" spans="2:15">
      <c r="E34" s="4"/>
      <c r="H34" s="26" t="s">
        <v>148</v>
      </c>
      <c r="I34" s="23">
        <f>SUM(I6:I33)</f>
        <v>44387.869999999995</v>
      </c>
      <c r="J34" s="26" t="s">
        <v>149</v>
      </c>
      <c r="K34" s="23">
        <f>SUM(K6:K33)</f>
        <v>0</v>
      </c>
      <c r="L34" s="26" t="s">
        <v>152</v>
      </c>
      <c r="M34" s="23">
        <f>SUM(M6:M33)</f>
        <v>22865.35</v>
      </c>
      <c r="N34" s="26" t="s">
        <v>155</v>
      </c>
      <c r="O34" s="23">
        <f>SUM(O6:O33)</f>
        <v>23679.660000000003</v>
      </c>
    </row>
    <row r="41" spans="2:15">
      <c r="B41" s="5"/>
    </row>
    <row r="43" spans="2:15">
      <c r="G43"/>
    </row>
  </sheetData>
  <mergeCells count="8">
    <mergeCell ref="A5:G5"/>
    <mergeCell ref="B2:E2"/>
    <mergeCell ref="N3:O3"/>
    <mergeCell ref="A1:G1"/>
    <mergeCell ref="H3:I3"/>
    <mergeCell ref="L3:M3"/>
    <mergeCell ref="J3:K3"/>
    <mergeCell ref="A3:G3"/>
  </mergeCells>
  <pageMargins left="0.25" right="0.25" top="0.75" bottom="0.75" header="0.3" footer="0.3"/>
  <pageSetup paperSize="9" scale="7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9B95-55DF-418B-9ACD-E2A011E34988}">
  <sheetPr>
    <pageSetUpPr fitToPage="1"/>
  </sheetPr>
  <dimension ref="A1:R27"/>
  <sheetViews>
    <sheetView tabSelected="1" zoomScale="70" zoomScaleNormal="70" workbookViewId="0">
      <pane ySplit="4" topLeftCell="A5" activePane="bottomLeft" state="frozen"/>
      <selection pane="bottomLeft" activeCell="N25" sqref="A1:N25"/>
    </sheetView>
  </sheetViews>
  <sheetFormatPr defaultRowHeight="15"/>
  <cols>
    <col min="1" max="1" width="21.5703125" style="8" bestFit="1" customWidth="1"/>
    <col min="2" max="2" width="19.140625" style="8" bestFit="1" customWidth="1"/>
    <col min="3" max="4" width="16.85546875" style="8" customWidth="1"/>
    <col min="5" max="5" width="26.42578125" style="8" customWidth="1"/>
    <col min="6" max="6" width="32" style="8" customWidth="1"/>
    <col min="7" max="7" width="17.85546875" style="8" customWidth="1"/>
    <col min="8" max="8" width="14.5703125" style="8" bestFit="1" customWidth="1"/>
    <col min="9" max="9" width="17.85546875" style="8" customWidth="1"/>
    <col min="10" max="10" width="14.5703125" style="8" bestFit="1" customWidth="1"/>
    <col min="11" max="11" width="20.140625" style="8" bestFit="1" customWidth="1"/>
    <col min="12" max="12" width="24.5703125" style="8" bestFit="1" customWidth="1"/>
    <col min="13" max="13" width="17.85546875" style="8" bestFit="1" customWidth="1"/>
    <col min="14" max="14" width="14.5703125" style="8" bestFit="1" customWidth="1"/>
    <col min="15" max="16384" width="9.140625" style="8"/>
  </cols>
  <sheetData>
    <row r="1" spans="1:18" s="13" customFormat="1">
      <c r="A1" s="32" t="s">
        <v>130</v>
      </c>
      <c r="B1" s="32"/>
      <c r="C1" s="32"/>
      <c r="D1" s="32"/>
      <c r="E1" s="32"/>
      <c r="F1" s="32"/>
    </row>
    <row r="2" spans="1:18">
      <c r="A2" s="6" t="s">
        <v>16</v>
      </c>
      <c r="B2" s="29" t="s">
        <v>118</v>
      </c>
      <c r="C2" s="30"/>
      <c r="D2" s="31"/>
      <c r="E2" s="6" t="s">
        <v>120</v>
      </c>
      <c r="F2" s="18">
        <v>45280</v>
      </c>
    </row>
    <row r="3" spans="1:18" ht="15.75">
      <c r="A3" s="35" t="s">
        <v>7</v>
      </c>
      <c r="B3" s="35"/>
      <c r="C3" s="35"/>
      <c r="D3" s="35"/>
      <c r="E3" s="35"/>
      <c r="F3" s="35"/>
      <c r="G3" s="35" t="s">
        <v>137</v>
      </c>
      <c r="H3" s="35"/>
      <c r="I3" s="35" t="s">
        <v>147</v>
      </c>
      <c r="J3" s="35"/>
      <c r="K3" s="36" t="s">
        <v>151</v>
      </c>
      <c r="L3" s="37"/>
      <c r="M3" s="36" t="s">
        <v>153</v>
      </c>
      <c r="N3" s="37"/>
    </row>
    <row r="4" spans="1:18">
      <c r="A4" s="19" t="s">
        <v>1</v>
      </c>
      <c r="B4" s="19" t="s">
        <v>8</v>
      </c>
      <c r="C4" s="19" t="s">
        <v>4</v>
      </c>
      <c r="D4" s="19" t="s">
        <v>2</v>
      </c>
      <c r="E4" s="19" t="s">
        <v>10</v>
      </c>
      <c r="F4" s="19" t="s">
        <v>12</v>
      </c>
      <c r="G4" s="20" t="s">
        <v>133</v>
      </c>
      <c r="H4" s="20" t="s">
        <v>136</v>
      </c>
      <c r="I4" s="20" t="s">
        <v>133</v>
      </c>
      <c r="J4" s="20" t="s">
        <v>136</v>
      </c>
      <c r="K4" s="20" t="s">
        <v>133</v>
      </c>
      <c r="L4" s="20" t="s">
        <v>136</v>
      </c>
      <c r="M4" s="20" t="s">
        <v>133</v>
      </c>
      <c r="N4" s="20" t="s">
        <v>136</v>
      </c>
    </row>
    <row r="5" spans="1:18">
      <c r="A5" s="43"/>
      <c r="B5" s="44"/>
      <c r="C5" s="44"/>
      <c r="D5" s="44"/>
      <c r="E5" s="44"/>
      <c r="F5" s="44"/>
      <c r="G5" s="13"/>
      <c r="H5" s="13"/>
      <c r="I5" s="13"/>
      <c r="J5" s="13"/>
      <c r="K5" s="13"/>
      <c r="L5" s="13"/>
      <c r="M5" s="13"/>
      <c r="N5" s="13"/>
    </row>
    <row r="6" spans="1:18" s="13" customFormat="1" ht="99.95" customHeight="1">
      <c r="A6" s="28" t="s">
        <v>154</v>
      </c>
      <c r="B6" s="3" t="s">
        <v>20</v>
      </c>
      <c r="C6" s="12" t="s">
        <v>11</v>
      </c>
      <c r="D6" s="12">
        <v>2</v>
      </c>
      <c r="E6" s="28" t="s">
        <v>104</v>
      </c>
      <c r="F6" s="12"/>
      <c r="G6" s="21">
        <v>781.48</v>
      </c>
      <c r="H6" s="21">
        <f>G6*D6</f>
        <v>1562.96</v>
      </c>
      <c r="I6" s="24">
        <v>0</v>
      </c>
      <c r="J6" s="24">
        <f>I6*D6</f>
        <v>0</v>
      </c>
      <c r="K6" s="24">
        <v>472</v>
      </c>
      <c r="L6" s="24">
        <f>K6*D6</f>
        <v>944</v>
      </c>
      <c r="M6" s="24">
        <v>0</v>
      </c>
      <c r="N6" s="24">
        <f>M6*F6</f>
        <v>0</v>
      </c>
    </row>
    <row r="7" spans="1:18" ht="99.95" customHeight="1">
      <c r="A7" s="3" t="s">
        <v>22</v>
      </c>
      <c r="B7" s="3" t="s">
        <v>20</v>
      </c>
      <c r="C7" s="7" t="s">
        <v>19</v>
      </c>
      <c r="D7" s="7">
        <v>2</v>
      </c>
      <c r="E7" s="3" t="s">
        <v>104</v>
      </c>
      <c r="F7" s="12"/>
      <c r="G7" s="21">
        <v>0</v>
      </c>
      <c r="H7" s="21">
        <f>G7*D7</f>
        <v>0</v>
      </c>
      <c r="I7" s="24">
        <v>0</v>
      </c>
      <c r="J7" s="24">
        <f>I7*D7</f>
        <v>0</v>
      </c>
      <c r="K7" s="24">
        <v>0</v>
      </c>
      <c r="L7" s="24">
        <f t="shared" ref="L7" si="0">K7*D7</f>
        <v>0</v>
      </c>
      <c r="M7" s="24">
        <v>0</v>
      </c>
      <c r="N7" s="24">
        <f t="shared" ref="N7" si="1">M7*F7</f>
        <v>0</v>
      </c>
    </row>
    <row r="8" spans="1:18" ht="99.95" customHeight="1">
      <c r="A8" s="3" t="s">
        <v>117</v>
      </c>
      <c r="B8" s="3">
        <v>1137806</v>
      </c>
      <c r="C8" s="7" t="s">
        <v>9</v>
      </c>
      <c r="D8" s="7">
        <v>2</v>
      </c>
      <c r="E8" s="3" t="s">
        <v>104</v>
      </c>
      <c r="F8" s="12"/>
      <c r="G8" s="21">
        <v>264.97000000000003</v>
      </c>
      <c r="H8" s="21">
        <f t="shared" ref="H8:H23" si="2">G8*D8</f>
        <v>529.94000000000005</v>
      </c>
      <c r="I8" s="24">
        <v>0</v>
      </c>
      <c r="J8" s="24">
        <f>I8*D8</f>
        <v>0</v>
      </c>
      <c r="K8" s="24">
        <v>0</v>
      </c>
      <c r="L8" s="24">
        <f t="shared" ref="L8:L23" si="3">K8*D8</f>
        <v>0</v>
      </c>
      <c r="M8" s="25">
        <v>258.62</v>
      </c>
      <c r="N8" s="25">
        <f t="shared" ref="N8:N11" si="4">M8*D8</f>
        <v>517.24</v>
      </c>
    </row>
    <row r="9" spans="1:18" ht="99.95" customHeight="1">
      <c r="A9" s="3" t="s">
        <v>17</v>
      </c>
      <c r="B9" s="3" t="s">
        <v>20</v>
      </c>
      <c r="C9" s="7" t="s">
        <v>18</v>
      </c>
      <c r="D9" s="7">
        <v>4</v>
      </c>
      <c r="E9" s="3" t="s">
        <v>107</v>
      </c>
      <c r="F9" s="12"/>
      <c r="G9" s="21">
        <v>12</v>
      </c>
      <c r="H9" s="21">
        <f t="shared" si="2"/>
        <v>48</v>
      </c>
      <c r="I9" s="24">
        <v>0</v>
      </c>
      <c r="J9" s="24">
        <f t="shared" ref="J9:J23" si="5">I9*D9</f>
        <v>0</v>
      </c>
      <c r="K9" s="24">
        <v>0</v>
      </c>
      <c r="L9" s="24">
        <f t="shared" si="3"/>
        <v>0</v>
      </c>
      <c r="M9" s="25">
        <v>7.57</v>
      </c>
      <c r="N9" s="25">
        <f t="shared" si="4"/>
        <v>30.28</v>
      </c>
    </row>
    <row r="10" spans="1:18" ht="99.95" customHeight="1">
      <c r="A10" s="3" t="s">
        <v>105</v>
      </c>
      <c r="B10" s="3" t="s">
        <v>106</v>
      </c>
      <c r="C10" s="7" t="s">
        <v>63</v>
      </c>
      <c r="D10" s="7">
        <v>1</v>
      </c>
      <c r="E10" s="3" t="s">
        <v>104</v>
      </c>
      <c r="F10" s="12"/>
      <c r="G10" s="21">
        <v>712.75</v>
      </c>
      <c r="H10" s="21">
        <f t="shared" si="2"/>
        <v>712.75</v>
      </c>
      <c r="I10" s="24">
        <v>0</v>
      </c>
      <c r="J10" s="24">
        <f t="shared" si="5"/>
        <v>0</v>
      </c>
      <c r="K10" s="25">
        <v>123</v>
      </c>
      <c r="L10" s="25">
        <f t="shared" si="3"/>
        <v>123</v>
      </c>
      <c r="M10" s="25">
        <v>459.85</v>
      </c>
      <c r="N10" s="25">
        <f t="shared" si="4"/>
        <v>459.85</v>
      </c>
    </row>
    <row r="11" spans="1:18" ht="99.95" customHeight="1">
      <c r="A11" s="3" t="s">
        <v>74</v>
      </c>
      <c r="B11" s="14" t="s">
        <v>15</v>
      </c>
      <c r="C11" s="12" t="s">
        <v>9</v>
      </c>
      <c r="D11" s="12">
        <v>5</v>
      </c>
      <c r="E11" s="3" t="s">
        <v>107</v>
      </c>
      <c r="F11" s="12"/>
      <c r="G11" s="21">
        <v>84.62</v>
      </c>
      <c r="H11" s="21">
        <f t="shared" si="2"/>
        <v>423.1</v>
      </c>
      <c r="I11" s="24">
        <v>0</v>
      </c>
      <c r="J11" s="24">
        <f t="shared" si="5"/>
        <v>0</v>
      </c>
      <c r="K11" s="24">
        <v>0</v>
      </c>
      <c r="L11" s="24">
        <f t="shared" si="3"/>
        <v>0</v>
      </c>
      <c r="M11" s="25">
        <v>86.14</v>
      </c>
      <c r="N11" s="25">
        <f t="shared" si="4"/>
        <v>430.7</v>
      </c>
    </row>
    <row r="12" spans="1:18" ht="99.95" customHeight="1">
      <c r="A12" s="3" t="s">
        <v>108</v>
      </c>
      <c r="B12" s="7" t="s">
        <v>11</v>
      </c>
      <c r="C12" s="12" t="s">
        <v>11</v>
      </c>
      <c r="D12" s="7">
        <v>1</v>
      </c>
      <c r="E12" s="3" t="s">
        <v>109</v>
      </c>
      <c r="F12" s="12"/>
      <c r="G12" s="21">
        <v>2014.68</v>
      </c>
      <c r="H12" s="21">
        <f t="shared" si="2"/>
        <v>2014.68</v>
      </c>
      <c r="I12" s="25">
        <v>1740</v>
      </c>
      <c r="J12" s="25">
        <f>I12*D12</f>
        <v>1740</v>
      </c>
      <c r="K12" s="25">
        <v>2740</v>
      </c>
      <c r="L12" s="25">
        <f>K12*D12</f>
        <v>2740</v>
      </c>
      <c r="M12" s="25">
        <f>2250.47+653.03</f>
        <v>2903.5</v>
      </c>
      <c r="N12" s="25">
        <f>M12*D12</f>
        <v>2903.5</v>
      </c>
    </row>
    <row r="13" spans="1:18" ht="99.95" customHeight="1">
      <c r="A13" s="3" t="s">
        <v>110</v>
      </c>
      <c r="B13" s="3">
        <v>695757</v>
      </c>
      <c r="C13" s="12" t="s">
        <v>9</v>
      </c>
      <c r="D13" s="12">
        <v>1</v>
      </c>
      <c r="E13" s="3" t="s">
        <v>109</v>
      </c>
      <c r="F13" s="12"/>
      <c r="G13" s="21">
        <v>3098.65</v>
      </c>
      <c r="H13" s="21">
        <f t="shared" si="2"/>
        <v>3098.65</v>
      </c>
      <c r="I13" s="24">
        <v>0</v>
      </c>
      <c r="J13" s="24">
        <f t="shared" si="5"/>
        <v>0</v>
      </c>
      <c r="K13" s="24">
        <v>0</v>
      </c>
      <c r="L13" s="24">
        <f t="shared" si="3"/>
        <v>0</v>
      </c>
      <c r="M13" s="25">
        <v>4120.22</v>
      </c>
      <c r="N13" s="25">
        <f t="shared" ref="N13:N23" si="6">M13*D13</f>
        <v>4120.22</v>
      </c>
    </row>
    <row r="14" spans="1:18" s="13" customFormat="1" ht="99.95" customHeight="1">
      <c r="A14" s="3" t="s">
        <v>114</v>
      </c>
      <c r="B14" s="3">
        <v>607200</v>
      </c>
      <c r="C14" s="12" t="s">
        <v>9</v>
      </c>
      <c r="D14" s="12">
        <v>4</v>
      </c>
      <c r="E14" s="3" t="s">
        <v>115</v>
      </c>
      <c r="F14" s="12"/>
      <c r="G14" s="21">
        <v>0</v>
      </c>
      <c r="H14" s="21">
        <f t="shared" si="2"/>
        <v>0</v>
      </c>
      <c r="I14" s="24">
        <v>0</v>
      </c>
      <c r="J14" s="24">
        <f t="shared" si="5"/>
        <v>0</v>
      </c>
      <c r="K14" s="24">
        <v>0</v>
      </c>
      <c r="L14" s="24">
        <f t="shared" si="3"/>
        <v>0</v>
      </c>
      <c r="M14" s="25">
        <v>66.98</v>
      </c>
      <c r="N14" s="25">
        <f t="shared" si="6"/>
        <v>267.92</v>
      </c>
    </row>
    <row r="15" spans="1:18" s="13" customFormat="1" ht="99.95" customHeight="1">
      <c r="A15" s="3" t="s">
        <v>126</v>
      </c>
      <c r="B15" s="3">
        <v>1579306</v>
      </c>
      <c r="C15" s="12" t="s">
        <v>9</v>
      </c>
      <c r="D15" s="12">
        <v>1</v>
      </c>
      <c r="E15" s="3" t="s">
        <v>112</v>
      </c>
      <c r="F15" s="12"/>
      <c r="G15" s="21">
        <v>2620.54</v>
      </c>
      <c r="H15" s="21">
        <f t="shared" si="2"/>
        <v>2620.54</v>
      </c>
      <c r="I15" s="24">
        <v>0</v>
      </c>
      <c r="J15" s="24">
        <f t="shared" si="5"/>
        <v>0</v>
      </c>
      <c r="K15" s="24">
        <v>0</v>
      </c>
      <c r="L15" s="24">
        <f t="shared" si="3"/>
        <v>0</v>
      </c>
      <c r="M15" s="25">
        <v>2663.74</v>
      </c>
      <c r="N15" s="25">
        <f t="shared" si="6"/>
        <v>2663.74</v>
      </c>
    </row>
    <row r="16" spans="1:18" ht="99.95" customHeight="1">
      <c r="A16" s="3" t="s">
        <v>113</v>
      </c>
      <c r="B16" s="3">
        <v>94000112</v>
      </c>
      <c r="C16" s="7" t="s">
        <v>11</v>
      </c>
      <c r="D16" s="7">
        <v>1</v>
      </c>
      <c r="E16" s="3" t="s">
        <v>112</v>
      </c>
      <c r="F16" s="12"/>
      <c r="G16" s="21">
        <v>2903.19</v>
      </c>
      <c r="H16" s="21">
        <f t="shared" si="2"/>
        <v>2903.19</v>
      </c>
      <c r="I16" s="25">
        <v>2560</v>
      </c>
      <c r="J16" s="25">
        <f t="shared" si="5"/>
        <v>2560</v>
      </c>
      <c r="K16" s="25">
        <v>2240</v>
      </c>
      <c r="L16" s="25">
        <f>K16*D16</f>
        <v>2240</v>
      </c>
      <c r="M16" s="25">
        <v>2897.54</v>
      </c>
      <c r="N16" s="25">
        <f t="shared" si="6"/>
        <v>2897.54</v>
      </c>
      <c r="R16"/>
    </row>
    <row r="17" spans="1:16" ht="99.95" customHeight="1">
      <c r="A17" s="3" t="s">
        <v>111</v>
      </c>
      <c r="B17" s="3">
        <v>94517004</v>
      </c>
      <c r="C17" s="7" t="s">
        <v>11</v>
      </c>
      <c r="D17" s="7">
        <v>1</v>
      </c>
      <c r="E17" s="3" t="s">
        <v>112</v>
      </c>
      <c r="F17" s="12"/>
      <c r="G17" s="21">
        <v>273.43</v>
      </c>
      <c r="H17" s="21">
        <f t="shared" si="2"/>
        <v>273.43</v>
      </c>
      <c r="I17" s="25">
        <v>250</v>
      </c>
      <c r="J17" s="25">
        <f t="shared" si="5"/>
        <v>250</v>
      </c>
      <c r="K17" s="25">
        <v>180</v>
      </c>
      <c r="L17" s="25">
        <f>K17*D17</f>
        <v>180</v>
      </c>
      <c r="M17" s="25">
        <v>215.5</v>
      </c>
      <c r="N17" s="25">
        <f t="shared" si="6"/>
        <v>215.5</v>
      </c>
    </row>
    <row r="18" spans="1:16" ht="99.95" customHeight="1">
      <c r="A18" s="3" t="s">
        <v>116</v>
      </c>
      <c r="B18" s="3">
        <v>903706</v>
      </c>
      <c r="C18" s="7" t="s">
        <v>9</v>
      </c>
      <c r="D18" s="7">
        <v>8</v>
      </c>
      <c r="E18" s="3" t="s">
        <v>125</v>
      </c>
      <c r="F18" s="12"/>
      <c r="G18" s="21">
        <v>134.06</v>
      </c>
      <c r="H18" s="21">
        <f t="shared" si="2"/>
        <v>1072.48</v>
      </c>
      <c r="I18" s="24">
        <v>0</v>
      </c>
      <c r="J18" s="24">
        <f t="shared" si="5"/>
        <v>0</v>
      </c>
      <c r="K18" s="24">
        <v>0</v>
      </c>
      <c r="L18" s="24">
        <f t="shared" si="3"/>
        <v>0</v>
      </c>
      <c r="M18" s="24">
        <v>0</v>
      </c>
      <c r="N18" s="24">
        <f t="shared" si="6"/>
        <v>0</v>
      </c>
    </row>
    <row r="19" spans="1:16" ht="99.95" customHeight="1">
      <c r="A19" s="3" t="s">
        <v>117</v>
      </c>
      <c r="B19" s="3">
        <v>1137806</v>
      </c>
      <c r="C19" s="12" t="s">
        <v>9</v>
      </c>
      <c r="D19" s="12">
        <v>8</v>
      </c>
      <c r="E19" s="3" t="s">
        <v>124</v>
      </c>
      <c r="F19" s="17"/>
      <c r="G19" s="21">
        <v>264.97000000000003</v>
      </c>
      <c r="H19" s="21">
        <f t="shared" si="2"/>
        <v>2119.7600000000002</v>
      </c>
      <c r="I19" s="24">
        <v>0</v>
      </c>
      <c r="J19" s="24">
        <f t="shared" si="5"/>
        <v>0</v>
      </c>
      <c r="K19" s="24">
        <v>0</v>
      </c>
      <c r="L19" s="24">
        <f t="shared" si="3"/>
        <v>0</v>
      </c>
      <c r="M19" s="25">
        <v>258.62</v>
      </c>
      <c r="N19" s="25">
        <f t="shared" si="6"/>
        <v>2068.96</v>
      </c>
    </row>
    <row r="20" spans="1:16" s="13" customFormat="1" ht="99.95" customHeight="1">
      <c r="A20" s="46" t="s">
        <v>129</v>
      </c>
      <c r="B20" s="3" t="s">
        <v>142</v>
      </c>
      <c r="C20" s="12" t="s">
        <v>6</v>
      </c>
      <c r="D20" s="12">
        <v>1</v>
      </c>
      <c r="E20" s="3" t="s">
        <v>144</v>
      </c>
      <c r="F20" s="17"/>
      <c r="G20" s="21">
        <v>2614.7199999999998</v>
      </c>
      <c r="H20" s="21">
        <f t="shared" si="2"/>
        <v>2614.7199999999998</v>
      </c>
      <c r="I20" s="24">
        <v>0</v>
      </c>
      <c r="J20" s="24">
        <f t="shared" si="5"/>
        <v>0</v>
      </c>
      <c r="K20" s="25">
        <v>2121.25</v>
      </c>
      <c r="L20" s="25">
        <f t="shared" si="3"/>
        <v>2121.25</v>
      </c>
      <c r="M20" s="24">
        <v>0</v>
      </c>
      <c r="N20" s="24">
        <f t="shared" si="6"/>
        <v>0</v>
      </c>
    </row>
    <row r="21" spans="1:16" s="13" customFormat="1" ht="105">
      <c r="A21" s="46"/>
      <c r="B21" s="3" t="s">
        <v>143</v>
      </c>
      <c r="C21" s="12" t="s">
        <v>6</v>
      </c>
      <c r="D21" s="12">
        <v>1</v>
      </c>
      <c r="E21" s="3" t="s">
        <v>144</v>
      </c>
      <c r="F21" s="17"/>
      <c r="G21" s="21">
        <v>6500</v>
      </c>
      <c r="H21" s="21">
        <f t="shared" si="2"/>
        <v>6500</v>
      </c>
      <c r="I21" s="24">
        <v>0</v>
      </c>
      <c r="J21" s="24">
        <f t="shared" si="5"/>
        <v>0</v>
      </c>
      <c r="K21" s="25">
        <v>4668.6000000000004</v>
      </c>
      <c r="L21" s="25">
        <f t="shared" si="3"/>
        <v>4668.6000000000004</v>
      </c>
      <c r="M21" s="24">
        <v>0</v>
      </c>
      <c r="N21" s="24">
        <f t="shared" si="6"/>
        <v>0</v>
      </c>
    </row>
    <row r="22" spans="1:16" s="13" customFormat="1" ht="105" customHeight="1">
      <c r="A22" s="46"/>
      <c r="B22" s="3" t="s">
        <v>150</v>
      </c>
      <c r="C22" s="12" t="s">
        <v>9</v>
      </c>
      <c r="D22" s="12">
        <v>1</v>
      </c>
      <c r="E22" s="3" t="s">
        <v>146</v>
      </c>
      <c r="F22" s="17"/>
      <c r="G22" s="21">
        <v>1320.82</v>
      </c>
      <c r="H22" s="21">
        <f t="shared" si="2"/>
        <v>1320.82</v>
      </c>
      <c r="I22" s="24">
        <v>0</v>
      </c>
      <c r="J22" s="24">
        <f t="shared" si="5"/>
        <v>0</v>
      </c>
      <c r="K22" s="24">
        <v>0</v>
      </c>
      <c r="L22" s="24">
        <f t="shared" si="3"/>
        <v>0</v>
      </c>
      <c r="M22" s="24">
        <v>0</v>
      </c>
      <c r="N22" s="24">
        <f t="shared" si="6"/>
        <v>0</v>
      </c>
      <c r="O22"/>
      <c r="P22" s="27"/>
    </row>
    <row r="23" spans="1:16" s="13" customFormat="1" ht="105" customHeight="1">
      <c r="A23" s="46"/>
      <c r="B23" s="3" t="s">
        <v>145</v>
      </c>
      <c r="C23" s="12" t="s">
        <v>9</v>
      </c>
      <c r="D23" s="12">
        <v>1</v>
      </c>
      <c r="E23" s="3" t="s">
        <v>146</v>
      </c>
      <c r="F23" s="17"/>
      <c r="G23" s="21">
        <v>6067.06</v>
      </c>
      <c r="H23" s="21">
        <f t="shared" si="2"/>
        <v>6067.06</v>
      </c>
      <c r="I23" s="24">
        <v>0</v>
      </c>
      <c r="J23" s="24">
        <f t="shared" si="5"/>
        <v>0</v>
      </c>
      <c r="K23" s="24">
        <v>0</v>
      </c>
      <c r="L23" s="24">
        <f t="shared" si="3"/>
        <v>0</v>
      </c>
      <c r="M23" s="24">
        <v>0</v>
      </c>
      <c r="N23" s="24">
        <f t="shared" si="6"/>
        <v>0</v>
      </c>
    </row>
    <row r="25" spans="1:16">
      <c r="G25" s="6" t="s">
        <v>148</v>
      </c>
      <c r="H25" s="23">
        <f>SUM(H6:H24)</f>
        <v>33882.080000000002</v>
      </c>
      <c r="I25" s="26" t="s">
        <v>149</v>
      </c>
      <c r="J25" s="23">
        <f>SUM(J6:J24)</f>
        <v>4550</v>
      </c>
      <c r="K25" s="26" t="s">
        <v>152</v>
      </c>
      <c r="L25" s="23">
        <f>SUM(L6:L24)</f>
        <v>13016.85</v>
      </c>
      <c r="M25" s="26" t="s">
        <v>155</v>
      </c>
      <c r="N25" s="23">
        <f>SUM(N6:N24)</f>
        <v>16575.45</v>
      </c>
    </row>
    <row r="27" spans="1:16">
      <c r="N27"/>
    </row>
  </sheetData>
  <mergeCells count="9">
    <mergeCell ref="M3:N3"/>
    <mergeCell ref="K3:L3"/>
    <mergeCell ref="A1:F1"/>
    <mergeCell ref="G3:H3"/>
    <mergeCell ref="A20:A23"/>
    <mergeCell ref="I3:J3"/>
    <mergeCell ref="A3:F3"/>
    <mergeCell ref="A5:F5"/>
    <mergeCell ref="B2:D2"/>
  </mergeCells>
  <pageMargins left="0.25" right="0.25" top="0.75" bottom="0.75" header="0.3" footer="0.3"/>
  <pageSetup paperSize="9" scale="7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Louças e Metais - 01</vt:lpstr>
      <vt:lpstr>Louças e Metais - 02</vt:lpstr>
      <vt:lpstr>Louças e Metais - 03</vt:lpstr>
      <vt:lpstr>'Louças e Metais - 01'!Area_de_impressao</vt:lpstr>
      <vt:lpstr>'Louças e Metais - 02'!Area_de_impressao</vt:lpstr>
      <vt:lpstr>'Louças e Metais - 03'!Area_de_impressao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Paula Gomes</dc:creator>
  <cp:lastModifiedBy>Gabriella Cristina Barbosa Cruvinel</cp:lastModifiedBy>
  <cp:lastPrinted>2024-01-11T16:43:32Z</cp:lastPrinted>
  <dcterms:created xsi:type="dcterms:W3CDTF">2022-08-10T20:37:59Z</dcterms:created>
  <dcterms:modified xsi:type="dcterms:W3CDTF">2024-01-11T16:43:40Z</dcterms:modified>
</cp:coreProperties>
</file>