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4" i="1"/>
  <c r="F4" i="1"/>
  <c r="H4" i="1"/>
  <c r="I4" i="1"/>
  <c r="B5" i="1"/>
  <c r="E5" i="1"/>
  <c r="F5" i="1"/>
  <c r="H5" i="1"/>
  <c r="I5" i="1"/>
  <c r="B6" i="1"/>
  <c r="E6" i="1"/>
  <c r="F6" i="1"/>
  <c r="H6" i="1"/>
  <c r="I6" i="1"/>
  <c r="B7" i="1"/>
  <c r="E7" i="1"/>
  <c r="F7" i="1"/>
  <c r="H7" i="1"/>
  <c r="I7" i="1"/>
  <c r="B8" i="1"/>
  <c r="E8" i="1"/>
  <c r="F8" i="1"/>
  <c r="H8" i="1"/>
  <c r="I8" i="1"/>
  <c r="B9" i="1"/>
  <c r="E9" i="1"/>
  <c r="F9" i="1"/>
  <c r="H9" i="1"/>
  <c r="I9" i="1"/>
  <c r="B10" i="1"/>
  <c r="E10" i="1"/>
  <c r="F10" i="1"/>
  <c r="H10" i="1"/>
  <c r="I10" i="1"/>
  <c r="B11" i="1"/>
  <c r="E11" i="1"/>
  <c r="F11" i="1"/>
  <c r="H11" i="1"/>
  <c r="I11" i="1"/>
  <c r="B12" i="1"/>
  <c r="E12" i="1"/>
  <c r="F12" i="1"/>
  <c r="H12" i="1"/>
  <c r="I12" i="1"/>
  <c r="B13" i="1"/>
  <c r="E13" i="1"/>
  <c r="F13" i="1"/>
  <c r="H13" i="1"/>
  <c r="I13" i="1"/>
  <c r="B14" i="1"/>
  <c r="E14" i="1"/>
  <c r="F14" i="1"/>
  <c r="H14" i="1"/>
  <c r="I14" i="1"/>
  <c r="B15" i="1"/>
  <c r="E15" i="1"/>
  <c r="F15" i="1"/>
  <c r="H15" i="1"/>
  <c r="I15" i="1"/>
  <c r="B16" i="1"/>
  <c r="E16" i="1"/>
  <c r="F16" i="1"/>
  <c r="H16" i="1"/>
  <c r="I16" i="1"/>
  <c r="B17" i="1"/>
  <c r="E17" i="1"/>
  <c r="F17" i="1"/>
  <c r="H17" i="1"/>
  <c r="I17" i="1"/>
  <c r="B18" i="1"/>
  <c r="E18" i="1"/>
  <c r="F18" i="1"/>
  <c r="H18" i="1"/>
  <c r="I18" i="1"/>
  <c r="B19" i="1"/>
  <c r="E19" i="1"/>
  <c r="F19" i="1"/>
  <c r="H19" i="1"/>
  <c r="I19" i="1"/>
  <c r="B20" i="1"/>
  <c r="E20" i="1"/>
  <c r="F20" i="1"/>
  <c r="H20" i="1"/>
  <c r="I20" i="1"/>
  <c r="B21" i="1"/>
  <c r="E21" i="1"/>
  <c r="F21" i="1"/>
  <c r="H21" i="1"/>
  <c r="I21" i="1"/>
  <c r="B22" i="1"/>
  <c r="E22" i="1"/>
  <c r="F22" i="1"/>
  <c r="H22" i="1"/>
  <c r="I22" i="1"/>
  <c r="E3" i="1"/>
  <c r="F3" i="1"/>
  <c r="H3" i="1"/>
  <c r="I3" i="1"/>
  <c r="B4" i="1"/>
  <c r="F2" i="1"/>
  <c r="H2" i="1"/>
  <c r="I2" i="1"/>
  <c r="B3" i="1"/>
</calcChain>
</file>

<file path=xl/sharedStrings.xml><?xml version="1.0" encoding="utf-8"?>
<sst xmlns="http://schemas.openxmlformats.org/spreadsheetml/2006/main" count="8" uniqueCount="7">
  <si>
    <t>ANO</t>
  </si>
  <si>
    <t>QUANTIDADE DE ONCAS</t>
  </si>
  <si>
    <t>NASCIMENTOS</t>
  </si>
  <si>
    <t>MORTES NATURAIS</t>
  </si>
  <si>
    <t>CAÇA ILEGAL</t>
  </si>
  <si>
    <t>MORTES POR DESNUTRIÇÃO</t>
  </si>
  <si>
    <t>MORTES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</si>
</sst>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QUANTIDADE DE ONCAS/ANO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QUANTIDADE DE ONCAS</c:v>
                </c:pt>
              </c:strCache>
            </c:strRef>
          </c:tx>
          <c:xVal>
            <c:numRef>
              <c:f>Sheet1!$A$2:$A$22</c:f>
              <c:numCache>
                <c:formatCode>General</c:formatCode>
                <c:ptCount val="21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65.0</c:v>
                </c:pt>
                <c:pt idx="1">
                  <c:v>63.0</c:v>
                </c:pt>
                <c:pt idx="2">
                  <c:v>61.0</c:v>
                </c:pt>
                <c:pt idx="3">
                  <c:v>59.0</c:v>
                </c:pt>
                <c:pt idx="4">
                  <c:v>58.0</c:v>
                </c:pt>
                <c:pt idx="5">
                  <c:v>57.0</c:v>
                </c:pt>
                <c:pt idx="6">
                  <c:v>56.0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50.0</c:v>
                </c:pt>
                <c:pt idx="13">
                  <c:v>49.0</c:v>
                </c:pt>
                <c:pt idx="14">
                  <c:v>47.0</c:v>
                </c:pt>
                <c:pt idx="15">
                  <c:v>45.0</c:v>
                </c:pt>
                <c:pt idx="16">
                  <c:v>43.0</c:v>
                </c:pt>
                <c:pt idx="17">
                  <c:v>41.0</c:v>
                </c:pt>
                <c:pt idx="18">
                  <c:v>39.0</c:v>
                </c:pt>
                <c:pt idx="19">
                  <c:v>38.0</c:v>
                </c:pt>
                <c:pt idx="20">
                  <c:v>37.0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48216"/>
        <c:axId val="2132304280"/>
      </c:scatterChart>
      <c:valAx>
        <c:axId val="2132748216"/>
        <c:scaling>
          <c:orientation val="minMax"/>
          <c:max val="2040.0"/>
          <c:min val="2017.0"/>
        </c:scaling>
        <c:delete val="0"/>
        <c:axPos val="b"/>
        <c:numFmt formatCode="General" sourceLinked="1"/>
        <c:majorTickMark val="out"/>
        <c:minorTickMark val="none"/>
        <c:tickLblPos val="nextTo"/>
        <c:crossAx val="2132304280"/>
        <c:crosses val="autoZero"/>
        <c:crossBetween val="midCat"/>
      </c:valAx>
      <c:valAx>
        <c:axId val="213230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482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12700</xdr:rowOff>
    </xdr:from>
    <xdr:to>
      <xdr:col>9</xdr:col>
      <xdr:colOff>571500</xdr:colOff>
      <xdr:row>39</xdr:row>
      <xdr:rowOff>38100</xdr:rowOff>
    </xdr:to>
    <xdr:sp macro="" textlink="">
      <xdr:nvSpPr>
        <xdr:cNvPr id="2" name="TextBox 1"/>
        <xdr:cNvSpPr txBox="1"/>
      </xdr:nvSpPr>
      <xdr:spPr>
        <a:xfrm>
          <a:off x="6413500" y="4584700"/>
          <a:ext cx="4419600" cy="288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200"/>
            <a:t>A PARTIR DO  GRÁFICO, É POSSÍVEL PERCEBER QUE A DINÂMICA</a:t>
          </a:r>
          <a:r>
            <a:rPr lang="en-US" sz="2200" baseline="0"/>
            <a:t> POPULACIONAL DAS ONÇAS PINTADAS ESTÁ DIMINUINDO. SENDO ASSIM, NÃO SE NOTA UMA TENDÊNCIA DE EQUILÍBRIO NO NÚMERO DE ONÇAS DO PARQUE MOSTRADO NESSA CURVA.</a:t>
          </a:r>
          <a:endParaRPr lang="en-US" sz="2200"/>
        </a:p>
      </xdr:txBody>
    </xdr:sp>
    <xdr:clientData/>
  </xdr:twoCellAnchor>
  <xdr:twoCellAnchor>
    <xdr:from>
      <xdr:col>0</xdr:col>
      <xdr:colOff>127000</xdr:colOff>
      <xdr:row>23</xdr:row>
      <xdr:rowOff>107950</xdr:rowOff>
    </xdr:from>
    <xdr:to>
      <xdr:col>5</xdr:col>
      <xdr:colOff>1282700</xdr:colOff>
      <xdr:row>41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5" workbookViewId="0">
      <selection activeCell="M23" sqref="M23"/>
    </sheetView>
  </sheetViews>
  <sheetFormatPr baseColWidth="10" defaultRowHeight="15" x14ac:dyDescent="0"/>
  <cols>
    <col min="2" max="2" width="21.33203125" bestFit="1" customWidth="1"/>
    <col min="5" max="5" width="13.33203125" bestFit="1" customWidth="1"/>
    <col min="6" max="6" width="17" bestFit="1" customWidth="1"/>
    <col min="7" max="7" width="11.6640625" bestFit="1" customWidth="1"/>
    <col min="8" max="8" width="24.33203125" bestFit="1" customWidth="1"/>
    <col min="9" max="9" width="14.5" bestFit="1" customWidth="1"/>
  </cols>
  <sheetData>
    <row r="1" spans="1:9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2017</v>
      </c>
      <c r="B2">
        <v>65</v>
      </c>
      <c r="D2">
        <v>2017</v>
      </c>
      <c r="E2">
        <f>ROUNDDOWN(B2*0.1,0)</f>
        <v>6</v>
      </c>
      <c r="F2">
        <f>ROUNDDOWN(B2*0.05,0)</f>
        <v>3</v>
      </c>
      <c r="G2">
        <v>2</v>
      </c>
      <c r="H2">
        <f>ROUNDDOWN((0.05+POWER(2,(B2-90)))*B2,0)</f>
        <v>3</v>
      </c>
      <c r="I2">
        <f>F2+G2+H2</f>
        <v>8</v>
      </c>
    </row>
    <row r="3" spans="1:9">
      <c r="A3">
        <v>2018</v>
      </c>
      <c r="B3">
        <f>B2+E2-I2</f>
        <v>63</v>
      </c>
      <c r="D3">
        <v>2018</v>
      </c>
      <c r="E3">
        <f>ROUNDDOWN(B3*0.1,0)</f>
        <v>6</v>
      </c>
      <c r="F3">
        <f>ROUNDDOWN(B3*0.05,0)</f>
        <v>3</v>
      </c>
      <c r="G3">
        <v>2</v>
      </c>
      <c r="H3">
        <f>ROUNDDOWN((0.05+POWER(2,(B3-90)))*B3,0)</f>
        <v>3</v>
      </c>
      <c r="I3">
        <f>F3+G3+H3</f>
        <v>8</v>
      </c>
    </row>
    <row r="4" spans="1:9">
      <c r="A4">
        <v>2019</v>
      </c>
      <c r="B4">
        <f t="shared" ref="B4:B22" si="0">B3+E3-I3</f>
        <v>61</v>
      </c>
      <c r="D4">
        <v>2019</v>
      </c>
      <c r="E4">
        <f t="shared" ref="E4:E22" si="1">ROUNDDOWN(B4*0.1,0)</f>
        <v>6</v>
      </c>
      <c r="F4">
        <f t="shared" ref="F4:F22" si="2">ROUNDDOWN(B4*0.05,0)</f>
        <v>3</v>
      </c>
      <c r="G4">
        <v>2</v>
      </c>
      <c r="H4">
        <f t="shared" ref="H4:H22" si="3">ROUNDDOWN((0.05+POWER(2,(B4-90)))*B4,0)</f>
        <v>3</v>
      </c>
      <c r="I4">
        <f t="shared" ref="I4:I22" si="4">F4+G4+H4</f>
        <v>8</v>
      </c>
    </row>
    <row r="5" spans="1:9">
      <c r="A5">
        <v>2020</v>
      </c>
      <c r="B5">
        <f t="shared" si="0"/>
        <v>59</v>
      </c>
      <c r="D5">
        <v>2020</v>
      </c>
      <c r="E5">
        <f t="shared" si="1"/>
        <v>5</v>
      </c>
      <c r="F5">
        <f t="shared" si="2"/>
        <v>2</v>
      </c>
      <c r="G5">
        <v>2</v>
      </c>
      <c r="H5">
        <f t="shared" si="3"/>
        <v>2</v>
      </c>
      <c r="I5">
        <f t="shared" si="4"/>
        <v>6</v>
      </c>
    </row>
    <row r="6" spans="1:9">
      <c r="A6">
        <v>2021</v>
      </c>
      <c r="B6">
        <f t="shared" si="0"/>
        <v>58</v>
      </c>
      <c r="D6">
        <v>2021</v>
      </c>
      <c r="E6">
        <f t="shared" si="1"/>
        <v>5</v>
      </c>
      <c r="F6">
        <f t="shared" si="2"/>
        <v>2</v>
      </c>
      <c r="G6">
        <v>2</v>
      </c>
      <c r="H6">
        <f t="shared" si="3"/>
        <v>2</v>
      </c>
      <c r="I6">
        <f t="shared" si="4"/>
        <v>6</v>
      </c>
    </row>
    <row r="7" spans="1:9">
      <c r="A7">
        <v>2022</v>
      </c>
      <c r="B7">
        <f t="shared" si="0"/>
        <v>57</v>
      </c>
      <c r="D7">
        <v>2022</v>
      </c>
      <c r="E7">
        <f t="shared" si="1"/>
        <v>5</v>
      </c>
      <c r="F7">
        <f t="shared" si="2"/>
        <v>2</v>
      </c>
      <c r="G7">
        <v>2</v>
      </c>
      <c r="H7">
        <f t="shared" si="3"/>
        <v>2</v>
      </c>
      <c r="I7">
        <f t="shared" si="4"/>
        <v>6</v>
      </c>
    </row>
    <row r="8" spans="1:9">
      <c r="A8">
        <v>2023</v>
      </c>
      <c r="B8">
        <f t="shared" si="0"/>
        <v>56</v>
      </c>
      <c r="D8">
        <v>2023</v>
      </c>
      <c r="E8">
        <f t="shared" si="1"/>
        <v>5</v>
      </c>
      <c r="F8">
        <f t="shared" si="2"/>
        <v>2</v>
      </c>
      <c r="G8">
        <v>2</v>
      </c>
      <c r="H8">
        <f t="shared" si="3"/>
        <v>2</v>
      </c>
      <c r="I8">
        <f t="shared" si="4"/>
        <v>6</v>
      </c>
    </row>
    <row r="9" spans="1:9">
      <c r="A9">
        <v>2024</v>
      </c>
      <c r="B9">
        <f t="shared" si="0"/>
        <v>55</v>
      </c>
      <c r="D9">
        <v>2024</v>
      </c>
      <c r="E9">
        <f t="shared" si="1"/>
        <v>5</v>
      </c>
      <c r="F9">
        <f t="shared" si="2"/>
        <v>2</v>
      </c>
      <c r="G9">
        <v>2</v>
      </c>
      <c r="H9">
        <f t="shared" si="3"/>
        <v>2</v>
      </c>
      <c r="I9">
        <f t="shared" si="4"/>
        <v>6</v>
      </c>
    </row>
    <row r="10" spans="1:9">
      <c r="A10">
        <v>2025</v>
      </c>
      <c r="B10">
        <f t="shared" si="0"/>
        <v>54</v>
      </c>
      <c r="D10">
        <v>2025</v>
      </c>
      <c r="E10">
        <f t="shared" si="1"/>
        <v>5</v>
      </c>
      <c r="F10">
        <f t="shared" si="2"/>
        <v>2</v>
      </c>
      <c r="G10">
        <v>2</v>
      </c>
      <c r="H10">
        <f t="shared" si="3"/>
        <v>2</v>
      </c>
      <c r="I10">
        <f t="shared" si="4"/>
        <v>6</v>
      </c>
    </row>
    <row r="11" spans="1:9">
      <c r="A11">
        <v>2026</v>
      </c>
      <c r="B11">
        <f t="shared" si="0"/>
        <v>53</v>
      </c>
      <c r="D11">
        <v>2026</v>
      </c>
      <c r="E11">
        <f t="shared" si="1"/>
        <v>5</v>
      </c>
      <c r="F11">
        <f t="shared" si="2"/>
        <v>2</v>
      </c>
      <c r="G11">
        <v>2</v>
      </c>
      <c r="H11">
        <f t="shared" si="3"/>
        <v>2</v>
      </c>
      <c r="I11">
        <f t="shared" si="4"/>
        <v>6</v>
      </c>
    </row>
    <row r="12" spans="1:9">
      <c r="A12">
        <v>2027</v>
      </c>
      <c r="B12">
        <f t="shared" si="0"/>
        <v>52</v>
      </c>
      <c r="D12">
        <v>2027</v>
      </c>
      <c r="E12">
        <f t="shared" si="1"/>
        <v>5</v>
      </c>
      <c r="F12">
        <f t="shared" si="2"/>
        <v>2</v>
      </c>
      <c r="G12">
        <v>2</v>
      </c>
      <c r="H12">
        <f t="shared" si="3"/>
        <v>2</v>
      </c>
      <c r="I12">
        <f t="shared" si="4"/>
        <v>6</v>
      </c>
    </row>
    <row r="13" spans="1:9">
      <c r="A13">
        <v>2028</v>
      </c>
      <c r="B13">
        <f t="shared" si="0"/>
        <v>51</v>
      </c>
      <c r="D13">
        <v>2028</v>
      </c>
      <c r="E13">
        <f t="shared" si="1"/>
        <v>5</v>
      </c>
      <c r="F13">
        <f t="shared" si="2"/>
        <v>2</v>
      </c>
      <c r="G13">
        <v>2</v>
      </c>
      <c r="H13">
        <f t="shared" si="3"/>
        <v>2</v>
      </c>
      <c r="I13">
        <f t="shared" si="4"/>
        <v>6</v>
      </c>
    </row>
    <row r="14" spans="1:9">
      <c r="A14">
        <v>2029</v>
      </c>
      <c r="B14">
        <f t="shared" si="0"/>
        <v>50</v>
      </c>
      <c r="D14">
        <v>2029</v>
      </c>
      <c r="E14">
        <f t="shared" si="1"/>
        <v>5</v>
      </c>
      <c r="F14">
        <f t="shared" si="2"/>
        <v>2</v>
      </c>
      <c r="G14">
        <v>2</v>
      </c>
      <c r="H14">
        <f t="shared" si="3"/>
        <v>2</v>
      </c>
      <c r="I14">
        <f t="shared" si="4"/>
        <v>6</v>
      </c>
    </row>
    <row r="15" spans="1:9">
      <c r="A15">
        <v>2030</v>
      </c>
      <c r="B15">
        <f t="shared" si="0"/>
        <v>49</v>
      </c>
      <c r="D15">
        <v>2030</v>
      </c>
      <c r="E15">
        <f t="shared" si="1"/>
        <v>4</v>
      </c>
      <c r="F15">
        <f t="shared" si="2"/>
        <v>2</v>
      </c>
      <c r="G15">
        <v>2</v>
      </c>
      <c r="H15">
        <f t="shared" si="3"/>
        <v>2</v>
      </c>
      <c r="I15">
        <f t="shared" si="4"/>
        <v>6</v>
      </c>
    </row>
    <row r="16" spans="1:9">
      <c r="A16">
        <v>2031</v>
      </c>
      <c r="B16">
        <f t="shared" si="0"/>
        <v>47</v>
      </c>
      <c r="D16">
        <v>2031</v>
      </c>
      <c r="E16">
        <f t="shared" si="1"/>
        <v>4</v>
      </c>
      <c r="F16">
        <f t="shared" si="2"/>
        <v>2</v>
      </c>
      <c r="G16">
        <v>2</v>
      </c>
      <c r="H16">
        <f t="shared" si="3"/>
        <v>2</v>
      </c>
      <c r="I16">
        <f t="shared" si="4"/>
        <v>6</v>
      </c>
    </row>
    <row r="17" spans="1:9">
      <c r="A17">
        <v>2032</v>
      </c>
      <c r="B17">
        <f t="shared" si="0"/>
        <v>45</v>
      </c>
      <c r="D17">
        <v>2032</v>
      </c>
      <c r="E17">
        <f t="shared" si="1"/>
        <v>4</v>
      </c>
      <c r="F17">
        <f t="shared" si="2"/>
        <v>2</v>
      </c>
      <c r="G17">
        <v>2</v>
      </c>
      <c r="H17">
        <f t="shared" si="3"/>
        <v>2</v>
      </c>
      <c r="I17">
        <f t="shared" si="4"/>
        <v>6</v>
      </c>
    </row>
    <row r="18" spans="1:9">
      <c r="A18">
        <v>2033</v>
      </c>
      <c r="B18">
        <f t="shared" si="0"/>
        <v>43</v>
      </c>
      <c r="D18">
        <v>2033</v>
      </c>
      <c r="E18">
        <f t="shared" si="1"/>
        <v>4</v>
      </c>
      <c r="F18">
        <f t="shared" si="2"/>
        <v>2</v>
      </c>
      <c r="G18">
        <v>2</v>
      </c>
      <c r="H18">
        <f t="shared" si="3"/>
        <v>2</v>
      </c>
      <c r="I18">
        <f t="shared" si="4"/>
        <v>6</v>
      </c>
    </row>
    <row r="19" spans="1:9">
      <c r="A19">
        <v>2034</v>
      </c>
      <c r="B19">
        <f t="shared" si="0"/>
        <v>41</v>
      </c>
      <c r="D19">
        <v>2034</v>
      </c>
      <c r="E19">
        <f t="shared" si="1"/>
        <v>4</v>
      </c>
      <c r="F19">
        <f t="shared" si="2"/>
        <v>2</v>
      </c>
      <c r="G19">
        <v>2</v>
      </c>
      <c r="H19">
        <f t="shared" si="3"/>
        <v>2</v>
      </c>
      <c r="I19">
        <f t="shared" si="4"/>
        <v>6</v>
      </c>
    </row>
    <row r="20" spans="1:9">
      <c r="A20">
        <v>2035</v>
      </c>
      <c r="B20">
        <f t="shared" si="0"/>
        <v>39</v>
      </c>
      <c r="D20">
        <v>2035</v>
      </c>
      <c r="E20">
        <f t="shared" si="1"/>
        <v>3</v>
      </c>
      <c r="F20">
        <f t="shared" si="2"/>
        <v>1</v>
      </c>
      <c r="G20">
        <v>2</v>
      </c>
      <c r="H20">
        <f t="shared" si="3"/>
        <v>1</v>
      </c>
      <c r="I20">
        <f t="shared" si="4"/>
        <v>4</v>
      </c>
    </row>
    <row r="21" spans="1:9">
      <c r="A21">
        <v>2036</v>
      </c>
      <c r="B21">
        <f t="shared" si="0"/>
        <v>38</v>
      </c>
      <c r="D21">
        <v>2036</v>
      </c>
      <c r="E21">
        <f t="shared" si="1"/>
        <v>3</v>
      </c>
      <c r="F21">
        <f t="shared" si="2"/>
        <v>1</v>
      </c>
      <c r="G21">
        <v>2</v>
      </c>
      <c r="H21">
        <f t="shared" si="3"/>
        <v>1</v>
      </c>
      <c r="I21">
        <f t="shared" si="4"/>
        <v>4</v>
      </c>
    </row>
    <row r="22" spans="1:9">
      <c r="A22">
        <v>2037</v>
      </c>
      <c r="B22">
        <f t="shared" si="0"/>
        <v>37</v>
      </c>
      <c r="D22">
        <v>2037</v>
      </c>
      <c r="E22">
        <f t="shared" si="1"/>
        <v>3</v>
      </c>
      <c r="F22">
        <f t="shared" si="2"/>
        <v>1</v>
      </c>
      <c r="G22">
        <v>2</v>
      </c>
      <c r="H22">
        <f t="shared" si="3"/>
        <v>1</v>
      </c>
      <c r="I22">
        <f t="shared" si="4"/>
        <v>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Móbile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Muchaluat</dc:creator>
  <cp:lastModifiedBy>Lucas Muchaluat</cp:lastModifiedBy>
  <dcterms:created xsi:type="dcterms:W3CDTF">2018-03-01T19:05:55Z</dcterms:created>
  <dcterms:modified xsi:type="dcterms:W3CDTF">2018-03-02T02:28:57Z</dcterms:modified>
</cp:coreProperties>
</file>