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Arthur\PUC\TerceiroPeriodo\Tis_3\Documentos\"/>
    </mc:Choice>
  </mc:AlternateContent>
  <xr:revisionPtr revIDLastSave="0" documentId="8_{B15F8149-4B86-4858-B015-21B4FCED97A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7" r:id="rId7"/>
  </sheets>
  <definedNames>
    <definedName name="_xlnm._FilterDatabase" localSheetId="2" hidden="1">'Sprint #1'!$B$10:$J$60</definedName>
    <definedName name="_xlnm._FilterDatabase" localSheetId="6" hidden="1">'Sprint #5'!$B$10:$J$69</definedName>
  </definedNames>
  <calcPr calcId="191029"/>
</workbook>
</file>

<file path=xl/calcChain.xml><?xml version="1.0" encoding="utf-8"?>
<calcChain xmlns="http://schemas.openxmlformats.org/spreadsheetml/2006/main">
  <c r="I69" i="7" l="1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I106" i="1" s="1"/>
  <c r="H61" i="7"/>
  <c r="H106" i="1" s="1"/>
  <c r="B7" i="7"/>
  <c r="K1" i="7"/>
  <c r="K2" i="7" s="1"/>
  <c r="K3" i="7" s="1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I80" i="6"/>
  <c r="H80" i="6"/>
  <c r="B80" i="6"/>
  <c r="I79" i="6"/>
  <c r="H79" i="6"/>
  <c r="B79" i="6"/>
  <c r="I78" i="6"/>
  <c r="H78" i="6"/>
  <c r="B78" i="6"/>
  <c r="I77" i="6"/>
  <c r="H77" i="6"/>
  <c r="B77" i="6"/>
  <c r="I76" i="6"/>
  <c r="H76" i="6"/>
  <c r="B76" i="6"/>
  <c r="G73" i="6"/>
  <c r="D73" i="6"/>
  <c r="I72" i="6"/>
  <c r="H72" i="6"/>
  <c r="B7" i="6"/>
  <c r="K1" i="6"/>
  <c r="K2" i="6" s="1"/>
  <c r="K3" i="6" s="1"/>
  <c r="K4" i="6" s="1"/>
  <c r="K5" i="6" s="1"/>
  <c r="K6" i="6" s="1"/>
  <c r="K7" i="6" s="1"/>
  <c r="K8" i="6" s="1"/>
  <c r="K9" i="6" s="1"/>
  <c r="K10" i="6" s="1"/>
  <c r="K11" i="6" s="1"/>
  <c r="K12" i="6" s="1"/>
  <c r="K15" i="6" s="1"/>
  <c r="K16" i="6" s="1"/>
  <c r="K17" i="6" s="1"/>
  <c r="K18" i="6" s="1"/>
  <c r="K19" i="6" s="1"/>
  <c r="K20" i="6" s="1"/>
  <c r="K21" i="6" s="1"/>
  <c r="K22" i="6" s="1"/>
  <c r="K23" i="6" s="1"/>
  <c r="I78" i="5"/>
  <c r="H78" i="5"/>
  <c r="B78" i="5"/>
  <c r="I77" i="5"/>
  <c r="H77" i="5"/>
  <c r="B77" i="5"/>
  <c r="I76" i="5"/>
  <c r="H76" i="5"/>
  <c r="B76" i="5"/>
  <c r="I75" i="5"/>
  <c r="H75" i="5"/>
  <c r="B75" i="5"/>
  <c r="I74" i="5"/>
  <c r="H74" i="5"/>
  <c r="B74" i="5"/>
  <c r="G71" i="5"/>
  <c r="D71" i="5"/>
  <c r="I70" i="5"/>
  <c r="H70" i="5"/>
  <c r="B7" i="5"/>
  <c r="K2" i="5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1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H103" i="1" s="1"/>
  <c r="B7" i="4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3" i="4"/>
  <c r="K2" i="4"/>
  <c r="K1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I102" i="1" s="1"/>
  <c r="H61" i="3"/>
  <c r="B7" i="3"/>
  <c r="K1" i="3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D15" i="2"/>
  <c r="C13" i="2"/>
  <c r="D12" i="2"/>
  <c r="L106" i="1"/>
  <c r="K106" i="1"/>
  <c r="L105" i="1"/>
  <c r="K105" i="1"/>
  <c r="I105" i="1"/>
  <c r="H105" i="1"/>
  <c r="L104" i="1"/>
  <c r="K104" i="1"/>
  <c r="I104" i="1"/>
  <c r="H104" i="1"/>
  <c r="L103" i="1"/>
  <c r="K103" i="1"/>
  <c r="I103" i="1"/>
  <c r="L102" i="1"/>
  <c r="K102" i="1"/>
  <c r="H1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ID#AAAAEJHs_WI
    (2019-08-02 12:46:53)
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ID#AAAAEJHs_V8
    (2019-08-02 12:46:53)
"Tarefas Criadas": Tarefas geradas e distribuídas nas sprints.
"Tarefas Concluídas": Todas tarefas concluídas.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scheme val="minor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scheme val="minor"/>
          </rPr>
          <t>======
ID#AAAAEJHs_WE
    (2019-08-02 12:46:53)
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scheme val="minor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scheme val="minor"/>
          </rPr>
          <t>======
ID#AAAAEJHs_Wc
    (2019-08-02 12:46:53)
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scheme val="minor"/>
          </rPr>
          <t>======
ID#AAAAEJHs_WM
    (2019-08-02 12:46:53)
Informações dos integrantes do grupo para serem discutidas em reunião diárias ou de final de Sprint.</t>
        </r>
      </text>
    </comment>
    <comment ref="B74" authorId="0" shapeId="0" xr:uid="{00000000-0006-0000-0500-000002000000}">
      <text>
        <r>
          <rPr>
            <sz val="10"/>
            <color rgb="FF000000"/>
            <rFont val="Arial"/>
            <scheme val="minor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Arthur Bretas</author>
  </authors>
  <commentList>
    <comment ref="J9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ID#AAAAEJHs_V4
    (2019-08-02 12:46:53)
Informações dos integrantes do grupo para serem discutidas em reunião diárias ou de final de Sprint.</t>
        </r>
      </text>
    </comment>
    <comment ref="C15" authorId="1" shapeId="0" xr:uid="{DB8AD662-7414-49BE-A8D0-8C6C85D06BC1}">
      <text>
        <r>
          <rPr>
            <b/>
            <sz val="9"/>
            <color indexed="81"/>
            <rFont val="Segoe UI"/>
            <family val="2"/>
          </rPr>
          <t>Arthur Bretas:</t>
        </r>
        <r>
          <rPr>
            <sz val="9"/>
            <color indexed="81"/>
            <rFont val="Segoe UI"/>
            <family val="2"/>
          </rPr>
          <t xml:space="preserve">
07/12</t>
        </r>
      </text>
    </comment>
    <comment ref="C16" authorId="1" shapeId="0" xr:uid="{719F928F-579C-4718-A4E9-82B6ED43B3DC}">
      <text>
        <r>
          <rPr>
            <b/>
            <sz val="9"/>
            <color indexed="81"/>
            <rFont val="Segoe UI"/>
            <family val="2"/>
          </rPr>
          <t>Arthur Bretas:</t>
        </r>
        <r>
          <rPr>
            <sz val="9"/>
            <color indexed="81"/>
            <rFont val="Segoe UI"/>
            <family val="2"/>
          </rPr>
          <t xml:space="preserve">
07/12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<sst xmlns="http://schemas.openxmlformats.org/spreadsheetml/2006/main" count="493" uniqueCount="149">
  <si>
    <t>PONTIFÍCIA UNIVERSIDADE CATÓLICA DE MINAS GERAIS</t>
  </si>
  <si>
    <t>Instituto de Ciências Exatas e Informática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</si>
  <si>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</si>
  <si>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rPr>
        <sz val="11"/>
        <color rgb="FFFFFFFF"/>
        <rFont val="Arial"/>
      </rP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</si>
  <si>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</si>
  <si>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MSI Construtora</t>
  </si>
  <si>
    <t>INTEGRANTES</t>
  </si>
  <si>
    <t>PAPEL PRINCIPAL</t>
  </si>
  <si>
    <t xml:space="preserve">Gabriel Vitor </t>
  </si>
  <si>
    <t>Programador</t>
  </si>
  <si>
    <t xml:space="preserve">Leticia Blom </t>
  </si>
  <si>
    <t>Julia Borges</t>
  </si>
  <si>
    <t>Arthur Capanema</t>
  </si>
  <si>
    <t>Lucas Nogueira</t>
  </si>
  <si>
    <t>Igor Miranda</t>
  </si>
  <si>
    <t>Kaike Batista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</si>
  <si>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</si>
  <si>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</si>
  <si>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</si>
  <si>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</si>
  <si>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</si>
  <si>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</si>
  <si>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</si>
  <si>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</si>
  <si>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</si>
  <si>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</si>
  <si>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</si>
  <si>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</si>
  <si>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</si>
  <si>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</si>
  <si>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</si>
  <si>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</si>
  <si>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</si>
  <si>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</si>
  <si>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</si>
  <si>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</si>
  <si>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</si>
  <si>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</si>
  <si>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</si>
  <si>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</si>
  <si>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</si>
  <si>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</si>
  <si>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rPr>
        <sz val="11"/>
        <color rgb="FFFFFFFF"/>
        <rFont val="Arial"/>
      </rPr>
      <t xml:space="preserve">Engenharia de </t>
    </r>
    <r>
      <rPr>
        <i/>
        <sz val="11"/>
        <color rgb="FFFFFFFF"/>
        <rFont val="Arial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</si>
  <si>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</si>
  <si>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</si>
  <si>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</si>
  <si>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</si>
  <si>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</si>
  <si>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</si>
  <si>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Concluída</t>
  </si>
  <si>
    <t>LISTA DE REQUISITOS</t>
  </si>
  <si>
    <t>STATUS</t>
  </si>
  <si>
    <t>Selecionar</t>
  </si>
  <si>
    <t>Cliente informa dados cadastrais</t>
  </si>
  <si>
    <t>Tarefas Concluídas</t>
  </si>
  <si>
    <t>Administrador gerencia obra</t>
  </si>
  <si>
    <t>Tarefas Criadas</t>
  </si>
  <si>
    <t>Construtora consulta relatório completo</t>
  </si>
  <si>
    <t>Pendente</t>
  </si>
  <si>
    <t>Administrador gerencia fornecedor</t>
  </si>
  <si>
    <t>Administrador gerencia serviço de obra</t>
  </si>
  <si>
    <t>Administrador gerencia valor dos materiais</t>
  </si>
  <si>
    <t>Cliente visualiza informações sobre a obra</t>
  </si>
  <si>
    <t>Cliente simula preço médio do imóvel</t>
  </si>
  <si>
    <t>Cliente consulta relatório mensal</t>
  </si>
  <si>
    <t>Administrador atualiza gastos da obra</t>
  </si>
  <si>
    <t>PROGRESSO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</si>
  <si>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</si>
  <si>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rPr>
        <sz val="11"/>
        <color rgb="FFFFFFFF"/>
        <rFont val="Arial"/>
      </rPr>
      <t xml:space="preserve">Engenharia de </t>
    </r>
    <r>
      <rPr>
        <i/>
        <sz val="11"/>
        <color rgb="FFFFFFFF"/>
        <rFont val="Arial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</si>
  <si>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</si>
  <si>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</si>
  <si>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</si>
  <si>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</si>
  <si>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</si>
  <si>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</si>
  <si>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</si>
  <si>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</si>
  <si>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</si>
  <si>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</si>
  <si>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</t>
  </si>
  <si>
    <t>Cliente informa dados cadastrais #1</t>
  </si>
  <si>
    <t>-</t>
  </si>
  <si>
    <t>Administrador cadastra fornecedor #3</t>
  </si>
  <si>
    <t>Arthur Bretas</t>
  </si>
  <si>
    <t>Diagrama de casos de uso</t>
  </si>
  <si>
    <t>Julia Borges/Leticia Blom/Gabriel Vitor</t>
  </si>
  <si>
    <t>Lucas Nogueira/Kaike Batista</t>
  </si>
  <si>
    <t>Release do Software - front end</t>
  </si>
  <si>
    <t xml:space="preserve">Lucas Nogueira/Kaike Batista         </t>
  </si>
  <si>
    <t>Release do Software - back end</t>
  </si>
  <si>
    <t>Cliente informa dados cadastrais back-end #1</t>
  </si>
  <si>
    <t>Arthur Bretas/Gabriel Vitor/Igor Miranda</t>
  </si>
  <si>
    <t>Lucas Nogueira/Júlia Borges</t>
  </si>
  <si>
    <t xml:space="preserve">Júlia Borges/Leticia Blom/Arthur Bretas         </t>
  </si>
  <si>
    <t>Total:</t>
  </si>
  <si>
    <t>Distribuição de Tarefas</t>
  </si>
  <si>
    <t>Nome do Aluno</t>
  </si>
  <si>
    <t>Tempo Estimado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</si>
  <si>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</si>
  <si>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rPr>
        <sz val="11"/>
        <color rgb="FFFFFFFF"/>
        <rFont val="Arial"/>
      </rPr>
      <t xml:space="preserve">Engenharia de </t>
    </r>
    <r>
      <rPr>
        <i/>
        <sz val="11"/>
        <color rgb="FFFFFFFF"/>
        <rFont val="Arial"/>
      </rPr>
      <t>Software</t>
    </r>
  </si>
  <si>
    <t xml:space="preserve">SPRINT #2 </t>
  </si>
  <si>
    <t>Administrador gerencia obra #2</t>
  </si>
  <si>
    <t>Administrador gerencia valor dos materiais #5</t>
  </si>
  <si>
    <t>Release do Software - front-end</t>
  </si>
  <si>
    <t>Release do Software -back-end</t>
  </si>
  <si>
    <t xml:space="preserve">Kaike Batista         </t>
  </si>
  <si>
    <t>Release do Software - back-end</t>
  </si>
  <si>
    <t>Release - editar informações - front-end</t>
  </si>
  <si>
    <t>Release - listar/excluir dados - front-end</t>
  </si>
  <si>
    <t>Administrador cadastra fornecedor #2</t>
  </si>
  <si>
    <t>Lucas  Nogueira</t>
  </si>
  <si>
    <t>Release - editar informações - back-end</t>
  </si>
  <si>
    <t>Release - listar/excluir dados - back-end</t>
  </si>
  <si>
    <t>Letícia Blom/Júlia Borges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</si>
  <si>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</si>
  <si>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rPr>
        <sz val="11"/>
        <color rgb="FFFFFFFF"/>
        <rFont val="Arial"/>
      </rPr>
      <t xml:space="preserve">Engenharia de </t>
    </r>
    <r>
      <rPr>
        <i/>
        <sz val="11"/>
        <color rgb="FFFFFFFF"/>
        <rFont val="Arial"/>
      </rPr>
      <t>Software</t>
    </r>
  </si>
  <si>
    <t>SPRINT #3</t>
  </si>
  <si>
    <t>Administrador gerencia serviço de obra #4</t>
  </si>
  <si>
    <t>Arthur  Capanema/Igor Miranda</t>
  </si>
  <si>
    <t>Cliente simula preço médio do imóvel #7</t>
  </si>
  <si>
    <t>Diagrama de Casos de Uso</t>
  </si>
  <si>
    <t>Letícia Blom</t>
  </si>
  <si>
    <t>Diagrama de Classes de Domínio</t>
  </si>
  <si>
    <t>Arthur  Capanema/Igor Miranda/ Gabriel Vitor</t>
  </si>
  <si>
    <t>Lucas  Nogueira/Kaike Batista</t>
  </si>
  <si>
    <t>Júlia Borges/Leticia Blom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</si>
  <si>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</si>
  <si>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rPr>
        <sz val="11"/>
        <color rgb="FFFFFFFF"/>
        <rFont val="Arial"/>
      </rPr>
      <t xml:space="preserve">Engenharia de </t>
    </r>
    <r>
      <rPr>
        <i/>
        <sz val="11"/>
        <color rgb="FFFFFFFF"/>
        <rFont val="Arial"/>
      </rPr>
      <t>Software</t>
    </r>
  </si>
  <si>
    <t>SPRINT #4</t>
  </si>
  <si>
    <t>Construtora gerencia relatório completo</t>
  </si>
  <si>
    <t>Cliente consulta relatorio mensal</t>
  </si>
  <si>
    <t>Casos de uso descritivos</t>
  </si>
  <si>
    <t>Gabriel Vitor/ Julia  Borges/Letícia Blom</t>
  </si>
  <si>
    <t>Diagrama de Classes</t>
  </si>
  <si>
    <t>Gabriel Vitor/ Julia  Borges</t>
  </si>
  <si>
    <t>Release do Software - back-end - refazer</t>
  </si>
  <si>
    <r>
      <rPr>
        <sz val="11"/>
        <color rgb="FFFFFFFF"/>
        <rFont val="Arial"/>
      </rP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</rPr>
      <t xml:space="preserve"> e Sistemas de Informação</t>
    </r>
  </si>
  <si>
    <r>
      <rPr>
        <sz val="11"/>
        <color rgb="FFFFFFFF"/>
        <rFont val="Arial"/>
      </rPr>
      <t xml:space="preserve">Engenharia de </t>
    </r>
    <r>
      <rPr>
        <i/>
        <sz val="11"/>
        <color rgb="FFFFFFFF"/>
        <rFont val="Arial"/>
      </rPr>
      <t>Software</t>
    </r>
  </si>
  <si>
    <t>SPRINT #5</t>
  </si>
  <si>
    <t>Atualizar diagrama de caso de uso</t>
  </si>
  <si>
    <t>Documento de interface de usuário</t>
  </si>
  <si>
    <t>Atualizar diagrama de classes</t>
  </si>
  <si>
    <t>Aperfeiçoar estética do site</t>
  </si>
  <si>
    <t>Fazer a integração das páginas</t>
  </si>
  <si>
    <t>Arthur Capanema/Gabriel Vitor/Letícia Blom</t>
  </si>
  <si>
    <t>Arthur Capanema/Igor Miranda</t>
  </si>
  <si>
    <t>Julia Borges/Igor Miranda</t>
  </si>
  <si>
    <t>Gabriel Vitor/ Julia Borges</t>
  </si>
  <si>
    <t>Preencher documentos para e-book SPRINTI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</si>
</sst>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&quot;/&quot;yyyy&quot; &quot;"/>
    <numFmt numFmtId="165" formatCode="dd&quot;/&quot;mmm"/>
  </numFmts>
  <fonts count="27" x14ac:knownFonts="1">
    <font>
      <sz val="10"/>
      <color rgb="FF000000"/>
      <name val="Arial"/>
      <scheme val="minor"/>
    </font>
    <font>
      <b/>
      <sz val="16"/>
      <color rgb="FFFFFFFF"/>
      <name val="Arial"/>
    </font>
    <font>
      <sz val="10"/>
      <name val="Arial"/>
    </font>
    <font>
      <sz val="14"/>
      <color rgb="FFFFFFFF"/>
      <name val="Arial"/>
    </font>
    <font>
      <sz val="11"/>
      <color rgb="FFFFFFFF"/>
      <name val="Arial"/>
    </font>
    <font>
      <b/>
      <sz val="20"/>
      <color rgb="FF000000"/>
      <name val="Arial"/>
    </font>
    <font>
      <b/>
      <sz val="15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FFFF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b/>
      <sz val="10"/>
      <color rgb="FFFFFFFF"/>
      <name val="Arial"/>
    </font>
    <font>
      <sz val="11"/>
      <color rgb="FF000000"/>
      <name val="Arial"/>
    </font>
    <font>
      <b/>
      <sz val="14"/>
      <color rgb="FF00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i/>
      <sz val="10"/>
      <color rgb="FFFF0000"/>
      <name val="Arial"/>
    </font>
    <font>
      <b/>
      <sz val="14"/>
      <color theme="1"/>
      <name val="Arial"/>
    </font>
    <font>
      <b/>
      <sz val="12"/>
      <color theme="1"/>
      <name val="Arial"/>
    </font>
    <font>
      <sz val="11"/>
      <color theme="1"/>
      <name val="Arial"/>
    </font>
    <font>
      <sz val="10"/>
      <color rgb="FF000000"/>
      <name val="Arial"/>
    </font>
    <font>
      <i/>
      <sz val="11"/>
      <color rgb="FFFFFFFF"/>
      <name val="Arial"/>
    </font>
    <font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2F2F2"/>
        <bgColor rgb="FFF2F2F2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8" fillId="0" borderId="0" xfId="0" applyFont="1" applyAlignment="1">
      <alignment horizontal="center"/>
    </xf>
    <xf numFmtId="0" fontId="8" fillId="0" borderId="13" xfId="0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9" fillId="5" borderId="14" xfId="0" applyFont="1" applyFill="1" applyBorder="1"/>
    <xf numFmtId="0" fontId="11" fillId="5" borderId="14" xfId="0" applyFont="1" applyFill="1" applyBorder="1"/>
    <xf numFmtId="0" fontId="11" fillId="5" borderId="14" xfId="0" applyFont="1" applyFill="1" applyBorder="1" applyAlignment="1">
      <alignment horizontal="center"/>
    </xf>
    <xf numFmtId="0" fontId="8" fillId="5" borderId="14" xfId="0" applyFont="1" applyFill="1" applyBorder="1"/>
    <xf numFmtId="0" fontId="8" fillId="5" borderId="14" xfId="0" applyFont="1" applyFill="1" applyBorder="1" applyAlignment="1">
      <alignment horizontal="center"/>
    </xf>
    <xf numFmtId="0" fontId="12" fillId="0" borderId="0" xfId="0" applyFont="1"/>
    <xf numFmtId="0" fontId="9" fillId="0" borderId="0" xfId="0" applyFont="1"/>
    <xf numFmtId="1" fontId="11" fillId="5" borderId="14" xfId="0" applyNumberFormat="1" applyFont="1" applyFill="1" applyBorder="1" applyAlignment="1">
      <alignment horizontal="center"/>
    </xf>
    <xf numFmtId="0" fontId="13" fillId="5" borderId="14" xfId="0" applyFont="1" applyFill="1" applyBorder="1"/>
    <xf numFmtId="0" fontId="8" fillId="0" borderId="0" xfId="0" applyFont="1" applyAlignment="1">
      <alignment vertical="center"/>
    </xf>
    <xf numFmtId="0" fontId="15" fillId="7" borderId="17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64" fontId="7" fillId="5" borderId="17" xfId="0" applyNumberFormat="1" applyFont="1" applyFill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7" fillId="0" borderId="11" xfId="0" applyFont="1" applyBorder="1"/>
    <xf numFmtId="0" fontId="7" fillId="8" borderId="17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7" fillId="0" borderId="22" xfId="0" applyFont="1" applyBorder="1"/>
    <xf numFmtId="0" fontId="7" fillId="8" borderId="21" xfId="0" applyFont="1" applyFill="1" applyBorder="1" applyAlignment="1">
      <alignment horizontal="center" vertical="center"/>
    </xf>
    <xf numFmtId="0" fontId="7" fillId="8" borderId="17" xfId="0" applyFont="1" applyFill="1" applyBorder="1"/>
    <xf numFmtId="0" fontId="7" fillId="0" borderId="17" xfId="0" applyFont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5" fillId="0" borderId="0" xfId="0" applyFont="1"/>
    <xf numFmtId="165" fontId="8" fillId="0" borderId="0" xfId="0" applyNumberFormat="1" applyFont="1"/>
    <xf numFmtId="49" fontId="8" fillId="0" borderId="0" xfId="0" applyNumberFormat="1" applyFont="1"/>
    <xf numFmtId="0" fontId="8" fillId="0" borderId="0" xfId="0" applyFont="1" applyAlignment="1">
      <alignment horizontal="center" vertical="center"/>
    </xf>
    <xf numFmtId="0" fontId="18" fillId="9" borderId="14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/>
    </xf>
    <xf numFmtId="49" fontId="15" fillId="10" borderId="17" xfId="0" applyNumberFormat="1" applyFont="1" applyFill="1" applyBorder="1" applyAlignment="1">
      <alignment horizontal="center"/>
    </xf>
    <xf numFmtId="165" fontId="7" fillId="3" borderId="17" xfId="0" applyNumberFormat="1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49" fontId="7" fillId="3" borderId="17" xfId="0" applyNumberFormat="1" applyFont="1" applyFill="1" applyBorder="1" applyAlignment="1">
      <alignment horizontal="center" vertical="center"/>
    </xf>
    <xf numFmtId="1" fontId="7" fillId="3" borderId="17" xfId="0" applyNumberFormat="1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49" fontId="7" fillId="3" borderId="23" xfId="0" applyNumberFormat="1" applyFont="1" applyFill="1" applyBorder="1" applyAlignment="1">
      <alignment horizontal="center" vertical="center"/>
    </xf>
    <xf numFmtId="1" fontId="7" fillId="3" borderId="23" xfId="0" applyNumberFormat="1" applyFont="1" applyFill="1" applyBorder="1" applyAlignment="1">
      <alignment horizontal="center" vertical="center"/>
    </xf>
    <xf numFmtId="165" fontId="7" fillId="3" borderId="19" xfId="0" applyNumberFormat="1" applyFont="1" applyFill="1" applyBorder="1" applyAlignment="1">
      <alignment horizontal="center" vertical="center" wrapText="1"/>
    </xf>
    <xf numFmtId="0" fontId="8" fillId="11" borderId="17" xfId="0" applyFont="1" applyFill="1" applyBorder="1"/>
    <xf numFmtId="49" fontId="8" fillId="11" borderId="17" xfId="0" applyNumberFormat="1" applyFont="1" applyFill="1" applyBorder="1"/>
    <xf numFmtId="0" fontId="7" fillId="3" borderId="21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vertical="center" wrapText="1"/>
    </xf>
    <xf numFmtId="0" fontId="7" fillId="3" borderId="24" xfId="0" applyFont="1" applyFill="1" applyBorder="1" applyAlignment="1">
      <alignment horizontal="center" vertical="center"/>
    </xf>
    <xf numFmtId="49" fontId="7" fillId="3" borderId="24" xfId="0" applyNumberFormat="1" applyFont="1" applyFill="1" applyBorder="1" applyAlignment="1">
      <alignment horizontal="center" vertical="center"/>
    </xf>
    <xf numFmtId="1" fontId="7" fillId="3" borderId="24" xfId="0" applyNumberFormat="1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vertical="center" wrapText="1"/>
    </xf>
    <xf numFmtId="49" fontId="15" fillId="3" borderId="17" xfId="0" applyNumberFormat="1" applyFont="1" applyFill="1" applyBorder="1"/>
    <xf numFmtId="1" fontId="15" fillId="3" borderId="17" xfId="0" applyNumberFormat="1" applyFont="1" applyFill="1" applyBorder="1"/>
    <xf numFmtId="49" fontId="9" fillId="0" borderId="0" xfId="0" applyNumberFormat="1" applyFont="1"/>
    <xf numFmtId="0" fontId="20" fillId="5" borderId="17" xfId="0" applyFont="1" applyFill="1" applyBorder="1" applyAlignment="1">
      <alignment horizontal="center"/>
    </xf>
    <xf numFmtId="49" fontId="7" fillId="0" borderId="0" xfId="0" applyNumberFormat="1" applyFont="1"/>
    <xf numFmtId="0" fontId="7" fillId="3" borderId="17" xfId="0" applyFont="1" applyFill="1" applyBorder="1" applyAlignment="1">
      <alignment vertical="center"/>
    </xf>
    <xf numFmtId="0" fontId="7" fillId="11" borderId="17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7" xfId="0" applyFont="1" applyFill="1" applyBorder="1" applyAlignment="1">
      <alignment horizontal="center" vertical="center" wrapText="1"/>
    </xf>
    <xf numFmtId="0" fontId="15" fillId="3" borderId="17" xfId="0" applyFont="1" applyFill="1" applyBorder="1"/>
    <xf numFmtId="0" fontId="21" fillId="3" borderId="0" xfId="0" applyFont="1" applyFill="1" applyAlignment="1">
      <alignment horizontal="center" vertical="center"/>
    </xf>
    <xf numFmtId="0" fontId="21" fillId="3" borderId="0" xfId="0" applyFont="1" applyFill="1" applyAlignment="1">
      <alignment horizontal="center"/>
    </xf>
    <xf numFmtId="0" fontId="18" fillId="9" borderId="14" xfId="0" applyFont="1" applyFill="1" applyBorder="1" applyAlignment="1">
      <alignment horizontal="center"/>
    </xf>
    <xf numFmtId="0" fontId="15" fillId="7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5" fillId="3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6" fillId="4" borderId="1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2" fillId="0" borderId="16" xfId="0" applyFont="1" applyBorder="1"/>
    <xf numFmtId="0" fontId="10" fillId="5" borderId="15" xfId="0" applyFont="1" applyFill="1" applyBorder="1"/>
    <xf numFmtId="0" fontId="13" fillId="5" borderId="15" xfId="0" applyFont="1" applyFill="1" applyBorder="1" applyAlignment="1">
      <alignment horizontal="left"/>
    </xf>
    <xf numFmtId="0" fontId="13" fillId="5" borderId="15" xfId="0" applyFont="1" applyFill="1" applyBorder="1"/>
    <xf numFmtId="0" fontId="5" fillId="3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18" xfId="0" applyFont="1" applyBorder="1"/>
    <xf numFmtId="0" fontId="16" fillId="5" borderId="10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vertical="center"/>
    </xf>
    <xf numFmtId="0" fontId="14" fillId="4" borderId="10" xfId="0" applyFont="1" applyFill="1" applyBorder="1" applyAlignment="1">
      <alignment horizontal="center"/>
    </xf>
    <xf numFmtId="0" fontId="15" fillId="10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6" fillId="3" borderId="0" xfId="0" applyFont="1" applyFill="1" applyAlignment="1">
      <alignment horizontal="center"/>
    </xf>
    <xf numFmtId="0" fontId="23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134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Calibri"/>
              </a:defRPr>
            </a:pPr>
            <a:r>
              <a:rPr lang="pt-BR" sz="1600" b="1" i="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Projeto'!$G$102:$G$107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Projeto'!$H$102:$H$107</c:f>
              <c:numCache>
                <c:formatCode>0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22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C-4AF6-BB8B-67D07DB27B35}"/>
            </c:ext>
          </c:extLst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Projeto'!$G$102:$G$107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Projeto'!$I$102:$I$107</c:f>
              <c:numCache>
                <c:formatCode>0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C-4AF6-BB8B-67D07DB27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889589"/>
        <c:axId val="1136856374"/>
      </c:areaChart>
      <c:catAx>
        <c:axId val="2056889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6856374"/>
        <c:crosses val="autoZero"/>
        <c:auto val="1"/>
        <c:lblAlgn val="ctr"/>
        <c:lblOffset val="100"/>
        <c:noMultiLvlLbl val="1"/>
      </c:catAx>
      <c:valAx>
        <c:axId val="1136856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200" b="1" i="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2056889589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17</xdr:row>
      <xdr:rowOff>123825</xdr:rowOff>
    </xdr:from>
    <xdr:ext cx="7886700" cy="45434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workbookViewId="0"/>
  </sheetViews>
  <sheetFormatPr defaultColWidth="12.6640625" defaultRowHeight="15" customHeight="1" x14ac:dyDescent="0.25"/>
  <cols>
    <col min="1" max="7" width="14.44140625" customWidth="1"/>
    <col min="8" max="8" width="16.88671875" customWidth="1"/>
    <col min="9" max="26" width="14.44140625" customWidth="1"/>
  </cols>
  <sheetData>
    <row r="1" spans="2:9" ht="24" customHeight="1" x14ac:dyDescent="0.4">
      <c r="B1" s="73" t="s">
        <v>0</v>
      </c>
      <c r="C1" s="74"/>
      <c r="D1" s="74"/>
      <c r="E1" s="74"/>
      <c r="F1" s="74"/>
      <c r="G1" s="74"/>
      <c r="H1" s="75"/>
    </row>
    <row r="2" spans="2:9" ht="17.399999999999999" x14ac:dyDescent="0.3">
      <c r="B2" s="76" t="s">
        <v>1</v>
      </c>
      <c r="C2" s="77"/>
      <c r="D2" s="77"/>
      <c r="E2" s="77"/>
      <c r="F2" s="77"/>
      <c r="G2" s="77"/>
      <c r="H2" s="78"/>
    </row>
    <row r="3" spans="2:9" ht="14.4" x14ac:dyDescent="0.3">
      <c r="B3" s="79" t="s">
        <v>2</v>
      </c>
      <c r="C3" s="77"/>
      <c r="D3" s="77"/>
      <c r="E3" s="77"/>
      <c r="F3" s="77"/>
      <c r="G3" s="77"/>
      <c r="H3" s="78"/>
    </row>
    <row r="4" spans="2:9" ht="15.75" customHeight="1" x14ac:dyDescent="0.3">
      <c r="B4" s="80" t="s">
        <v>3</v>
      </c>
      <c r="C4" s="81"/>
      <c r="D4" s="81"/>
      <c r="E4" s="81"/>
      <c r="F4" s="81"/>
      <c r="G4" s="81"/>
      <c r="H4" s="82"/>
    </row>
    <row r="5" spans="2:9" ht="15.75" customHeight="1" x14ac:dyDescent="0.25">
      <c r="B5" s="80" t="s">
        <v>4</v>
      </c>
      <c r="C5" s="81"/>
      <c r="D5" s="81"/>
      <c r="E5" s="81"/>
      <c r="F5" s="81"/>
      <c r="G5" s="81"/>
      <c r="H5" s="82"/>
    </row>
    <row r="6" spans="2:9" ht="15.75" customHeight="1" x14ac:dyDescent="0.25"/>
    <row r="7" spans="2:9" ht="24.6" x14ac:dyDescent="0.4">
      <c r="B7" s="83" t="s">
        <v>5</v>
      </c>
      <c r="C7" s="84"/>
      <c r="D7" s="84"/>
      <c r="E7" s="84"/>
      <c r="F7" s="84"/>
      <c r="G7" s="84"/>
      <c r="H7" s="85"/>
    </row>
    <row r="8" spans="2:9" ht="15.75" customHeight="1" x14ac:dyDescent="0.25"/>
    <row r="9" spans="2:9" ht="19.2" x14ac:dyDescent="0.35">
      <c r="B9" s="86" t="s">
        <v>6</v>
      </c>
      <c r="C9" s="84"/>
      <c r="D9" s="84"/>
      <c r="E9" s="85"/>
      <c r="F9" s="86" t="s">
        <v>7</v>
      </c>
      <c r="G9" s="84"/>
      <c r="H9" s="85"/>
    </row>
    <row r="10" spans="2:9" ht="15.75" customHeight="1" x14ac:dyDescent="0.25">
      <c r="B10" s="87" t="s">
        <v>8</v>
      </c>
      <c r="C10" s="84"/>
      <c r="D10" s="84"/>
      <c r="E10" s="85"/>
      <c r="F10" s="88" t="s">
        <v>9</v>
      </c>
      <c r="G10" s="84"/>
      <c r="H10" s="85"/>
    </row>
    <row r="11" spans="2:9" ht="15.75" customHeight="1" x14ac:dyDescent="0.25">
      <c r="B11" s="89" t="s">
        <v>10</v>
      </c>
      <c r="C11" s="81"/>
      <c r="D11" s="81"/>
      <c r="E11" s="82"/>
      <c r="F11" s="88" t="s">
        <v>9</v>
      </c>
      <c r="G11" s="84"/>
      <c r="H11" s="85"/>
    </row>
    <row r="12" spans="2:9" ht="15.75" customHeight="1" x14ac:dyDescent="0.25">
      <c r="B12" s="89" t="s">
        <v>11</v>
      </c>
      <c r="C12" s="81"/>
      <c r="D12" s="81"/>
      <c r="E12" s="82"/>
      <c r="F12" s="88" t="s">
        <v>9</v>
      </c>
      <c r="G12" s="84"/>
      <c r="H12" s="85"/>
    </row>
    <row r="13" spans="2:9" ht="15.75" customHeight="1" x14ac:dyDescent="0.25">
      <c r="B13" s="89" t="s">
        <v>12</v>
      </c>
      <c r="C13" s="81"/>
      <c r="D13" s="81"/>
      <c r="E13" s="82"/>
      <c r="F13" s="88" t="s">
        <v>9</v>
      </c>
      <c r="G13" s="84"/>
      <c r="H13" s="85"/>
      <c r="I13" s="1"/>
    </row>
    <row r="14" spans="2:9" ht="15.75" customHeight="1" x14ac:dyDescent="0.25">
      <c r="B14" s="88" t="s">
        <v>13</v>
      </c>
      <c r="C14" s="84"/>
      <c r="D14" s="84"/>
      <c r="E14" s="85"/>
      <c r="F14" s="88" t="s">
        <v>9</v>
      </c>
      <c r="G14" s="84"/>
      <c r="H14" s="85"/>
    </row>
    <row r="15" spans="2:9" ht="15.75" customHeight="1" x14ac:dyDescent="0.25">
      <c r="B15" s="89" t="s">
        <v>14</v>
      </c>
      <c r="C15" s="81"/>
      <c r="D15" s="81"/>
      <c r="E15" s="82"/>
      <c r="F15" s="88" t="s">
        <v>9</v>
      </c>
      <c r="G15" s="84"/>
      <c r="H15" s="85"/>
    </row>
    <row r="16" spans="2:9" ht="15.75" customHeight="1" x14ac:dyDescent="0.25">
      <c r="B16" s="88" t="s">
        <v>15</v>
      </c>
      <c r="C16" s="84"/>
      <c r="D16" s="84"/>
      <c r="E16" s="85"/>
      <c r="F16" s="88" t="s">
        <v>9</v>
      </c>
      <c r="G16" s="84"/>
      <c r="H16" s="85"/>
    </row>
    <row r="17" spans="5:10" ht="15.75" customHeight="1" x14ac:dyDescent="0.25">
      <c r="E17" s="2"/>
    </row>
    <row r="18" spans="5:10" ht="15.75" customHeight="1" x14ac:dyDescent="0.25"/>
    <row r="19" spans="5:10" ht="15.75" customHeight="1" x14ac:dyDescent="0.25"/>
    <row r="20" spans="5:10" ht="15.75" customHeight="1" x14ac:dyDescent="0.25"/>
    <row r="21" spans="5:10" ht="15.75" customHeight="1" x14ac:dyDescent="0.25"/>
    <row r="22" spans="5:10" ht="15.75" customHeight="1" x14ac:dyDescent="0.25"/>
    <row r="23" spans="5:10" ht="15.75" customHeight="1" x14ac:dyDescent="0.25">
      <c r="J23" s="3" t="s">
        <v>16</v>
      </c>
    </row>
    <row r="24" spans="5:10" ht="15.75" customHeight="1" x14ac:dyDescent="0.25"/>
    <row r="25" spans="5:10" ht="15.75" customHeight="1" x14ac:dyDescent="0.25"/>
    <row r="26" spans="5:10" ht="15.75" customHeight="1" x14ac:dyDescent="0.25"/>
    <row r="27" spans="5:10" ht="15.75" customHeight="1" x14ac:dyDescent="0.25"/>
    <row r="28" spans="5:10" ht="15.75" customHeight="1" x14ac:dyDescent="0.25"/>
    <row r="29" spans="5:10" ht="15.75" customHeight="1" x14ac:dyDescent="0.25"/>
    <row r="30" spans="5:10" ht="15.75" customHeight="1" x14ac:dyDescent="0.25"/>
    <row r="31" spans="5:10" ht="15.75" customHeight="1" x14ac:dyDescent="0.25"/>
    <row r="32" spans="5:10" ht="15.75" customHeight="1" x14ac:dyDescent="0.25"/>
    <row r="33" spans="2:10" ht="15.75" customHeight="1" x14ac:dyDescent="0.25"/>
    <row r="34" spans="2:10" ht="15.75" customHeight="1" x14ac:dyDescent="0.25"/>
    <row r="35" spans="2:10" ht="15.75" customHeight="1" x14ac:dyDescent="0.25"/>
    <row r="36" spans="2:10" ht="15.75" customHeight="1" x14ac:dyDescent="0.25"/>
    <row r="37" spans="2:10" ht="15.75" customHeight="1" x14ac:dyDescent="0.25"/>
    <row r="38" spans="2:10" ht="15.75" customHeight="1" x14ac:dyDescent="0.25">
      <c r="B38" s="4"/>
    </row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/>
    <row r="43" spans="2:10" ht="15.75" customHeight="1" x14ac:dyDescent="0.25"/>
    <row r="44" spans="2:10" ht="15.75" customHeight="1" x14ac:dyDescent="0.25"/>
    <row r="45" spans="2:10" ht="15.75" customHeight="1" x14ac:dyDescent="0.25">
      <c r="J45" s="3"/>
    </row>
    <row r="46" spans="2:10" ht="15.75" customHeight="1" x14ac:dyDescent="0.25">
      <c r="J46" s="3"/>
    </row>
    <row r="47" spans="2:10" ht="15.75" customHeight="1" x14ac:dyDescent="0.25"/>
    <row r="48" spans="2:10" ht="15.75" customHeight="1" x14ac:dyDescent="0.25"/>
    <row r="49" spans="10:10" ht="15.75" customHeight="1" x14ac:dyDescent="0.25"/>
    <row r="50" spans="10:10" ht="15.75" customHeight="1" x14ac:dyDescent="0.25">
      <c r="J50" s="5"/>
    </row>
    <row r="51" spans="10:10" ht="15.75" customHeight="1" x14ac:dyDescent="0.25"/>
    <row r="52" spans="10:10" ht="15.75" customHeight="1" x14ac:dyDescent="0.25"/>
    <row r="53" spans="10:10" ht="15.75" customHeight="1" x14ac:dyDescent="0.25"/>
    <row r="54" spans="10:10" ht="15.75" customHeight="1" x14ac:dyDescent="0.25"/>
    <row r="55" spans="10:10" ht="15.75" customHeight="1" x14ac:dyDescent="0.25"/>
    <row r="56" spans="10:10" ht="15.75" customHeight="1" x14ac:dyDescent="0.25"/>
    <row r="57" spans="10:10" ht="15.75" customHeight="1" x14ac:dyDescent="0.25"/>
    <row r="58" spans="10:10" ht="15.75" customHeight="1" x14ac:dyDescent="0.25"/>
    <row r="59" spans="10:10" ht="15.75" customHeight="1" x14ac:dyDescent="0.25"/>
    <row r="60" spans="10:10" ht="15.75" customHeight="1" x14ac:dyDescent="0.25"/>
    <row r="61" spans="10:10" ht="15.75" customHeight="1" x14ac:dyDescent="0.25"/>
    <row r="62" spans="10:10" ht="15.75" customHeight="1" x14ac:dyDescent="0.25"/>
    <row r="63" spans="10:10" ht="15.75" customHeight="1" x14ac:dyDescent="0.25"/>
    <row r="64" spans="10:1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1:15" ht="15.75" customHeight="1" x14ac:dyDescent="0.25"/>
    <row r="98" spans="1:15" ht="15.75" customHeight="1" x14ac:dyDescent="0.25"/>
    <row r="99" spans="1:15" ht="15.75" customHeight="1" x14ac:dyDescent="0.25"/>
    <row r="100" spans="1:15" ht="15.75" customHeight="1" x14ac:dyDescent="0.25"/>
    <row r="101" spans="1:15" ht="15.75" customHeight="1" x14ac:dyDescent="0.25">
      <c r="A101" s="6"/>
      <c r="B101" s="90"/>
      <c r="C101" s="91"/>
      <c r="D101" s="92" t="s">
        <v>17</v>
      </c>
      <c r="E101" s="91"/>
      <c r="F101" s="92" t="s">
        <v>18</v>
      </c>
      <c r="G101" s="91"/>
      <c r="H101" s="7" t="s">
        <v>19</v>
      </c>
      <c r="I101" s="8" t="s">
        <v>20</v>
      </c>
      <c r="J101" s="9"/>
      <c r="K101" s="10"/>
      <c r="L101" s="10" t="s">
        <v>21</v>
      </c>
      <c r="M101" s="7" t="s">
        <v>22</v>
      </c>
      <c r="N101" s="11" t="s">
        <v>23</v>
      </c>
      <c r="O101" s="12"/>
    </row>
    <row r="102" spans="1:15" ht="15.75" customHeight="1" x14ac:dyDescent="0.25">
      <c r="A102" s="6"/>
      <c r="B102" s="93"/>
      <c r="C102" s="91"/>
      <c r="D102" s="94" t="s">
        <v>24</v>
      </c>
      <c r="E102" s="91"/>
      <c r="F102" s="9" t="s">
        <v>25</v>
      </c>
      <c r="G102" s="10" t="s">
        <v>26</v>
      </c>
      <c r="H102" s="13">
        <f>'Sprint #1'!H$61</f>
        <v>24</v>
      </c>
      <c r="I102" s="13">
        <f>'Sprint #1'!I$61</f>
        <v>12</v>
      </c>
      <c r="J102" s="9"/>
      <c r="K102" s="10" t="str">
        <f t="shared" ref="K102:K106" si="0">B10</f>
        <v xml:space="preserve">Gabriel Vitor </v>
      </c>
      <c r="L102" s="10" t="e">
        <f>SUM('Sprint #1'!$I65, 'Sprint #2'!$I74,#REF!,#REF!)</f>
        <v>#REF!</v>
      </c>
      <c r="M102" s="9" t="s">
        <v>27</v>
      </c>
      <c r="N102" s="12" t="s">
        <v>28</v>
      </c>
      <c r="O102" s="12"/>
    </row>
    <row r="103" spans="1:15" ht="15.75" customHeight="1" x14ac:dyDescent="0.25">
      <c r="A103" s="6"/>
      <c r="B103" s="93"/>
      <c r="C103" s="91"/>
      <c r="D103" s="94" t="s">
        <v>29</v>
      </c>
      <c r="E103" s="91"/>
      <c r="F103" s="9" t="s">
        <v>30</v>
      </c>
      <c r="G103" s="10" t="s">
        <v>31</v>
      </c>
      <c r="H103" s="13">
        <f>'Sprint #2'!H$70</f>
        <v>26</v>
      </c>
      <c r="I103" s="13">
        <f>'Sprint #2'!I$70</f>
        <v>0</v>
      </c>
      <c r="J103" s="9"/>
      <c r="K103" s="10" t="str">
        <f t="shared" si="0"/>
        <v xml:space="preserve">Leticia Blom </v>
      </c>
      <c r="L103" s="10" t="e">
        <f>SUM('Sprint #1'!$I66, 'Sprint #2'!$I75,#REF!,#REF!)</f>
        <v>#REF!</v>
      </c>
      <c r="M103" s="9" t="s">
        <v>32</v>
      </c>
      <c r="N103" s="12" t="s">
        <v>33</v>
      </c>
      <c r="O103" s="12"/>
    </row>
    <row r="104" spans="1:15" ht="15.75" customHeight="1" x14ac:dyDescent="0.25">
      <c r="A104" s="6"/>
      <c r="B104" s="93"/>
      <c r="C104" s="91"/>
      <c r="D104" s="94" t="s">
        <v>34</v>
      </c>
      <c r="E104" s="91"/>
      <c r="F104" s="9"/>
      <c r="G104" s="10" t="s">
        <v>35</v>
      </c>
      <c r="H104" s="13">
        <f>'Sprint #3'!H$70</f>
        <v>22</v>
      </c>
      <c r="I104" s="13">
        <f>'Sprint #3'!I$70</f>
        <v>0</v>
      </c>
      <c r="J104" s="9"/>
      <c r="K104" s="10" t="str">
        <f t="shared" si="0"/>
        <v>Julia Borges</v>
      </c>
      <c r="L104" s="10" t="e">
        <f>SUM('Sprint #1'!$I67, 'Sprint #2'!$I76,#REF!,#REF!)</f>
        <v>#REF!</v>
      </c>
      <c r="M104" s="9" t="s">
        <v>36</v>
      </c>
      <c r="N104" s="12" t="s">
        <v>36</v>
      </c>
      <c r="O104" s="12"/>
    </row>
    <row r="105" spans="1:15" ht="15.75" customHeight="1" x14ac:dyDescent="0.25">
      <c r="A105" s="6"/>
      <c r="B105" s="93"/>
      <c r="C105" s="91"/>
      <c r="D105" s="94" t="s">
        <v>9</v>
      </c>
      <c r="E105" s="91"/>
      <c r="F105" s="9"/>
      <c r="G105" s="10" t="s">
        <v>37</v>
      </c>
      <c r="H105" s="13">
        <f>'Sprint #4'!H$72</f>
        <v>25</v>
      </c>
      <c r="I105" s="13">
        <f>'Sprint #4'!I$72</f>
        <v>0</v>
      </c>
      <c r="J105" s="9"/>
      <c r="K105" s="10" t="str">
        <f t="shared" si="0"/>
        <v>Arthur Capanema</v>
      </c>
      <c r="L105" s="10" t="e">
        <f>SUM('Sprint #1'!$I68, 'Sprint #2'!$I77,#REF!,#REF!)</f>
        <v>#REF!</v>
      </c>
      <c r="M105" s="9" t="s">
        <v>38</v>
      </c>
      <c r="N105" s="12"/>
      <c r="O105" s="12"/>
    </row>
    <row r="106" spans="1:15" ht="15.75" customHeight="1" x14ac:dyDescent="0.25">
      <c r="A106" s="6"/>
      <c r="B106" s="93"/>
      <c r="C106" s="91"/>
      <c r="D106" s="94" t="s">
        <v>39</v>
      </c>
      <c r="E106" s="91"/>
      <c r="F106" s="9"/>
      <c r="G106" s="10" t="s">
        <v>40</v>
      </c>
      <c r="H106" s="13">
        <f>'Sprint #5'!H$61</f>
        <v>0</v>
      </c>
      <c r="I106" s="13">
        <f>'Sprint #5'!I$61</f>
        <v>0</v>
      </c>
      <c r="J106" s="9"/>
      <c r="K106" s="10" t="str">
        <f t="shared" si="0"/>
        <v>Lucas Nogueira</v>
      </c>
      <c r="L106" s="10" t="e">
        <f>SUM('Sprint #1'!$I69, 'Sprint #2'!$I78,#REF!,#REF!)</f>
        <v>#REF!</v>
      </c>
    </row>
    <row r="107" spans="1:15" ht="15.75" customHeight="1" x14ac:dyDescent="0.25">
      <c r="A107" s="6"/>
      <c r="B107" s="93"/>
      <c r="C107" s="91"/>
      <c r="F107" s="9"/>
      <c r="G107" s="10"/>
      <c r="H107" s="9"/>
      <c r="I107" s="9"/>
      <c r="J107" s="9"/>
      <c r="K107" s="12"/>
      <c r="L107" s="12"/>
    </row>
    <row r="108" spans="1:15" ht="15.75" customHeight="1" x14ac:dyDescent="0.25">
      <c r="A108" s="6"/>
      <c r="B108" s="93"/>
      <c r="C108" s="91"/>
      <c r="D108" s="14"/>
      <c r="E108" s="9"/>
      <c r="F108" s="9"/>
      <c r="G108" s="9"/>
      <c r="H108" s="9"/>
      <c r="I108" s="9"/>
      <c r="J108" s="9"/>
      <c r="K108" s="12"/>
      <c r="L108" s="12"/>
    </row>
    <row r="109" spans="1:15" ht="15.7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12"/>
      <c r="L109" s="12"/>
    </row>
    <row r="110" spans="1:15" ht="15.7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12"/>
      <c r="L110" s="12"/>
    </row>
    <row r="111" spans="1:15" ht="15.7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12"/>
      <c r="L111" s="12"/>
    </row>
    <row r="112" spans="1:15" ht="15.7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</row>
    <row r="113" spans="1:10" ht="15.7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</row>
    <row r="114" spans="1:10" ht="15.75" customHeight="1" x14ac:dyDescent="0.25"/>
    <row r="115" spans="1:10" ht="15.75" customHeight="1" x14ac:dyDescent="0.25"/>
    <row r="116" spans="1:10" ht="15.75" customHeight="1" x14ac:dyDescent="0.25"/>
    <row r="117" spans="1:10" ht="15.75" customHeight="1" x14ac:dyDescent="0.25"/>
    <row r="118" spans="1:10" ht="15.75" customHeight="1" x14ac:dyDescent="0.25"/>
    <row r="119" spans="1:10" ht="15.75" customHeight="1" x14ac:dyDescent="0.25"/>
    <row r="120" spans="1:10" ht="15.75" customHeight="1" x14ac:dyDescent="0.25"/>
    <row r="121" spans="1:10" ht="15.75" customHeight="1" x14ac:dyDescent="0.25"/>
    <row r="122" spans="1:10" ht="15.75" customHeight="1" x14ac:dyDescent="0.25"/>
    <row r="123" spans="1:10" ht="15.75" customHeight="1" x14ac:dyDescent="0.25"/>
    <row r="124" spans="1:10" ht="15.75" customHeight="1" x14ac:dyDescent="0.25"/>
    <row r="125" spans="1:10" ht="15.75" customHeight="1" x14ac:dyDescent="0.25"/>
    <row r="126" spans="1:10" ht="15.75" customHeight="1" x14ac:dyDescent="0.25"/>
    <row r="127" spans="1:10" ht="15.75" customHeight="1" x14ac:dyDescent="0.25"/>
    <row r="128" spans="1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7">
    <mergeCell ref="D103:E103"/>
    <mergeCell ref="B107:C107"/>
    <mergeCell ref="B108:C108"/>
    <mergeCell ref="B103:C103"/>
    <mergeCell ref="B104:C104"/>
    <mergeCell ref="D104:E104"/>
    <mergeCell ref="B105:C105"/>
    <mergeCell ref="D105:E105"/>
    <mergeCell ref="B106:C106"/>
    <mergeCell ref="D106:E106"/>
    <mergeCell ref="B101:C101"/>
    <mergeCell ref="D101:E101"/>
    <mergeCell ref="F101:G101"/>
    <mergeCell ref="B102:C102"/>
    <mergeCell ref="D102:E102"/>
    <mergeCell ref="B14:E14"/>
    <mergeCell ref="F14:H14"/>
    <mergeCell ref="B15:E15"/>
    <mergeCell ref="F15:H15"/>
    <mergeCell ref="F16:H16"/>
    <mergeCell ref="B16:E16"/>
    <mergeCell ref="B11:E11"/>
    <mergeCell ref="F11:H11"/>
    <mergeCell ref="B12:E12"/>
    <mergeCell ref="F12:H12"/>
    <mergeCell ref="B13:E13"/>
    <mergeCell ref="F13:H13"/>
    <mergeCell ref="B7:H7"/>
    <mergeCell ref="F9:H9"/>
    <mergeCell ref="B9:E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allowBlank="1" sqref="F10:F16" xr:uid="{00000000-0002-0000-0000-000000000000}">
      <formula1>$D$102:$E$106</formula1>
    </dataValidation>
  </dataValidations>
  <pageMargins left="0.75" right="0.75" top="1" bottom="1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workbookViewId="0"/>
  </sheetViews>
  <sheetFormatPr defaultColWidth="12.6640625" defaultRowHeight="15" customHeight="1" x14ac:dyDescent="0.25"/>
  <cols>
    <col min="1" max="1" width="1.109375" customWidth="1"/>
    <col min="2" max="2" width="5.109375" customWidth="1"/>
    <col min="3" max="3" width="13.44140625" customWidth="1"/>
    <col min="4" max="4" width="13.88671875" customWidth="1"/>
    <col min="5" max="6" width="14.44140625" customWidth="1"/>
    <col min="7" max="7" width="19.109375" customWidth="1"/>
    <col min="8" max="8" width="16.88671875" customWidth="1"/>
    <col min="9" max="9" width="3" customWidth="1"/>
    <col min="10" max="26" width="14.44140625" customWidth="1"/>
  </cols>
  <sheetData>
    <row r="1" spans="2:8" ht="25.5" customHeight="1" x14ac:dyDescent="0.4">
      <c r="B1" s="73" t="s">
        <v>0</v>
      </c>
      <c r="C1" s="74"/>
      <c r="D1" s="74"/>
      <c r="E1" s="74"/>
      <c r="F1" s="74"/>
      <c r="G1" s="74"/>
      <c r="H1" s="75"/>
    </row>
    <row r="2" spans="2:8" ht="18.75" customHeight="1" x14ac:dyDescent="0.3">
      <c r="B2" s="76" t="s">
        <v>1</v>
      </c>
      <c r="C2" s="77"/>
      <c r="D2" s="77"/>
      <c r="E2" s="77"/>
      <c r="F2" s="77"/>
      <c r="G2" s="77"/>
      <c r="H2" s="78"/>
    </row>
    <row r="3" spans="2:8" ht="14.4" x14ac:dyDescent="0.3">
      <c r="B3" s="79" t="s">
        <v>41</v>
      </c>
      <c r="C3" s="77"/>
      <c r="D3" s="77"/>
      <c r="E3" s="77"/>
      <c r="F3" s="77"/>
      <c r="G3" s="77"/>
      <c r="H3" s="78"/>
    </row>
    <row r="4" spans="2:8" ht="14.4" x14ac:dyDescent="0.3">
      <c r="B4" s="80" t="s">
        <v>42</v>
      </c>
      <c r="C4" s="81"/>
      <c r="D4" s="81"/>
      <c r="E4" s="81"/>
      <c r="F4" s="81"/>
      <c r="G4" s="81"/>
      <c r="H4" s="82"/>
    </row>
    <row r="5" spans="2:8" ht="15.75" customHeight="1" x14ac:dyDescent="0.25">
      <c r="B5" s="80" t="s">
        <v>4</v>
      </c>
      <c r="C5" s="81"/>
      <c r="D5" s="81"/>
      <c r="E5" s="81"/>
      <c r="F5" s="81"/>
      <c r="G5" s="81"/>
      <c r="H5" s="82"/>
    </row>
    <row r="6" spans="2:8" ht="15.75" customHeight="1" x14ac:dyDescent="0.25">
      <c r="B6" s="4"/>
      <c r="C6" s="15"/>
      <c r="D6" s="15"/>
      <c r="E6" s="15"/>
      <c r="F6" s="15"/>
      <c r="G6" s="15"/>
      <c r="H6" s="4"/>
    </row>
    <row r="7" spans="2:8" ht="24.6" x14ac:dyDescent="0.25">
      <c r="B7" s="95" t="s">
        <v>5</v>
      </c>
      <c r="C7" s="84"/>
      <c r="D7" s="84"/>
      <c r="E7" s="84"/>
      <c r="F7" s="84"/>
      <c r="G7" s="84"/>
      <c r="H7" s="85"/>
    </row>
    <row r="8" spans="2:8" ht="15.75" customHeight="1" x14ac:dyDescent="0.25">
      <c r="B8" s="4"/>
      <c r="C8" s="15"/>
      <c r="D8" s="15"/>
      <c r="E8" s="15"/>
      <c r="F8" s="15"/>
      <c r="G8" s="15"/>
      <c r="H8" s="4"/>
    </row>
    <row r="9" spans="2:8" ht="14.25" customHeight="1" x14ac:dyDescent="0.25">
      <c r="B9" s="96" t="s">
        <v>43</v>
      </c>
      <c r="C9" s="84"/>
      <c r="D9" s="84"/>
      <c r="E9" s="84"/>
      <c r="F9" s="84"/>
      <c r="G9" s="84"/>
      <c r="H9" s="85"/>
    </row>
    <row r="10" spans="2:8" ht="21" customHeight="1" x14ac:dyDescent="0.25">
      <c r="B10" s="16" t="s">
        <v>44</v>
      </c>
      <c r="C10" s="16" t="s">
        <v>45</v>
      </c>
      <c r="D10" s="16" t="s">
        <v>46</v>
      </c>
      <c r="E10" s="97" t="s">
        <v>47</v>
      </c>
      <c r="F10" s="84"/>
      <c r="G10" s="85"/>
      <c r="H10" s="16" t="s">
        <v>48</v>
      </c>
    </row>
    <row r="11" spans="2:8" ht="15.75" customHeight="1" x14ac:dyDescent="0.25">
      <c r="B11" s="17">
        <v>1</v>
      </c>
      <c r="C11" s="18">
        <v>45170</v>
      </c>
      <c r="D11" s="18">
        <v>45190</v>
      </c>
      <c r="E11" s="98"/>
      <c r="F11" s="84"/>
      <c r="G11" s="85"/>
      <c r="H11" s="19" t="s">
        <v>49</v>
      </c>
    </row>
    <row r="12" spans="2:8" ht="15.75" customHeight="1" x14ac:dyDescent="0.25">
      <c r="B12" s="17">
        <v>2</v>
      </c>
      <c r="C12" s="18">
        <v>45191</v>
      </c>
      <c r="D12" s="18">
        <f>C12+13</f>
        <v>45204</v>
      </c>
      <c r="E12" s="98"/>
      <c r="F12" s="84"/>
      <c r="G12" s="99"/>
      <c r="H12" s="19"/>
    </row>
    <row r="13" spans="2:8" ht="15.75" customHeight="1" x14ac:dyDescent="0.25">
      <c r="B13" s="17">
        <v>3</v>
      </c>
      <c r="C13" s="18">
        <f>C12+14</f>
        <v>45205</v>
      </c>
      <c r="D13" s="18">
        <v>45225</v>
      </c>
      <c r="E13" s="98"/>
      <c r="F13" s="84"/>
      <c r="G13" s="85"/>
      <c r="H13" s="19"/>
    </row>
    <row r="14" spans="2:8" ht="15.75" customHeight="1" x14ac:dyDescent="0.25">
      <c r="B14" s="17">
        <v>4</v>
      </c>
      <c r="C14" s="18">
        <v>45226</v>
      </c>
      <c r="D14" s="18">
        <v>45246</v>
      </c>
      <c r="E14" s="100"/>
      <c r="F14" s="84"/>
      <c r="G14" s="99"/>
      <c r="H14" s="19"/>
    </row>
    <row r="15" spans="2:8" ht="15.75" customHeight="1" x14ac:dyDescent="0.25">
      <c r="B15" s="17">
        <v>5</v>
      </c>
      <c r="C15" s="18">
        <v>45247</v>
      </c>
      <c r="D15" s="18">
        <f>C15 + 13</f>
        <v>45260</v>
      </c>
      <c r="E15" s="20"/>
      <c r="F15" s="21"/>
      <c r="G15" s="21"/>
      <c r="H15" s="19"/>
    </row>
    <row r="16" spans="2:8" ht="15.75" customHeight="1" x14ac:dyDescent="0.25">
      <c r="B16" s="4"/>
      <c r="C16" s="15"/>
      <c r="D16" s="15"/>
      <c r="E16" s="15"/>
      <c r="F16" s="15"/>
      <c r="G16" s="15"/>
      <c r="H16" s="4"/>
    </row>
    <row r="17" spans="1:18" ht="15.75" customHeight="1" x14ac:dyDescent="0.25">
      <c r="B17" s="4"/>
      <c r="C17" s="15"/>
      <c r="D17" s="15"/>
      <c r="E17" s="15"/>
      <c r="F17" s="15"/>
      <c r="G17" s="15"/>
      <c r="H17" s="4"/>
    </row>
    <row r="18" spans="1:18" ht="15.75" customHeight="1" x14ac:dyDescent="0.25">
      <c r="B18" s="22"/>
      <c r="C18" s="101" t="s">
        <v>50</v>
      </c>
      <c r="D18" s="84"/>
      <c r="E18" s="84"/>
      <c r="F18" s="84"/>
      <c r="G18" s="99"/>
      <c r="H18" s="23" t="s">
        <v>51</v>
      </c>
    </row>
    <row r="19" spans="1:18" ht="15.75" customHeight="1" x14ac:dyDescent="0.25">
      <c r="B19" s="24" t="s">
        <v>44</v>
      </c>
      <c r="C19" s="102"/>
      <c r="D19" s="84"/>
      <c r="E19" s="84"/>
      <c r="F19" s="84"/>
      <c r="G19" s="85"/>
      <c r="H19" s="25" t="s">
        <v>52</v>
      </c>
    </row>
    <row r="20" spans="1:18" ht="20.25" customHeight="1" x14ac:dyDescent="0.25">
      <c r="A20" s="26"/>
      <c r="B20" s="27">
        <v>0</v>
      </c>
      <c r="C20" s="103"/>
      <c r="D20" s="84"/>
      <c r="E20" s="84"/>
      <c r="F20" s="84"/>
      <c r="G20" s="85"/>
      <c r="H20" s="28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15.75" customHeight="1" x14ac:dyDescent="0.25">
      <c r="B21" s="29">
        <v>1</v>
      </c>
      <c r="C21" s="104" t="s">
        <v>53</v>
      </c>
      <c r="D21" s="84"/>
      <c r="E21" s="84"/>
      <c r="F21" s="84"/>
      <c r="G21" s="85"/>
      <c r="H21" s="30" t="s">
        <v>54</v>
      </c>
    </row>
    <row r="22" spans="1:18" ht="15.75" customHeight="1" x14ac:dyDescent="0.25">
      <c r="B22" s="27">
        <v>2</v>
      </c>
      <c r="C22" s="104" t="s">
        <v>55</v>
      </c>
      <c r="D22" s="84"/>
      <c r="E22" s="84"/>
      <c r="F22" s="84"/>
      <c r="G22" s="85"/>
      <c r="H22" s="30" t="s">
        <v>56</v>
      </c>
    </row>
    <row r="23" spans="1:18" ht="15.75" customHeight="1" x14ac:dyDescent="0.25">
      <c r="B23" s="29">
        <v>3</v>
      </c>
      <c r="C23" s="104" t="s">
        <v>57</v>
      </c>
      <c r="D23" s="84"/>
      <c r="E23" s="84"/>
      <c r="F23" s="84"/>
      <c r="G23" s="85"/>
      <c r="H23" s="30" t="s">
        <v>58</v>
      </c>
    </row>
    <row r="24" spans="1:18" ht="15.75" customHeight="1" x14ac:dyDescent="0.25">
      <c r="B24" s="27">
        <v>4</v>
      </c>
      <c r="C24" s="104" t="s">
        <v>59</v>
      </c>
      <c r="D24" s="84"/>
      <c r="E24" s="84"/>
      <c r="F24" s="84"/>
      <c r="G24" s="85"/>
      <c r="H24" s="30" t="s">
        <v>54</v>
      </c>
    </row>
    <row r="25" spans="1:18" ht="15.75" customHeight="1" x14ac:dyDescent="0.25">
      <c r="B25" s="29">
        <v>5</v>
      </c>
      <c r="C25" s="104" t="s">
        <v>60</v>
      </c>
      <c r="D25" s="84"/>
      <c r="E25" s="84"/>
      <c r="F25" s="84"/>
      <c r="G25" s="85"/>
      <c r="H25" s="30" t="s">
        <v>58</v>
      </c>
    </row>
    <row r="26" spans="1:18" ht="15.75" customHeight="1" x14ac:dyDescent="0.25">
      <c r="B26" s="27">
        <v>6</v>
      </c>
      <c r="C26" s="104" t="s">
        <v>61</v>
      </c>
      <c r="D26" s="84"/>
      <c r="E26" s="84"/>
      <c r="F26" s="84"/>
      <c r="G26" s="85"/>
      <c r="H26" s="30" t="s">
        <v>58</v>
      </c>
    </row>
    <row r="27" spans="1:18" ht="15.75" customHeight="1" x14ac:dyDescent="0.25">
      <c r="B27" s="29">
        <v>7</v>
      </c>
      <c r="C27" s="104" t="s">
        <v>62</v>
      </c>
      <c r="D27" s="84"/>
      <c r="E27" s="84"/>
      <c r="F27" s="84"/>
      <c r="G27" s="85"/>
      <c r="H27" s="30" t="s">
        <v>58</v>
      </c>
    </row>
    <row r="28" spans="1:18" ht="15.75" customHeight="1" x14ac:dyDescent="0.25">
      <c r="B28" s="27">
        <v>8</v>
      </c>
      <c r="C28" s="104" t="s">
        <v>63</v>
      </c>
      <c r="D28" s="84"/>
      <c r="E28" s="84"/>
      <c r="F28" s="84"/>
      <c r="G28" s="85"/>
      <c r="H28" s="30" t="s">
        <v>58</v>
      </c>
    </row>
    <row r="29" spans="1:18" ht="15.75" customHeight="1" x14ac:dyDescent="0.25">
      <c r="B29" s="29">
        <v>9</v>
      </c>
      <c r="C29" s="104" t="s">
        <v>64</v>
      </c>
      <c r="D29" s="84"/>
      <c r="E29" s="84"/>
      <c r="F29" s="84"/>
      <c r="G29" s="85"/>
      <c r="H29" s="30" t="s">
        <v>58</v>
      </c>
    </row>
    <row r="30" spans="1:18" ht="15.75" customHeight="1" x14ac:dyDescent="0.25">
      <c r="B30" s="27">
        <v>10</v>
      </c>
      <c r="C30" s="104" t="s">
        <v>65</v>
      </c>
      <c r="D30" s="84"/>
      <c r="E30" s="84"/>
      <c r="F30" s="84"/>
      <c r="G30" s="85"/>
      <c r="H30" s="30" t="s">
        <v>58</v>
      </c>
    </row>
    <row r="31" spans="1:18" ht="15.75" customHeight="1" x14ac:dyDescent="0.25">
      <c r="B31" s="29">
        <v>11</v>
      </c>
      <c r="C31" s="104"/>
      <c r="D31" s="84"/>
      <c r="E31" s="84"/>
      <c r="F31" s="84"/>
      <c r="G31" s="85"/>
      <c r="H31" s="30" t="s">
        <v>58</v>
      </c>
    </row>
    <row r="32" spans="1:18" ht="15.75" customHeight="1" x14ac:dyDescent="0.25">
      <c r="B32" s="27">
        <v>12</v>
      </c>
      <c r="C32" s="104"/>
      <c r="D32" s="84"/>
      <c r="E32" s="84"/>
      <c r="F32" s="84"/>
      <c r="G32" s="85"/>
      <c r="H32" s="30" t="s">
        <v>58</v>
      </c>
    </row>
    <row r="33" spans="2:8" ht="15.75" customHeight="1" x14ac:dyDescent="0.25">
      <c r="B33" s="29">
        <v>13</v>
      </c>
      <c r="C33" s="104"/>
      <c r="D33" s="84"/>
      <c r="E33" s="84"/>
      <c r="F33" s="84"/>
      <c r="G33" s="85"/>
      <c r="H33" s="30" t="s">
        <v>58</v>
      </c>
    </row>
    <row r="34" spans="2:8" ht="18" customHeight="1" x14ac:dyDescent="0.25">
      <c r="B34" s="27">
        <v>14</v>
      </c>
      <c r="C34" s="104"/>
      <c r="D34" s="84"/>
      <c r="E34" s="84"/>
      <c r="F34" s="84"/>
      <c r="G34" s="85"/>
      <c r="H34" s="30" t="s">
        <v>58</v>
      </c>
    </row>
    <row r="35" spans="2:8" ht="18" customHeight="1" x14ac:dyDescent="0.25">
      <c r="B35" s="29">
        <v>15</v>
      </c>
      <c r="C35" s="104"/>
      <c r="D35" s="84"/>
      <c r="E35" s="84"/>
      <c r="F35" s="84"/>
      <c r="G35" s="85"/>
      <c r="H35" s="30" t="s">
        <v>58</v>
      </c>
    </row>
    <row r="36" spans="2:8" ht="18" customHeight="1" x14ac:dyDescent="0.25">
      <c r="B36" s="27">
        <v>16</v>
      </c>
      <c r="C36" s="104"/>
      <c r="D36" s="84"/>
      <c r="E36" s="84"/>
      <c r="F36" s="84"/>
      <c r="G36" s="85"/>
      <c r="H36" s="30" t="s">
        <v>58</v>
      </c>
    </row>
    <row r="37" spans="2:8" ht="18" customHeight="1" x14ac:dyDescent="0.25">
      <c r="B37" s="29">
        <v>17</v>
      </c>
      <c r="C37" s="104"/>
      <c r="D37" s="84"/>
      <c r="E37" s="84"/>
      <c r="F37" s="84"/>
      <c r="G37" s="85"/>
      <c r="H37" s="30" t="s">
        <v>58</v>
      </c>
    </row>
    <row r="38" spans="2:8" ht="18" customHeight="1" x14ac:dyDescent="0.25">
      <c r="B38" s="27">
        <v>18</v>
      </c>
      <c r="C38" s="104"/>
      <c r="D38" s="84"/>
      <c r="E38" s="84"/>
      <c r="F38" s="84"/>
      <c r="G38" s="85"/>
      <c r="H38" s="30" t="s">
        <v>58</v>
      </c>
    </row>
    <row r="39" spans="2:8" ht="18" customHeight="1" x14ac:dyDescent="0.25">
      <c r="B39" s="29">
        <v>19</v>
      </c>
      <c r="C39" s="104"/>
      <c r="D39" s="84"/>
      <c r="E39" s="84"/>
      <c r="F39" s="84"/>
      <c r="G39" s="85"/>
      <c r="H39" s="30" t="s">
        <v>58</v>
      </c>
    </row>
    <row r="40" spans="2:8" ht="18" customHeight="1" x14ac:dyDescent="0.25">
      <c r="B40" s="27">
        <v>20</v>
      </c>
      <c r="C40" s="104"/>
      <c r="D40" s="84"/>
      <c r="E40" s="84"/>
      <c r="F40" s="84"/>
      <c r="G40" s="85"/>
      <c r="H40" s="30" t="s">
        <v>58</v>
      </c>
    </row>
    <row r="41" spans="2:8" ht="18" customHeight="1" x14ac:dyDescent="0.25">
      <c r="B41" s="29">
        <v>21</v>
      </c>
      <c r="C41" s="104"/>
      <c r="D41" s="84"/>
      <c r="E41" s="84"/>
      <c r="F41" s="84"/>
      <c r="G41" s="85"/>
      <c r="H41" s="30" t="s">
        <v>58</v>
      </c>
    </row>
    <row r="42" spans="2:8" ht="18" customHeight="1" x14ac:dyDescent="0.25">
      <c r="B42" s="27">
        <v>22</v>
      </c>
      <c r="C42" s="104"/>
      <c r="D42" s="84"/>
      <c r="E42" s="84"/>
      <c r="F42" s="84"/>
      <c r="G42" s="85"/>
      <c r="H42" s="30" t="s">
        <v>58</v>
      </c>
    </row>
    <row r="43" spans="2:8" ht="18" customHeight="1" x14ac:dyDescent="0.25">
      <c r="B43" s="29">
        <v>23</v>
      </c>
      <c r="C43" s="104"/>
      <c r="D43" s="84"/>
      <c r="E43" s="84"/>
      <c r="F43" s="84"/>
      <c r="G43" s="85"/>
      <c r="H43" s="30" t="s">
        <v>58</v>
      </c>
    </row>
    <row r="44" spans="2:8" ht="18" customHeight="1" x14ac:dyDescent="0.25">
      <c r="B44" s="27">
        <v>24</v>
      </c>
      <c r="C44" s="104"/>
      <c r="D44" s="84"/>
      <c r="E44" s="84"/>
      <c r="F44" s="84"/>
      <c r="G44" s="85"/>
      <c r="H44" s="30" t="s">
        <v>58</v>
      </c>
    </row>
    <row r="45" spans="2:8" ht="18" customHeight="1" x14ac:dyDescent="0.25">
      <c r="B45" s="29">
        <v>25</v>
      </c>
      <c r="C45" s="104"/>
      <c r="D45" s="84"/>
      <c r="E45" s="84"/>
      <c r="F45" s="84"/>
      <c r="G45" s="85"/>
      <c r="H45" s="30" t="s">
        <v>58</v>
      </c>
    </row>
    <row r="46" spans="2:8" ht="18" customHeight="1" x14ac:dyDescent="0.25">
      <c r="B46" s="27">
        <v>26</v>
      </c>
      <c r="C46" s="104"/>
      <c r="D46" s="84"/>
      <c r="E46" s="84"/>
      <c r="F46" s="84"/>
      <c r="G46" s="85"/>
      <c r="H46" s="30" t="s">
        <v>58</v>
      </c>
    </row>
    <row r="47" spans="2:8" ht="15.75" customHeight="1" x14ac:dyDescent="0.25">
      <c r="B47" s="29">
        <v>27</v>
      </c>
      <c r="C47" s="104"/>
      <c r="D47" s="84"/>
      <c r="E47" s="84"/>
      <c r="F47" s="84"/>
      <c r="G47" s="85"/>
      <c r="H47" s="30" t="s">
        <v>58</v>
      </c>
    </row>
    <row r="48" spans="2:8" ht="15.75" customHeight="1" x14ac:dyDescent="0.25">
      <c r="B48" s="27">
        <v>28</v>
      </c>
      <c r="C48" s="104"/>
      <c r="D48" s="84"/>
      <c r="E48" s="84"/>
      <c r="F48" s="84"/>
      <c r="G48" s="85"/>
      <c r="H48" s="30" t="s">
        <v>58</v>
      </c>
    </row>
    <row r="49" spans="2:8" ht="15.75" customHeight="1" x14ac:dyDescent="0.25">
      <c r="B49" s="29">
        <v>29</v>
      </c>
      <c r="C49" s="104"/>
      <c r="D49" s="84"/>
      <c r="E49" s="84"/>
      <c r="F49" s="84"/>
      <c r="G49" s="85"/>
      <c r="H49" s="30" t="s">
        <v>58</v>
      </c>
    </row>
    <row r="50" spans="2:8" ht="15.75" customHeight="1" x14ac:dyDescent="0.25">
      <c r="B50" s="27">
        <v>30</v>
      </c>
      <c r="C50" s="104"/>
      <c r="D50" s="84"/>
      <c r="E50" s="84"/>
      <c r="F50" s="84"/>
      <c r="G50" s="85"/>
      <c r="H50" s="30" t="s">
        <v>58</v>
      </c>
    </row>
    <row r="51" spans="2:8" ht="15.75" customHeight="1" x14ac:dyDescent="0.25">
      <c r="B51" s="29">
        <v>31</v>
      </c>
      <c r="C51" s="104"/>
      <c r="D51" s="84"/>
      <c r="E51" s="84"/>
      <c r="F51" s="84"/>
      <c r="G51" s="85"/>
      <c r="H51" s="30" t="s">
        <v>58</v>
      </c>
    </row>
    <row r="52" spans="2:8" ht="15.75" customHeight="1" x14ac:dyDescent="0.25">
      <c r="B52" s="27">
        <v>32</v>
      </c>
      <c r="C52" s="104"/>
      <c r="D52" s="84"/>
      <c r="E52" s="84"/>
      <c r="F52" s="84"/>
      <c r="G52" s="85"/>
      <c r="H52" s="30" t="s">
        <v>58</v>
      </c>
    </row>
    <row r="53" spans="2:8" ht="15.75" customHeight="1" x14ac:dyDescent="0.25">
      <c r="B53" s="29">
        <v>33</v>
      </c>
      <c r="C53" s="104"/>
      <c r="D53" s="84"/>
      <c r="E53" s="84"/>
      <c r="F53" s="84"/>
      <c r="G53" s="85"/>
      <c r="H53" s="30" t="s">
        <v>58</v>
      </c>
    </row>
    <row r="54" spans="2:8" ht="15.75" customHeight="1" x14ac:dyDescent="0.25">
      <c r="B54" s="27">
        <v>34</v>
      </c>
      <c r="C54" s="104"/>
      <c r="D54" s="84"/>
      <c r="E54" s="84"/>
      <c r="F54" s="84"/>
      <c r="G54" s="85"/>
      <c r="H54" s="30" t="s">
        <v>58</v>
      </c>
    </row>
    <row r="55" spans="2:8" ht="15.75" customHeight="1" x14ac:dyDescent="0.25">
      <c r="B55" s="29">
        <v>35</v>
      </c>
      <c r="C55" s="104"/>
      <c r="D55" s="84"/>
      <c r="E55" s="84"/>
      <c r="F55" s="84"/>
      <c r="G55" s="85"/>
      <c r="H55" s="30" t="s">
        <v>58</v>
      </c>
    </row>
    <row r="56" spans="2:8" ht="15.75" customHeight="1" x14ac:dyDescent="0.25">
      <c r="B56" s="27">
        <v>36</v>
      </c>
      <c r="C56" s="104"/>
      <c r="D56" s="84"/>
      <c r="E56" s="84"/>
      <c r="F56" s="84"/>
      <c r="G56" s="85"/>
      <c r="H56" s="30" t="s">
        <v>58</v>
      </c>
    </row>
    <row r="57" spans="2:8" ht="15.75" customHeight="1" x14ac:dyDescent="0.25">
      <c r="B57" s="29">
        <v>37</v>
      </c>
      <c r="C57" s="104"/>
      <c r="D57" s="84"/>
      <c r="E57" s="84"/>
      <c r="F57" s="84"/>
      <c r="G57" s="85"/>
      <c r="H57" s="30" t="s">
        <v>58</v>
      </c>
    </row>
    <row r="58" spans="2:8" ht="15.75" customHeight="1" x14ac:dyDescent="0.25">
      <c r="B58" s="27">
        <v>38</v>
      </c>
      <c r="C58" s="104"/>
      <c r="D58" s="84"/>
      <c r="E58" s="84"/>
      <c r="F58" s="84"/>
      <c r="G58" s="85"/>
      <c r="H58" s="30" t="s">
        <v>58</v>
      </c>
    </row>
    <row r="59" spans="2:8" ht="15.75" customHeight="1" x14ac:dyDescent="0.25">
      <c r="B59" s="29">
        <v>39</v>
      </c>
      <c r="C59" s="104"/>
      <c r="D59" s="84"/>
      <c r="E59" s="84"/>
      <c r="F59" s="84"/>
      <c r="G59" s="85"/>
      <c r="H59" s="30" t="s">
        <v>58</v>
      </c>
    </row>
    <row r="60" spans="2:8" ht="15.75" customHeight="1" x14ac:dyDescent="0.25">
      <c r="B60" s="27">
        <v>40</v>
      </c>
      <c r="C60" s="104"/>
      <c r="D60" s="84"/>
      <c r="E60" s="84"/>
      <c r="F60" s="84"/>
      <c r="G60" s="85"/>
      <c r="H60" s="30" t="s">
        <v>58</v>
      </c>
    </row>
    <row r="61" spans="2:8" ht="15.75" customHeight="1" x14ac:dyDescent="0.25">
      <c r="B61" s="29">
        <v>41</v>
      </c>
      <c r="C61" s="104"/>
      <c r="D61" s="84"/>
      <c r="E61" s="84"/>
      <c r="F61" s="84"/>
      <c r="G61" s="85"/>
      <c r="H61" s="30" t="s">
        <v>58</v>
      </c>
    </row>
    <row r="62" spans="2:8" ht="15.75" customHeight="1" x14ac:dyDescent="0.25">
      <c r="B62" s="27">
        <v>42</v>
      </c>
      <c r="C62" s="104"/>
      <c r="D62" s="84"/>
      <c r="E62" s="84"/>
      <c r="F62" s="84"/>
      <c r="G62" s="85"/>
      <c r="H62" s="30" t="s">
        <v>58</v>
      </c>
    </row>
    <row r="63" spans="2:8" ht="15.75" customHeight="1" x14ac:dyDescent="0.25">
      <c r="B63" s="29">
        <v>43</v>
      </c>
      <c r="C63" s="104"/>
      <c r="D63" s="84"/>
      <c r="E63" s="84"/>
      <c r="F63" s="84"/>
      <c r="G63" s="85"/>
      <c r="H63" s="30" t="s">
        <v>58</v>
      </c>
    </row>
    <row r="64" spans="2:8" ht="15.75" customHeight="1" x14ac:dyDescent="0.25">
      <c r="B64" s="27">
        <v>44</v>
      </c>
      <c r="C64" s="104"/>
      <c r="D64" s="84"/>
      <c r="E64" s="84"/>
      <c r="F64" s="84"/>
      <c r="G64" s="85"/>
      <c r="H64" s="30" t="s">
        <v>58</v>
      </c>
    </row>
    <row r="65" spans="2:8" ht="15.75" customHeight="1" x14ac:dyDescent="0.25">
      <c r="B65" s="29">
        <v>45</v>
      </c>
      <c r="C65" s="104"/>
      <c r="D65" s="84"/>
      <c r="E65" s="84"/>
      <c r="F65" s="84"/>
      <c r="G65" s="85"/>
      <c r="H65" s="30" t="s">
        <v>58</v>
      </c>
    </row>
    <row r="66" spans="2:8" ht="15.75" customHeight="1" x14ac:dyDescent="0.25">
      <c r="B66" s="27">
        <v>46</v>
      </c>
      <c r="C66" s="104"/>
      <c r="D66" s="84"/>
      <c r="E66" s="84"/>
      <c r="F66" s="84"/>
      <c r="G66" s="85"/>
      <c r="H66" s="30" t="s">
        <v>58</v>
      </c>
    </row>
    <row r="67" spans="2:8" ht="15.75" customHeight="1" x14ac:dyDescent="0.25">
      <c r="B67" s="29">
        <v>47</v>
      </c>
      <c r="C67" s="104"/>
      <c r="D67" s="84"/>
      <c r="E67" s="84"/>
      <c r="F67" s="84"/>
      <c r="G67" s="85"/>
      <c r="H67" s="30" t="s">
        <v>58</v>
      </c>
    </row>
    <row r="68" spans="2:8" ht="15.75" customHeight="1" x14ac:dyDescent="0.25">
      <c r="B68" s="27">
        <v>48</v>
      </c>
      <c r="C68" s="104"/>
      <c r="D68" s="84"/>
      <c r="E68" s="84"/>
      <c r="F68" s="84"/>
      <c r="G68" s="85"/>
      <c r="H68" s="30" t="s">
        <v>58</v>
      </c>
    </row>
    <row r="69" spans="2:8" ht="15.75" customHeight="1" x14ac:dyDescent="0.25">
      <c r="B69" s="29">
        <v>49</v>
      </c>
      <c r="C69" s="104"/>
      <c r="D69" s="84"/>
      <c r="E69" s="84"/>
      <c r="F69" s="84"/>
      <c r="G69" s="85"/>
      <c r="H69" s="30" t="s">
        <v>58</v>
      </c>
    </row>
    <row r="70" spans="2:8" ht="15.75" customHeight="1" x14ac:dyDescent="0.25">
      <c r="B70" s="27">
        <v>50</v>
      </c>
      <c r="C70" s="104"/>
      <c r="D70" s="84"/>
      <c r="E70" s="84"/>
      <c r="F70" s="84"/>
      <c r="G70" s="85"/>
      <c r="H70" s="30" t="s">
        <v>58</v>
      </c>
    </row>
    <row r="71" spans="2:8" ht="15.75" customHeight="1" x14ac:dyDescent="0.25">
      <c r="B71" s="29">
        <v>51</v>
      </c>
      <c r="C71" s="104"/>
      <c r="D71" s="84"/>
      <c r="E71" s="84"/>
      <c r="F71" s="84"/>
      <c r="G71" s="85"/>
      <c r="H71" s="30" t="s">
        <v>58</v>
      </c>
    </row>
    <row r="72" spans="2:8" ht="15.75" customHeight="1" x14ac:dyDescent="0.25">
      <c r="B72" s="27">
        <v>52</v>
      </c>
      <c r="C72" s="104"/>
      <c r="D72" s="84"/>
      <c r="E72" s="84"/>
      <c r="F72" s="84"/>
      <c r="G72" s="85"/>
      <c r="H72" s="30" t="s">
        <v>58</v>
      </c>
    </row>
    <row r="73" spans="2:8" ht="15.75" customHeight="1" x14ac:dyDescent="0.25">
      <c r="B73" s="29">
        <v>53</v>
      </c>
      <c r="C73" s="104"/>
      <c r="D73" s="84"/>
      <c r="E73" s="84"/>
      <c r="F73" s="84"/>
      <c r="G73" s="85"/>
      <c r="H73" s="30" t="s">
        <v>58</v>
      </c>
    </row>
    <row r="74" spans="2:8" ht="15.75" customHeight="1" x14ac:dyDescent="0.25">
      <c r="B74" s="27">
        <v>54</v>
      </c>
      <c r="C74" s="104"/>
      <c r="D74" s="84"/>
      <c r="E74" s="84"/>
      <c r="F74" s="84"/>
      <c r="G74" s="85"/>
      <c r="H74" s="30" t="s">
        <v>58</v>
      </c>
    </row>
    <row r="75" spans="2:8" ht="15.75" customHeight="1" x14ac:dyDescent="0.25">
      <c r="B75" s="29">
        <v>55</v>
      </c>
      <c r="C75" s="104"/>
      <c r="D75" s="84"/>
      <c r="E75" s="84"/>
      <c r="F75" s="84"/>
      <c r="G75" s="85"/>
      <c r="H75" s="30" t="s">
        <v>58</v>
      </c>
    </row>
    <row r="76" spans="2:8" ht="15.75" customHeight="1" x14ac:dyDescent="0.25">
      <c r="B76" s="27">
        <v>56</v>
      </c>
      <c r="C76" s="104"/>
      <c r="D76" s="84"/>
      <c r="E76" s="84"/>
      <c r="F76" s="84"/>
      <c r="G76" s="85"/>
      <c r="H76" s="30" t="s">
        <v>58</v>
      </c>
    </row>
    <row r="77" spans="2:8" ht="15.75" customHeight="1" x14ac:dyDescent="0.25">
      <c r="B77" s="29">
        <v>57</v>
      </c>
      <c r="C77" s="104"/>
      <c r="D77" s="84"/>
      <c r="E77" s="84"/>
      <c r="F77" s="84"/>
      <c r="G77" s="85"/>
      <c r="H77" s="30" t="s">
        <v>58</v>
      </c>
    </row>
    <row r="78" spans="2:8" ht="15.75" customHeight="1" x14ac:dyDescent="0.25">
      <c r="B78" s="27">
        <v>58</v>
      </c>
      <c r="C78" s="104"/>
      <c r="D78" s="84"/>
      <c r="E78" s="84"/>
      <c r="F78" s="84"/>
      <c r="G78" s="85"/>
      <c r="H78" s="30" t="s">
        <v>58</v>
      </c>
    </row>
    <row r="79" spans="2:8" ht="15.75" customHeight="1" x14ac:dyDescent="0.25">
      <c r="B79" s="29">
        <v>59</v>
      </c>
      <c r="C79" s="104"/>
      <c r="D79" s="84"/>
      <c r="E79" s="84"/>
      <c r="F79" s="84"/>
      <c r="G79" s="85"/>
      <c r="H79" s="30" t="s">
        <v>58</v>
      </c>
    </row>
    <row r="80" spans="2:8" ht="15.75" customHeight="1" x14ac:dyDescent="0.25">
      <c r="B80" s="27">
        <v>60</v>
      </c>
      <c r="C80" s="104"/>
      <c r="D80" s="84"/>
      <c r="E80" s="84"/>
      <c r="F80" s="84"/>
      <c r="G80" s="85"/>
      <c r="H80" s="30" t="s">
        <v>58</v>
      </c>
    </row>
    <row r="81" spans="2:8" ht="15.75" customHeight="1" x14ac:dyDescent="0.25">
      <c r="B81" s="29">
        <v>61</v>
      </c>
      <c r="C81" s="104"/>
      <c r="D81" s="84"/>
      <c r="E81" s="84"/>
      <c r="F81" s="84"/>
      <c r="G81" s="85"/>
      <c r="H81" s="30" t="s">
        <v>58</v>
      </c>
    </row>
    <row r="82" spans="2:8" ht="15.75" customHeight="1" x14ac:dyDescent="0.25">
      <c r="B82" s="27">
        <v>62</v>
      </c>
      <c r="C82" s="104"/>
      <c r="D82" s="84"/>
      <c r="E82" s="84"/>
      <c r="F82" s="84"/>
      <c r="G82" s="85"/>
      <c r="H82" s="30" t="s">
        <v>58</v>
      </c>
    </row>
    <row r="83" spans="2:8" ht="15.75" customHeight="1" x14ac:dyDescent="0.25">
      <c r="B83" s="29">
        <v>63</v>
      </c>
      <c r="C83" s="104"/>
      <c r="D83" s="84"/>
      <c r="E83" s="84"/>
      <c r="F83" s="84"/>
      <c r="G83" s="85"/>
      <c r="H83" s="30" t="s">
        <v>58</v>
      </c>
    </row>
    <row r="84" spans="2:8" ht="15.75" customHeight="1" x14ac:dyDescent="0.25">
      <c r="B84" s="27">
        <v>64</v>
      </c>
      <c r="C84" s="104"/>
      <c r="D84" s="84"/>
      <c r="E84" s="84"/>
      <c r="F84" s="84"/>
      <c r="G84" s="85"/>
      <c r="H84" s="30" t="s">
        <v>58</v>
      </c>
    </row>
    <row r="85" spans="2:8" ht="15.75" customHeight="1" x14ac:dyDescent="0.25">
      <c r="B85" s="29">
        <v>65</v>
      </c>
      <c r="C85" s="104"/>
      <c r="D85" s="84"/>
      <c r="E85" s="84"/>
      <c r="F85" s="84"/>
      <c r="G85" s="85"/>
      <c r="H85" s="30" t="s">
        <v>58</v>
      </c>
    </row>
    <row r="86" spans="2:8" ht="15.75" customHeight="1" x14ac:dyDescent="0.25">
      <c r="B86" s="27">
        <v>66</v>
      </c>
      <c r="C86" s="104"/>
      <c r="D86" s="84"/>
      <c r="E86" s="84"/>
      <c r="F86" s="84"/>
      <c r="G86" s="85"/>
      <c r="H86" s="30" t="s">
        <v>58</v>
      </c>
    </row>
    <row r="87" spans="2:8" ht="15.75" customHeight="1" x14ac:dyDescent="0.25">
      <c r="B87" s="29">
        <v>67</v>
      </c>
      <c r="C87" s="104"/>
      <c r="D87" s="84"/>
      <c r="E87" s="84"/>
      <c r="F87" s="84"/>
      <c r="G87" s="85"/>
      <c r="H87" s="30" t="s">
        <v>58</v>
      </c>
    </row>
    <row r="88" spans="2:8" ht="15.75" customHeight="1" x14ac:dyDescent="0.25">
      <c r="B88" s="27">
        <v>68</v>
      </c>
      <c r="C88" s="104"/>
      <c r="D88" s="84"/>
      <c r="E88" s="84"/>
      <c r="F88" s="84"/>
      <c r="G88" s="85"/>
      <c r="H88" s="30" t="s">
        <v>58</v>
      </c>
    </row>
    <row r="89" spans="2:8" ht="15.75" customHeight="1" x14ac:dyDescent="0.25">
      <c r="B89" s="29">
        <v>69</v>
      </c>
      <c r="C89" s="104"/>
      <c r="D89" s="84"/>
      <c r="E89" s="84"/>
      <c r="F89" s="84"/>
      <c r="G89" s="85"/>
      <c r="H89" s="30" t="s">
        <v>58</v>
      </c>
    </row>
    <row r="90" spans="2:8" ht="15.75" customHeight="1" x14ac:dyDescent="0.25">
      <c r="B90" s="27">
        <v>70</v>
      </c>
      <c r="C90" s="104"/>
      <c r="D90" s="84"/>
      <c r="E90" s="84"/>
      <c r="F90" s="84"/>
      <c r="G90" s="85"/>
      <c r="H90" s="30" t="s">
        <v>58</v>
      </c>
    </row>
    <row r="91" spans="2:8" ht="15.75" customHeight="1" x14ac:dyDescent="0.25">
      <c r="B91" s="29">
        <v>71</v>
      </c>
      <c r="C91" s="104"/>
      <c r="D91" s="84"/>
      <c r="E91" s="84"/>
      <c r="F91" s="84"/>
      <c r="G91" s="85"/>
      <c r="H91" s="30" t="s">
        <v>58</v>
      </c>
    </row>
    <row r="92" spans="2:8" ht="15.75" customHeight="1" x14ac:dyDescent="0.25">
      <c r="B92" s="27">
        <v>72</v>
      </c>
      <c r="C92" s="104"/>
      <c r="D92" s="84"/>
      <c r="E92" s="84"/>
      <c r="F92" s="84"/>
      <c r="G92" s="85"/>
      <c r="H92" s="30" t="s">
        <v>58</v>
      </c>
    </row>
    <row r="93" spans="2:8" ht="15.75" customHeight="1" x14ac:dyDescent="0.25">
      <c r="B93" s="29">
        <v>73</v>
      </c>
      <c r="C93" s="104"/>
      <c r="D93" s="84"/>
      <c r="E93" s="84"/>
      <c r="F93" s="84"/>
      <c r="G93" s="85"/>
      <c r="H93" s="30" t="s">
        <v>58</v>
      </c>
    </row>
    <row r="94" spans="2:8" ht="15.75" customHeight="1" x14ac:dyDescent="0.25">
      <c r="B94" s="27">
        <v>74</v>
      </c>
      <c r="C94" s="104"/>
      <c r="D94" s="84"/>
      <c r="E94" s="84"/>
      <c r="F94" s="84"/>
      <c r="G94" s="85"/>
      <c r="H94" s="30" t="s">
        <v>58</v>
      </c>
    </row>
    <row r="95" spans="2:8" ht="15.75" customHeight="1" x14ac:dyDescent="0.25">
      <c r="B95" s="29">
        <v>75</v>
      </c>
      <c r="C95" s="104"/>
      <c r="D95" s="84"/>
      <c r="E95" s="84"/>
      <c r="F95" s="84"/>
      <c r="G95" s="85"/>
      <c r="H95" s="30" t="s">
        <v>58</v>
      </c>
    </row>
    <row r="96" spans="2:8" ht="15.75" customHeight="1" x14ac:dyDescent="0.25">
      <c r="B96" s="27">
        <v>76</v>
      </c>
      <c r="C96" s="104"/>
      <c r="D96" s="84"/>
      <c r="E96" s="84"/>
      <c r="F96" s="84"/>
      <c r="G96" s="85"/>
      <c r="H96" s="30" t="s">
        <v>58</v>
      </c>
    </row>
    <row r="97" spans="2:8" ht="15.75" customHeight="1" x14ac:dyDescent="0.25">
      <c r="B97" s="29">
        <v>77</v>
      </c>
      <c r="C97" s="104"/>
      <c r="D97" s="84"/>
      <c r="E97" s="84"/>
      <c r="F97" s="84"/>
      <c r="G97" s="85"/>
      <c r="H97" s="30" t="s">
        <v>58</v>
      </c>
    </row>
    <row r="98" spans="2:8" ht="15.75" customHeight="1" x14ac:dyDescent="0.25">
      <c r="B98" s="27">
        <v>78</v>
      </c>
      <c r="C98" s="104"/>
      <c r="D98" s="84"/>
      <c r="E98" s="84"/>
      <c r="F98" s="84"/>
      <c r="G98" s="85"/>
      <c r="H98" s="30" t="s">
        <v>58</v>
      </c>
    </row>
    <row r="99" spans="2:8" ht="15.75" customHeight="1" x14ac:dyDescent="0.25">
      <c r="B99" s="29">
        <v>79</v>
      </c>
      <c r="C99" s="104"/>
      <c r="D99" s="84"/>
      <c r="E99" s="84"/>
      <c r="F99" s="84"/>
      <c r="G99" s="85"/>
      <c r="H99" s="30" t="s">
        <v>58</v>
      </c>
    </row>
    <row r="100" spans="2:8" ht="15.75" customHeight="1" x14ac:dyDescent="0.25">
      <c r="B100" s="27">
        <v>80</v>
      </c>
      <c r="C100" s="104"/>
      <c r="D100" s="84"/>
      <c r="E100" s="84"/>
      <c r="F100" s="84"/>
      <c r="G100" s="85"/>
      <c r="H100" s="30" t="s">
        <v>58</v>
      </c>
    </row>
    <row r="101" spans="2:8" ht="15.75" customHeight="1" x14ac:dyDescent="0.25">
      <c r="B101" s="29">
        <v>81</v>
      </c>
      <c r="C101" s="104"/>
      <c r="D101" s="84"/>
      <c r="E101" s="84"/>
      <c r="F101" s="84"/>
      <c r="G101" s="85"/>
      <c r="H101" s="30" t="s">
        <v>58</v>
      </c>
    </row>
    <row r="102" spans="2:8" ht="15.75" customHeight="1" x14ac:dyDescent="0.25">
      <c r="B102" s="27">
        <v>82</v>
      </c>
      <c r="C102" s="104"/>
      <c r="D102" s="84"/>
      <c r="E102" s="84"/>
      <c r="F102" s="84"/>
      <c r="G102" s="85"/>
      <c r="H102" s="30" t="s">
        <v>58</v>
      </c>
    </row>
    <row r="103" spans="2:8" ht="15.75" customHeight="1" x14ac:dyDescent="0.25">
      <c r="B103" s="29">
        <v>83</v>
      </c>
      <c r="C103" s="104"/>
      <c r="D103" s="84"/>
      <c r="E103" s="84"/>
      <c r="F103" s="84"/>
      <c r="G103" s="85"/>
      <c r="H103" s="30" t="s">
        <v>58</v>
      </c>
    </row>
    <row r="104" spans="2:8" ht="15.75" customHeight="1" x14ac:dyDescent="0.25">
      <c r="B104" s="27">
        <v>84</v>
      </c>
      <c r="C104" s="104"/>
      <c r="D104" s="84"/>
      <c r="E104" s="84"/>
      <c r="F104" s="84"/>
      <c r="G104" s="85"/>
      <c r="H104" s="30" t="s">
        <v>58</v>
      </c>
    </row>
    <row r="105" spans="2:8" ht="15.75" customHeight="1" x14ac:dyDescent="0.25">
      <c r="B105" s="29">
        <v>85</v>
      </c>
      <c r="C105" s="104"/>
      <c r="D105" s="84"/>
      <c r="E105" s="84"/>
      <c r="F105" s="84"/>
      <c r="G105" s="85"/>
      <c r="H105" s="30" t="s">
        <v>58</v>
      </c>
    </row>
    <row r="106" spans="2:8" ht="15.75" customHeight="1" x14ac:dyDescent="0.25">
      <c r="B106" s="27">
        <v>86</v>
      </c>
      <c r="C106" s="104"/>
      <c r="D106" s="84"/>
      <c r="E106" s="84"/>
      <c r="F106" s="84"/>
      <c r="G106" s="85"/>
      <c r="H106" s="30" t="s">
        <v>58</v>
      </c>
    </row>
    <row r="107" spans="2:8" ht="15.75" customHeight="1" x14ac:dyDescent="0.25">
      <c r="B107" s="29">
        <v>87</v>
      </c>
      <c r="C107" s="104"/>
      <c r="D107" s="84"/>
      <c r="E107" s="84"/>
      <c r="F107" s="84"/>
      <c r="G107" s="85"/>
      <c r="H107" s="30" t="s">
        <v>58</v>
      </c>
    </row>
    <row r="108" spans="2:8" ht="15.75" customHeight="1" x14ac:dyDescent="0.25">
      <c r="B108" s="27">
        <v>88</v>
      </c>
      <c r="C108" s="104"/>
      <c r="D108" s="84"/>
      <c r="E108" s="84"/>
      <c r="F108" s="84"/>
      <c r="G108" s="85"/>
      <c r="H108" s="30" t="s">
        <v>58</v>
      </c>
    </row>
    <row r="109" spans="2:8" ht="15.75" customHeight="1" x14ac:dyDescent="0.25">
      <c r="B109" s="29">
        <v>89</v>
      </c>
      <c r="C109" s="104"/>
      <c r="D109" s="84"/>
      <c r="E109" s="84"/>
      <c r="F109" s="84"/>
      <c r="G109" s="85"/>
      <c r="H109" s="30" t="s">
        <v>58</v>
      </c>
    </row>
    <row r="110" spans="2:8" ht="15.75" customHeight="1" x14ac:dyDescent="0.25">
      <c r="B110" s="27">
        <v>90</v>
      </c>
      <c r="C110" s="104"/>
      <c r="D110" s="84"/>
      <c r="E110" s="84"/>
      <c r="F110" s="84"/>
      <c r="G110" s="85"/>
      <c r="H110" s="30" t="s">
        <v>58</v>
      </c>
    </row>
    <row r="111" spans="2:8" ht="15.75" customHeight="1" x14ac:dyDescent="0.25">
      <c r="B111" s="29">
        <v>91</v>
      </c>
      <c r="C111" s="104"/>
      <c r="D111" s="84"/>
      <c r="E111" s="84"/>
      <c r="F111" s="84"/>
      <c r="G111" s="85"/>
      <c r="H111" s="30" t="s">
        <v>58</v>
      </c>
    </row>
    <row r="112" spans="2:8" ht="15.75" customHeight="1" x14ac:dyDescent="0.25">
      <c r="B112" s="27">
        <v>92</v>
      </c>
      <c r="C112" s="104"/>
      <c r="D112" s="84"/>
      <c r="E112" s="84"/>
      <c r="F112" s="84"/>
      <c r="G112" s="85"/>
      <c r="H112" s="30" t="s">
        <v>58</v>
      </c>
    </row>
    <row r="113" spans="2:8" ht="15.75" customHeight="1" x14ac:dyDescent="0.25">
      <c r="B113" s="29">
        <v>93</v>
      </c>
      <c r="C113" s="104"/>
      <c r="D113" s="84"/>
      <c r="E113" s="84"/>
      <c r="F113" s="84"/>
      <c r="G113" s="85"/>
      <c r="H113" s="30" t="s">
        <v>58</v>
      </c>
    </row>
    <row r="114" spans="2:8" ht="15.75" customHeight="1" x14ac:dyDescent="0.25">
      <c r="B114" s="27">
        <v>94</v>
      </c>
      <c r="C114" s="104"/>
      <c r="D114" s="84"/>
      <c r="E114" s="84"/>
      <c r="F114" s="84"/>
      <c r="G114" s="85"/>
      <c r="H114" s="30" t="s">
        <v>58</v>
      </c>
    </row>
    <row r="115" spans="2:8" ht="15.75" customHeight="1" x14ac:dyDescent="0.25">
      <c r="B115" s="29">
        <v>95</v>
      </c>
      <c r="C115" s="104"/>
      <c r="D115" s="84"/>
      <c r="E115" s="84"/>
      <c r="F115" s="84"/>
      <c r="G115" s="85"/>
      <c r="H115" s="30" t="s">
        <v>58</v>
      </c>
    </row>
    <row r="116" spans="2:8" ht="15.75" customHeight="1" x14ac:dyDescent="0.25">
      <c r="B116" s="27">
        <v>96</v>
      </c>
      <c r="C116" s="104"/>
      <c r="D116" s="84"/>
      <c r="E116" s="84"/>
      <c r="F116" s="84"/>
      <c r="G116" s="85"/>
      <c r="H116" s="30" t="s">
        <v>58</v>
      </c>
    </row>
    <row r="117" spans="2:8" ht="15.75" customHeight="1" x14ac:dyDescent="0.25">
      <c r="B117" s="29">
        <v>97</v>
      </c>
      <c r="C117" s="104"/>
      <c r="D117" s="84"/>
      <c r="E117" s="84"/>
      <c r="F117" s="84"/>
      <c r="G117" s="85"/>
      <c r="H117" s="30" t="s">
        <v>58</v>
      </c>
    </row>
    <row r="118" spans="2:8" ht="15.75" customHeight="1" x14ac:dyDescent="0.25">
      <c r="B118" s="27">
        <v>98</v>
      </c>
      <c r="C118" s="104"/>
      <c r="D118" s="84"/>
      <c r="E118" s="84"/>
      <c r="F118" s="84"/>
      <c r="G118" s="85"/>
      <c r="H118" s="30" t="s">
        <v>58</v>
      </c>
    </row>
    <row r="119" spans="2:8" ht="15.75" customHeight="1" x14ac:dyDescent="0.25">
      <c r="B119" s="29">
        <v>99</v>
      </c>
      <c r="C119" s="104"/>
      <c r="D119" s="84"/>
      <c r="E119" s="84"/>
      <c r="F119" s="84"/>
      <c r="G119" s="85"/>
      <c r="H119" s="30" t="s">
        <v>58</v>
      </c>
    </row>
    <row r="120" spans="2:8" ht="15.75" customHeight="1" x14ac:dyDescent="0.25">
      <c r="B120" s="27">
        <v>100</v>
      </c>
      <c r="C120" s="104"/>
      <c r="D120" s="84"/>
      <c r="E120" s="84"/>
      <c r="F120" s="84"/>
      <c r="G120" s="85"/>
      <c r="H120" s="30" t="s">
        <v>58</v>
      </c>
    </row>
    <row r="121" spans="2:8" ht="15.75" customHeight="1" x14ac:dyDescent="0.25">
      <c r="B121" s="4"/>
      <c r="C121" s="15"/>
      <c r="D121" s="15"/>
      <c r="E121" s="15"/>
      <c r="F121" s="15"/>
      <c r="G121" s="15"/>
      <c r="H121" s="4"/>
    </row>
    <row r="122" spans="2:8" ht="15.75" customHeight="1" x14ac:dyDescent="0.25">
      <c r="B122" s="4"/>
      <c r="C122" s="15"/>
      <c r="D122" s="15"/>
      <c r="E122" s="15"/>
      <c r="F122" s="15"/>
      <c r="G122" s="15"/>
      <c r="H122" s="4"/>
    </row>
    <row r="123" spans="2:8" ht="15.75" customHeight="1" x14ac:dyDescent="0.25">
      <c r="B123" s="4"/>
      <c r="C123" s="15"/>
      <c r="D123" s="15"/>
      <c r="E123" s="15"/>
      <c r="F123" s="15"/>
      <c r="G123" s="15"/>
      <c r="H123" s="4"/>
    </row>
    <row r="124" spans="2:8" ht="15.75" customHeight="1" x14ac:dyDescent="0.25">
      <c r="B124" s="4"/>
      <c r="C124" s="15"/>
      <c r="D124" s="15"/>
      <c r="E124" s="15"/>
      <c r="F124" s="15"/>
      <c r="G124" s="15"/>
      <c r="H124" s="4"/>
    </row>
    <row r="125" spans="2:8" ht="15.75" customHeight="1" x14ac:dyDescent="0.25">
      <c r="B125" s="4"/>
      <c r="C125" s="15"/>
      <c r="D125" s="15"/>
      <c r="E125" s="15"/>
      <c r="F125" s="15"/>
      <c r="G125" s="15"/>
      <c r="H125" s="4"/>
    </row>
    <row r="126" spans="2:8" ht="15.75" customHeight="1" x14ac:dyDescent="0.25">
      <c r="B126" s="4"/>
      <c r="C126" s="15"/>
      <c r="D126" s="15"/>
      <c r="E126" s="15"/>
      <c r="F126" s="15"/>
      <c r="G126" s="15"/>
      <c r="H126" s="4"/>
    </row>
    <row r="127" spans="2:8" ht="15.75" customHeight="1" x14ac:dyDescent="0.25">
      <c r="B127" s="4"/>
      <c r="C127" s="15"/>
      <c r="D127" s="15"/>
      <c r="E127" s="15"/>
      <c r="F127" s="15"/>
      <c r="G127" s="15"/>
      <c r="H127" s="4"/>
    </row>
    <row r="128" spans="2:8" ht="15.75" customHeight="1" x14ac:dyDescent="0.25">
      <c r="B128" s="4"/>
      <c r="C128" s="15"/>
      <c r="D128" s="15"/>
      <c r="E128" s="15"/>
      <c r="F128" s="15"/>
      <c r="G128" s="15"/>
      <c r="H128" s="4"/>
    </row>
    <row r="129" spans="2:8" ht="15.75" customHeight="1" x14ac:dyDescent="0.25">
      <c r="B129" s="4"/>
      <c r="C129" s="15"/>
      <c r="D129" s="15"/>
      <c r="E129" s="15"/>
      <c r="F129" s="15"/>
      <c r="G129" s="15"/>
      <c r="H129" s="4"/>
    </row>
    <row r="130" spans="2:8" ht="15.75" customHeight="1" x14ac:dyDescent="0.25">
      <c r="B130" s="4"/>
      <c r="C130" s="15"/>
      <c r="D130" s="15"/>
      <c r="E130" s="15"/>
      <c r="F130" s="15"/>
      <c r="G130" s="15"/>
      <c r="H130" s="4"/>
    </row>
    <row r="131" spans="2:8" ht="15.75" customHeight="1" x14ac:dyDescent="0.25">
      <c r="B131" s="4"/>
      <c r="C131" s="15"/>
      <c r="D131" s="15"/>
      <c r="E131" s="15"/>
      <c r="F131" s="15"/>
      <c r="G131" s="15"/>
      <c r="H131" s="4"/>
    </row>
    <row r="132" spans="2:8" ht="15.75" customHeight="1" x14ac:dyDescent="0.25">
      <c r="B132" s="4"/>
      <c r="C132" s="15"/>
      <c r="D132" s="15"/>
      <c r="E132" s="15"/>
      <c r="F132" s="15"/>
      <c r="G132" s="15"/>
      <c r="H132" s="4"/>
    </row>
    <row r="133" spans="2:8" ht="15.75" customHeight="1" x14ac:dyDescent="0.25">
      <c r="B133" s="4"/>
      <c r="C133" s="15"/>
      <c r="D133" s="15"/>
      <c r="E133" s="15"/>
      <c r="F133" s="15"/>
      <c r="G133" s="15"/>
      <c r="H133" s="4"/>
    </row>
    <row r="134" spans="2:8" ht="15.75" customHeight="1" x14ac:dyDescent="0.25">
      <c r="B134" s="4"/>
      <c r="C134" s="15"/>
      <c r="D134" s="15"/>
      <c r="E134" s="15"/>
      <c r="F134" s="15"/>
      <c r="G134" s="15"/>
      <c r="H134" s="4"/>
    </row>
    <row r="135" spans="2:8" ht="15.75" customHeight="1" x14ac:dyDescent="0.25">
      <c r="B135" s="4"/>
      <c r="C135" s="15"/>
      <c r="D135" s="15"/>
      <c r="E135" s="15"/>
      <c r="F135" s="15"/>
      <c r="G135" s="15"/>
      <c r="H135" s="4"/>
    </row>
    <row r="136" spans="2:8" ht="15.75" customHeight="1" x14ac:dyDescent="0.25">
      <c r="B136" s="4"/>
      <c r="C136" s="15"/>
      <c r="D136" s="15"/>
      <c r="E136" s="15"/>
      <c r="F136" s="15"/>
      <c r="G136" s="15"/>
      <c r="H136" s="4"/>
    </row>
    <row r="137" spans="2:8" ht="15.75" customHeight="1" x14ac:dyDescent="0.25">
      <c r="B137" s="4"/>
      <c r="C137" s="15"/>
      <c r="D137" s="15"/>
      <c r="E137" s="15"/>
      <c r="F137" s="15"/>
      <c r="G137" s="15"/>
      <c r="H137" s="4"/>
    </row>
    <row r="138" spans="2:8" ht="15.75" customHeight="1" x14ac:dyDescent="0.25">
      <c r="B138" s="4"/>
      <c r="C138" s="15"/>
      <c r="D138" s="15"/>
      <c r="E138" s="15"/>
      <c r="F138" s="15"/>
      <c r="G138" s="15"/>
      <c r="H138" s="4"/>
    </row>
    <row r="139" spans="2:8" ht="15.75" customHeight="1" x14ac:dyDescent="0.25">
      <c r="B139" s="4"/>
      <c r="C139" s="15"/>
      <c r="D139" s="15"/>
      <c r="E139" s="15"/>
      <c r="F139" s="15"/>
      <c r="G139" s="15"/>
      <c r="H139" s="4"/>
    </row>
    <row r="140" spans="2:8" ht="15.75" customHeight="1" x14ac:dyDescent="0.25">
      <c r="B140" s="4"/>
      <c r="C140" s="15"/>
      <c r="D140" s="15"/>
      <c r="E140" s="15"/>
      <c r="F140" s="15"/>
      <c r="G140" s="15"/>
      <c r="H140" s="4"/>
    </row>
    <row r="141" spans="2:8" ht="15.75" customHeight="1" x14ac:dyDescent="0.25">
      <c r="B141" s="4"/>
      <c r="C141" s="15"/>
      <c r="D141" s="15"/>
      <c r="E141" s="15"/>
      <c r="F141" s="15"/>
      <c r="G141" s="15"/>
      <c r="H141" s="4"/>
    </row>
    <row r="142" spans="2:8" ht="15.75" customHeight="1" x14ac:dyDescent="0.25">
      <c r="B142" s="4"/>
      <c r="C142" s="15"/>
      <c r="D142" s="15"/>
      <c r="E142" s="15"/>
      <c r="F142" s="15"/>
      <c r="G142" s="15"/>
      <c r="H142" s="4"/>
    </row>
    <row r="143" spans="2:8" ht="15.75" customHeight="1" x14ac:dyDescent="0.25">
      <c r="B143" s="4"/>
      <c r="C143" s="15"/>
      <c r="D143" s="15"/>
      <c r="E143" s="15"/>
      <c r="F143" s="15"/>
      <c r="G143" s="15"/>
      <c r="H143" s="4"/>
    </row>
    <row r="144" spans="2:8" ht="15.75" customHeight="1" x14ac:dyDescent="0.25">
      <c r="B144" s="4"/>
      <c r="C144" s="15"/>
      <c r="D144" s="15"/>
      <c r="E144" s="15"/>
      <c r="F144" s="15"/>
      <c r="G144" s="15"/>
      <c r="H144" s="4"/>
    </row>
    <row r="145" spans="2:8" ht="15.75" customHeight="1" x14ac:dyDescent="0.25">
      <c r="B145" s="4"/>
      <c r="C145" s="15"/>
      <c r="D145" s="15"/>
      <c r="E145" s="15"/>
      <c r="F145" s="15"/>
      <c r="G145" s="15"/>
      <c r="H145" s="4"/>
    </row>
    <row r="146" spans="2:8" ht="15.75" customHeight="1" x14ac:dyDescent="0.25">
      <c r="B146" s="4"/>
      <c r="C146" s="15"/>
      <c r="D146" s="15"/>
      <c r="E146" s="15"/>
      <c r="F146" s="15"/>
      <c r="G146" s="15"/>
      <c r="H146" s="4"/>
    </row>
    <row r="147" spans="2:8" ht="15.75" customHeight="1" x14ac:dyDescent="0.25">
      <c r="B147" s="4"/>
      <c r="C147" s="15"/>
      <c r="D147" s="15"/>
      <c r="E147" s="15"/>
      <c r="F147" s="15"/>
      <c r="G147" s="15"/>
      <c r="H147" s="4"/>
    </row>
    <row r="148" spans="2:8" ht="15.75" customHeight="1" x14ac:dyDescent="0.25">
      <c r="B148" s="4"/>
      <c r="C148" s="15"/>
      <c r="D148" s="15"/>
      <c r="E148" s="15"/>
      <c r="F148" s="15"/>
      <c r="G148" s="15"/>
      <c r="H148" s="4"/>
    </row>
    <row r="149" spans="2:8" ht="15.75" customHeight="1" x14ac:dyDescent="0.25">
      <c r="B149" s="4"/>
      <c r="C149" s="15"/>
      <c r="D149" s="15"/>
      <c r="E149" s="15"/>
      <c r="F149" s="15"/>
      <c r="G149" s="15"/>
      <c r="H149" s="4"/>
    </row>
    <row r="150" spans="2:8" ht="15.75" customHeight="1" x14ac:dyDescent="0.25">
      <c r="B150" s="4"/>
      <c r="C150" s="15"/>
      <c r="D150" s="15"/>
      <c r="E150" s="15"/>
      <c r="F150" s="15"/>
      <c r="G150" s="15"/>
      <c r="H150" s="4"/>
    </row>
    <row r="151" spans="2:8" ht="15.75" customHeight="1" x14ac:dyDescent="0.25">
      <c r="B151" s="4"/>
      <c r="C151" s="15"/>
      <c r="D151" s="15"/>
      <c r="E151" s="15"/>
      <c r="F151" s="15"/>
      <c r="G151" s="15"/>
      <c r="H151" s="4"/>
    </row>
    <row r="152" spans="2:8" ht="15.75" customHeight="1" x14ac:dyDescent="0.25">
      <c r="B152" s="4"/>
      <c r="C152" s="15"/>
      <c r="D152" s="15"/>
      <c r="E152" s="15"/>
      <c r="F152" s="15"/>
      <c r="G152" s="15"/>
      <c r="H152" s="4"/>
    </row>
    <row r="153" spans="2:8" ht="15.75" customHeight="1" x14ac:dyDescent="0.25">
      <c r="B153" s="4"/>
      <c r="C153" s="15"/>
      <c r="D153" s="15"/>
      <c r="E153" s="15"/>
      <c r="F153" s="15"/>
      <c r="G153" s="15"/>
      <c r="H153" s="4"/>
    </row>
    <row r="154" spans="2:8" ht="15.75" customHeight="1" x14ac:dyDescent="0.25">
      <c r="B154" s="4"/>
      <c r="C154" s="15"/>
      <c r="D154" s="15"/>
      <c r="E154" s="15"/>
      <c r="F154" s="15"/>
      <c r="G154" s="15"/>
      <c r="H154" s="4"/>
    </row>
    <row r="155" spans="2:8" ht="15.75" customHeight="1" x14ac:dyDescent="0.25">
      <c r="B155" s="4"/>
      <c r="C155" s="15"/>
      <c r="D155" s="15"/>
      <c r="E155" s="15"/>
      <c r="F155" s="15"/>
      <c r="G155" s="15"/>
      <c r="H155" s="4"/>
    </row>
    <row r="156" spans="2:8" ht="15.75" customHeight="1" x14ac:dyDescent="0.25">
      <c r="B156" s="4"/>
      <c r="C156" s="15"/>
      <c r="D156" s="15"/>
      <c r="E156" s="15"/>
      <c r="F156" s="15"/>
      <c r="G156" s="15"/>
      <c r="H156" s="4"/>
    </row>
    <row r="157" spans="2:8" ht="15.75" customHeight="1" x14ac:dyDescent="0.25">
      <c r="B157" s="4"/>
      <c r="C157" s="15"/>
      <c r="D157" s="15"/>
      <c r="E157" s="15"/>
      <c r="F157" s="15"/>
      <c r="G157" s="15"/>
      <c r="H157" s="4"/>
    </row>
    <row r="158" spans="2:8" ht="15.75" customHeight="1" x14ac:dyDescent="0.25">
      <c r="B158" s="4"/>
      <c r="C158" s="15"/>
      <c r="D158" s="15"/>
      <c r="E158" s="15"/>
      <c r="F158" s="15"/>
      <c r="G158" s="15"/>
      <c r="H158" s="4"/>
    </row>
    <row r="159" spans="2:8" ht="15.75" customHeight="1" x14ac:dyDescent="0.25">
      <c r="B159" s="4"/>
      <c r="C159" s="15"/>
      <c r="D159" s="15"/>
      <c r="E159" s="15"/>
      <c r="F159" s="15"/>
      <c r="G159" s="15"/>
      <c r="H159" s="4"/>
    </row>
    <row r="160" spans="2:8" ht="15.75" customHeight="1" x14ac:dyDescent="0.25">
      <c r="B160" s="4"/>
      <c r="C160" s="15"/>
      <c r="D160" s="15"/>
      <c r="E160" s="15"/>
      <c r="F160" s="15"/>
      <c r="G160" s="15"/>
      <c r="H160" s="4"/>
    </row>
    <row r="161" spans="2:8" ht="15.75" customHeight="1" x14ac:dyDescent="0.25">
      <c r="B161" s="4"/>
      <c r="C161" s="15"/>
      <c r="D161" s="15"/>
      <c r="E161" s="15"/>
      <c r="F161" s="15"/>
      <c r="G161" s="15"/>
      <c r="H161" s="4"/>
    </row>
    <row r="162" spans="2:8" ht="15.75" customHeight="1" x14ac:dyDescent="0.25">
      <c r="B162" s="4"/>
      <c r="C162" s="15"/>
      <c r="D162" s="15"/>
      <c r="E162" s="15"/>
      <c r="F162" s="15"/>
      <c r="G162" s="15"/>
      <c r="H162" s="4"/>
    </row>
    <row r="163" spans="2:8" ht="15.75" customHeight="1" x14ac:dyDescent="0.25">
      <c r="B163" s="4"/>
      <c r="C163" s="15"/>
      <c r="D163" s="15"/>
      <c r="E163" s="15"/>
      <c r="F163" s="15"/>
      <c r="G163" s="15"/>
      <c r="H163" s="4"/>
    </row>
    <row r="164" spans="2:8" ht="15.75" customHeight="1" x14ac:dyDescent="0.25">
      <c r="B164" s="4"/>
      <c r="C164" s="15"/>
      <c r="D164" s="15"/>
      <c r="E164" s="15"/>
      <c r="F164" s="15"/>
      <c r="G164" s="15"/>
      <c r="H164" s="4"/>
    </row>
    <row r="165" spans="2:8" ht="15.75" customHeight="1" x14ac:dyDescent="0.25">
      <c r="B165" s="4"/>
      <c r="C165" s="15"/>
      <c r="D165" s="15"/>
      <c r="E165" s="15"/>
      <c r="F165" s="15"/>
      <c r="G165" s="15"/>
      <c r="H165" s="4"/>
    </row>
    <row r="166" spans="2:8" ht="15.75" customHeight="1" x14ac:dyDescent="0.25">
      <c r="B166" s="4"/>
      <c r="C166" s="15"/>
      <c r="D166" s="15"/>
      <c r="E166" s="15"/>
      <c r="F166" s="15"/>
      <c r="G166" s="15"/>
      <c r="H166" s="4"/>
    </row>
    <row r="167" spans="2:8" ht="15.75" customHeight="1" x14ac:dyDescent="0.25">
      <c r="B167" s="4"/>
      <c r="C167" s="15"/>
      <c r="D167" s="15"/>
      <c r="E167" s="15"/>
      <c r="F167" s="15"/>
      <c r="G167" s="15"/>
      <c r="H167" s="4"/>
    </row>
    <row r="168" spans="2:8" ht="15.75" customHeight="1" x14ac:dyDescent="0.25">
      <c r="B168" s="4"/>
      <c r="C168" s="15"/>
      <c r="D168" s="15"/>
      <c r="E168" s="15"/>
      <c r="F168" s="15"/>
      <c r="G168" s="15"/>
      <c r="H168" s="4"/>
    </row>
    <row r="169" spans="2:8" ht="15.75" customHeight="1" x14ac:dyDescent="0.25">
      <c r="B169" s="4"/>
      <c r="C169" s="15"/>
      <c r="D169" s="15"/>
      <c r="E169" s="15"/>
      <c r="F169" s="15"/>
      <c r="G169" s="15"/>
      <c r="H169" s="4"/>
    </row>
    <row r="170" spans="2:8" ht="15.75" customHeight="1" x14ac:dyDescent="0.25">
      <c r="B170" s="4"/>
      <c r="C170" s="15"/>
      <c r="D170" s="15"/>
      <c r="E170" s="15"/>
      <c r="F170" s="15"/>
      <c r="G170" s="15"/>
      <c r="H170" s="4"/>
    </row>
    <row r="171" spans="2:8" ht="15.75" customHeight="1" x14ac:dyDescent="0.25">
      <c r="B171" s="4"/>
      <c r="C171" s="15"/>
      <c r="D171" s="15"/>
      <c r="E171" s="15"/>
      <c r="F171" s="15"/>
      <c r="G171" s="15"/>
      <c r="H171" s="4"/>
    </row>
    <row r="172" spans="2:8" ht="15.75" customHeight="1" x14ac:dyDescent="0.25">
      <c r="B172" s="4"/>
      <c r="C172" s="15"/>
      <c r="D172" s="15"/>
      <c r="E172" s="15"/>
      <c r="F172" s="15"/>
      <c r="G172" s="15"/>
      <c r="H172" s="4"/>
    </row>
    <row r="173" spans="2:8" ht="15.75" customHeight="1" x14ac:dyDescent="0.25">
      <c r="B173" s="4"/>
      <c r="C173" s="15"/>
      <c r="D173" s="15"/>
      <c r="E173" s="15"/>
      <c r="F173" s="15"/>
      <c r="G173" s="15"/>
      <c r="H173" s="4"/>
    </row>
    <row r="174" spans="2:8" ht="15.75" customHeight="1" x14ac:dyDescent="0.25">
      <c r="B174" s="4"/>
      <c r="C174" s="15"/>
      <c r="D174" s="15"/>
      <c r="E174" s="15"/>
      <c r="F174" s="15"/>
      <c r="G174" s="15"/>
      <c r="H174" s="4"/>
    </row>
    <row r="175" spans="2:8" ht="15.75" customHeight="1" x14ac:dyDescent="0.25">
      <c r="B175" s="4"/>
      <c r="C175" s="15"/>
      <c r="D175" s="15"/>
      <c r="E175" s="15"/>
      <c r="F175" s="15"/>
      <c r="G175" s="15"/>
      <c r="H175" s="4"/>
    </row>
    <row r="176" spans="2:8" ht="15.75" customHeight="1" x14ac:dyDescent="0.25">
      <c r="B176" s="4"/>
      <c r="C176" s="15"/>
      <c r="D176" s="15"/>
      <c r="E176" s="15"/>
      <c r="F176" s="15"/>
      <c r="G176" s="15"/>
      <c r="H176" s="4"/>
    </row>
    <row r="177" spans="2:8" ht="15.75" customHeight="1" x14ac:dyDescent="0.25">
      <c r="B177" s="4"/>
      <c r="C177" s="15"/>
      <c r="D177" s="15"/>
      <c r="E177" s="15"/>
      <c r="F177" s="15"/>
      <c r="G177" s="15"/>
      <c r="H177" s="4"/>
    </row>
    <row r="178" spans="2:8" ht="15.75" customHeight="1" x14ac:dyDescent="0.25">
      <c r="B178" s="4"/>
      <c r="C178" s="15"/>
      <c r="D178" s="15"/>
      <c r="E178" s="15"/>
      <c r="F178" s="15"/>
      <c r="G178" s="15"/>
      <c r="H178" s="4"/>
    </row>
    <row r="179" spans="2:8" ht="15.75" customHeight="1" x14ac:dyDescent="0.25">
      <c r="B179" s="4"/>
      <c r="C179" s="15"/>
      <c r="D179" s="15"/>
      <c r="E179" s="15"/>
      <c r="F179" s="15"/>
      <c r="G179" s="15"/>
      <c r="H179" s="4"/>
    </row>
    <row r="180" spans="2:8" ht="15.75" customHeight="1" x14ac:dyDescent="0.25">
      <c r="B180" s="4"/>
      <c r="C180" s="15"/>
      <c r="D180" s="15"/>
      <c r="E180" s="15"/>
      <c r="F180" s="15"/>
      <c r="G180" s="15"/>
      <c r="H180" s="4"/>
    </row>
    <row r="181" spans="2:8" ht="15.75" customHeight="1" x14ac:dyDescent="0.25">
      <c r="B181" s="4"/>
      <c r="C181" s="15"/>
      <c r="D181" s="15"/>
      <c r="E181" s="15"/>
      <c r="F181" s="15"/>
      <c r="G181" s="15"/>
      <c r="H181" s="4"/>
    </row>
    <row r="182" spans="2:8" ht="15.75" customHeight="1" x14ac:dyDescent="0.25">
      <c r="B182" s="4"/>
      <c r="C182" s="15"/>
      <c r="D182" s="15"/>
      <c r="E182" s="15"/>
      <c r="F182" s="15"/>
      <c r="G182" s="15"/>
      <c r="H182" s="4"/>
    </row>
    <row r="183" spans="2:8" ht="15.75" customHeight="1" x14ac:dyDescent="0.25">
      <c r="B183" s="4"/>
      <c r="C183" s="15"/>
      <c r="D183" s="15"/>
      <c r="E183" s="15"/>
      <c r="F183" s="15"/>
      <c r="G183" s="15"/>
      <c r="H183" s="4"/>
    </row>
    <row r="184" spans="2:8" ht="15.75" customHeight="1" x14ac:dyDescent="0.25">
      <c r="B184" s="4"/>
      <c r="C184" s="15"/>
      <c r="D184" s="15"/>
      <c r="E184" s="15"/>
      <c r="F184" s="15"/>
      <c r="G184" s="15"/>
      <c r="H184" s="4"/>
    </row>
    <row r="185" spans="2:8" ht="15.75" customHeight="1" x14ac:dyDescent="0.25">
      <c r="B185" s="4"/>
      <c r="C185" s="15"/>
      <c r="D185" s="15"/>
      <c r="E185" s="15"/>
      <c r="F185" s="15"/>
      <c r="G185" s="15"/>
      <c r="H185" s="4"/>
    </row>
    <row r="186" spans="2:8" ht="15.75" customHeight="1" x14ac:dyDescent="0.25">
      <c r="B186" s="4"/>
      <c r="C186" s="15"/>
      <c r="D186" s="15"/>
      <c r="E186" s="15"/>
      <c r="F186" s="15"/>
      <c r="G186" s="15"/>
      <c r="H186" s="4"/>
    </row>
    <row r="187" spans="2:8" ht="15.75" customHeight="1" x14ac:dyDescent="0.25">
      <c r="B187" s="4"/>
      <c r="C187" s="15"/>
      <c r="D187" s="15"/>
      <c r="E187" s="15"/>
      <c r="F187" s="15"/>
      <c r="G187" s="15"/>
      <c r="H187" s="4"/>
    </row>
    <row r="188" spans="2:8" ht="15.75" customHeight="1" x14ac:dyDescent="0.25">
      <c r="B188" s="4"/>
      <c r="C188" s="15"/>
      <c r="D188" s="15"/>
      <c r="E188" s="15"/>
      <c r="F188" s="15"/>
      <c r="G188" s="15"/>
      <c r="H188" s="4"/>
    </row>
    <row r="189" spans="2:8" ht="15.75" customHeight="1" x14ac:dyDescent="0.25">
      <c r="B189" s="4"/>
      <c r="C189" s="15"/>
      <c r="D189" s="15"/>
      <c r="E189" s="15"/>
      <c r="F189" s="15"/>
      <c r="G189" s="15"/>
      <c r="H189" s="4"/>
    </row>
    <row r="190" spans="2:8" ht="15.75" customHeight="1" x14ac:dyDescent="0.25">
      <c r="B190" s="4"/>
      <c r="C190" s="15"/>
      <c r="D190" s="15"/>
      <c r="E190" s="15"/>
      <c r="F190" s="15"/>
      <c r="G190" s="15"/>
      <c r="H190" s="4"/>
    </row>
    <row r="191" spans="2:8" ht="15.75" customHeight="1" x14ac:dyDescent="0.25">
      <c r="B191" s="4"/>
      <c r="C191" s="15"/>
      <c r="D191" s="15"/>
      <c r="E191" s="15"/>
      <c r="F191" s="15"/>
      <c r="G191" s="15"/>
      <c r="H191" s="4"/>
    </row>
    <row r="192" spans="2:8" ht="15.75" customHeight="1" x14ac:dyDescent="0.25">
      <c r="B192" s="4"/>
      <c r="C192" s="15"/>
      <c r="D192" s="15"/>
      <c r="E192" s="15"/>
      <c r="F192" s="15"/>
      <c r="G192" s="15"/>
      <c r="H192" s="4"/>
    </row>
    <row r="193" spans="2:8" ht="15.75" customHeight="1" x14ac:dyDescent="0.25">
      <c r="B193" s="4"/>
      <c r="C193" s="15"/>
      <c r="D193" s="15"/>
      <c r="E193" s="15"/>
      <c r="F193" s="15"/>
      <c r="G193" s="15"/>
      <c r="H193" s="4"/>
    </row>
    <row r="194" spans="2:8" ht="15.75" customHeight="1" x14ac:dyDescent="0.25">
      <c r="B194" s="4"/>
      <c r="C194" s="15"/>
      <c r="D194" s="15"/>
      <c r="E194" s="15"/>
      <c r="F194" s="15"/>
      <c r="G194" s="15"/>
      <c r="H194" s="4"/>
    </row>
    <row r="195" spans="2:8" ht="15.75" customHeight="1" x14ac:dyDescent="0.25">
      <c r="B195" s="4"/>
      <c r="C195" s="15"/>
      <c r="D195" s="15"/>
      <c r="E195" s="15"/>
      <c r="F195" s="15"/>
      <c r="G195" s="15"/>
      <c r="H195" s="4"/>
    </row>
    <row r="196" spans="2:8" ht="15.75" customHeight="1" x14ac:dyDescent="0.25">
      <c r="B196" s="4"/>
      <c r="C196" s="15"/>
      <c r="D196" s="15"/>
      <c r="E196" s="15"/>
      <c r="F196" s="15"/>
      <c r="G196" s="15"/>
      <c r="H196" s="4"/>
    </row>
    <row r="197" spans="2:8" ht="15.75" customHeight="1" x14ac:dyDescent="0.25">
      <c r="B197" s="4"/>
      <c r="C197" s="15"/>
      <c r="D197" s="15"/>
      <c r="E197" s="15"/>
      <c r="F197" s="15"/>
      <c r="G197" s="15"/>
      <c r="H197" s="4"/>
    </row>
    <row r="198" spans="2:8" ht="15.75" customHeight="1" x14ac:dyDescent="0.25">
      <c r="B198" s="4"/>
      <c r="C198" s="15"/>
      <c r="D198" s="15"/>
      <c r="E198" s="15"/>
      <c r="F198" s="15"/>
      <c r="G198" s="15"/>
      <c r="H198" s="4"/>
    </row>
    <row r="199" spans="2:8" ht="15.75" customHeight="1" x14ac:dyDescent="0.25">
      <c r="B199" s="4"/>
      <c r="C199" s="15"/>
      <c r="D199" s="15"/>
      <c r="E199" s="15"/>
      <c r="F199" s="15"/>
      <c r="G199" s="15"/>
      <c r="H199" s="4"/>
    </row>
    <row r="200" spans="2:8" ht="15.75" customHeight="1" x14ac:dyDescent="0.25">
      <c r="B200" s="4"/>
      <c r="C200" s="15"/>
      <c r="D200" s="15"/>
      <c r="E200" s="15"/>
      <c r="F200" s="15"/>
      <c r="G200" s="15"/>
      <c r="H200" s="4"/>
    </row>
    <row r="201" spans="2:8" ht="15.75" customHeight="1" x14ac:dyDescent="0.25">
      <c r="B201" s="4"/>
      <c r="C201" s="15"/>
      <c r="D201" s="15"/>
      <c r="E201" s="15"/>
      <c r="F201" s="15"/>
      <c r="G201" s="15"/>
      <c r="H201" s="4"/>
    </row>
    <row r="202" spans="2:8" ht="15.75" customHeight="1" x14ac:dyDescent="0.25">
      <c r="B202" s="4"/>
      <c r="C202" s="15"/>
      <c r="D202" s="15"/>
      <c r="E202" s="15"/>
      <c r="F202" s="15"/>
      <c r="G202" s="15"/>
      <c r="H202" s="4"/>
    </row>
    <row r="203" spans="2:8" ht="15.75" customHeight="1" x14ac:dyDescent="0.25">
      <c r="B203" s="4"/>
      <c r="C203" s="15"/>
      <c r="D203" s="15"/>
      <c r="E203" s="15"/>
      <c r="F203" s="15"/>
      <c r="G203" s="15"/>
      <c r="H203" s="4"/>
    </row>
    <row r="204" spans="2:8" ht="15.75" customHeight="1" x14ac:dyDescent="0.25">
      <c r="B204" s="4"/>
      <c r="C204" s="15"/>
      <c r="D204" s="15"/>
      <c r="E204" s="15"/>
      <c r="F204" s="15"/>
      <c r="G204" s="15"/>
      <c r="H204" s="4"/>
    </row>
    <row r="205" spans="2:8" ht="15.75" customHeight="1" x14ac:dyDescent="0.25">
      <c r="B205" s="4"/>
      <c r="C205" s="15"/>
      <c r="D205" s="15"/>
      <c r="E205" s="15"/>
      <c r="F205" s="15"/>
      <c r="G205" s="15"/>
      <c r="H205" s="4"/>
    </row>
    <row r="206" spans="2:8" ht="15.75" customHeight="1" x14ac:dyDescent="0.25">
      <c r="B206" s="4"/>
      <c r="C206" s="15"/>
      <c r="D206" s="15"/>
      <c r="E206" s="15"/>
      <c r="F206" s="15"/>
      <c r="G206" s="15"/>
      <c r="H206" s="4"/>
    </row>
    <row r="207" spans="2:8" ht="15.75" customHeight="1" x14ac:dyDescent="0.25">
      <c r="B207" s="4"/>
      <c r="C207" s="15"/>
      <c r="D207" s="15"/>
      <c r="E207" s="15"/>
      <c r="F207" s="15"/>
      <c r="G207" s="15"/>
      <c r="H207" s="4"/>
    </row>
    <row r="208" spans="2:8" ht="15.75" customHeight="1" x14ac:dyDescent="0.25">
      <c r="B208" s="4"/>
      <c r="C208" s="15"/>
      <c r="D208" s="15"/>
      <c r="E208" s="15"/>
      <c r="F208" s="15"/>
      <c r="G208" s="15"/>
      <c r="H208" s="4"/>
    </row>
    <row r="209" spans="2:8" ht="15.75" customHeight="1" x14ac:dyDescent="0.25">
      <c r="B209" s="4"/>
      <c r="C209" s="15"/>
      <c r="D209" s="15"/>
      <c r="E209" s="15"/>
      <c r="F209" s="15"/>
      <c r="G209" s="15"/>
      <c r="H209" s="4"/>
    </row>
    <row r="210" spans="2:8" ht="15.75" customHeight="1" x14ac:dyDescent="0.25">
      <c r="B210" s="4"/>
      <c r="C210" s="15"/>
      <c r="D210" s="15"/>
      <c r="E210" s="15"/>
      <c r="F210" s="15"/>
      <c r="G210" s="15"/>
      <c r="H210" s="4"/>
    </row>
    <row r="211" spans="2:8" ht="15.75" customHeight="1" x14ac:dyDescent="0.25">
      <c r="B211" s="31" t="s">
        <v>51</v>
      </c>
      <c r="C211" s="31"/>
      <c r="D211" s="31" t="s">
        <v>66</v>
      </c>
      <c r="E211" s="15"/>
      <c r="F211" s="15"/>
      <c r="G211" s="15"/>
      <c r="H211" s="4"/>
    </row>
    <row r="212" spans="2:8" ht="15.75" customHeight="1" x14ac:dyDescent="0.25">
      <c r="B212" s="31" t="s">
        <v>58</v>
      </c>
      <c r="C212" s="31"/>
      <c r="D212" s="31" t="s">
        <v>27</v>
      </c>
      <c r="E212" s="15"/>
      <c r="F212" s="15"/>
      <c r="G212" s="15"/>
      <c r="H212" s="4"/>
    </row>
    <row r="213" spans="2:8" ht="15.75" customHeight="1" x14ac:dyDescent="0.25">
      <c r="B213" s="31" t="s">
        <v>56</v>
      </c>
      <c r="C213" s="31"/>
      <c r="D213" s="31" t="s">
        <v>32</v>
      </c>
      <c r="E213" s="15"/>
      <c r="F213" s="15"/>
      <c r="G213" s="15"/>
      <c r="H213" s="4"/>
    </row>
    <row r="214" spans="2:8" ht="15.75" customHeight="1" x14ac:dyDescent="0.25">
      <c r="B214" s="31" t="s">
        <v>54</v>
      </c>
      <c r="C214" s="31"/>
      <c r="D214" s="31" t="s">
        <v>36</v>
      </c>
      <c r="E214" s="15"/>
      <c r="F214" s="15"/>
      <c r="G214" s="15"/>
      <c r="H214" s="4"/>
    </row>
    <row r="215" spans="2:8" ht="15.75" customHeight="1" x14ac:dyDescent="0.25">
      <c r="B215" s="31"/>
      <c r="C215" s="31"/>
      <c r="D215" s="31" t="s">
        <v>38</v>
      </c>
      <c r="E215" s="15"/>
      <c r="F215" s="15"/>
      <c r="G215" s="15"/>
      <c r="H215" s="4"/>
    </row>
    <row r="216" spans="2:8" ht="15.75" customHeight="1" x14ac:dyDescent="0.25">
      <c r="B216" s="4"/>
      <c r="C216" s="15"/>
      <c r="D216" s="15"/>
      <c r="E216" s="15"/>
      <c r="F216" s="15"/>
      <c r="G216" s="15"/>
      <c r="H216" s="4"/>
    </row>
    <row r="217" spans="2:8" ht="15.75" customHeight="1" x14ac:dyDescent="0.25">
      <c r="C217" s="15"/>
      <c r="D217" s="15"/>
      <c r="E217" s="15"/>
      <c r="F217" s="15"/>
      <c r="G217" s="15"/>
    </row>
    <row r="218" spans="2:8" ht="15.75" customHeight="1" x14ac:dyDescent="0.25"/>
    <row r="219" spans="2:8" ht="15.75" customHeight="1" x14ac:dyDescent="0.25"/>
    <row r="220" spans="2:8" ht="15.75" customHeight="1" x14ac:dyDescent="0.25"/>
    <row r="221" spans="2:8" ht="15.75" customHeight="1" x14ac:dyDescent="0.25"/>
    <row r="222" spans="2:8" ht="15.75" customHeight="1" x14ac:dyDescent="0.25"/>
    <row r="223" spans="2:8" ht="15.75" customHeight="1" x14ac:dyDescent="0.25"/>
    <row r="224" spans="2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5"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109:G109"/>
    <mergeCell ref="C110:G110"/>
    <mergeCell ref="C118:G118"/>
    <mergeCell ref="C119:G119"/>
    <mergeCell ref="C120:G120"/>
    <mergeCell ref="C111:G111"/>
    <mergeCell ref="C112:G112"/>
    <mergeCell ref="C113:G113"/>
    <mergeCell ref="C114:G114"/>
    <mergeCell ref="C115:G115"/>
    <mergeCell ref="C116:G116"/>
    <mergeCell ref="C117:G117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B1:H1"/>
    <mergeCell ref="B2:H2"/>
    <mergeCell ref="B3:H3"/>
    <mergeCell ref="B4:H4"/>
    <mergeCell ref="B5:H5"/>
    <mergeCell ref="B7:H7"/>
    <mergeCell ref="B9:H9"/>
    <mergeCell ref="E10:G10"/>
    <mergeCell ref="E11:G11"/>
  </mergeCells>
  <dataValidations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1.88671875" customWidth="1"/>
    <col min="2" max="2" width="6.33203125" customWidth="1"/>
    <col min="3" max="3" width="15.44140625" customWidth="1"/>
    <col min="4" max="4" width="27.88671875" customWidth="1"/>
    <col min="5" max="5" width="24.44140625" customWidth="1"/>
    <col min="6" max="6" width="34" customWidth="1"/>
    <col min="7" max="7" width="14.44140625" customWidth="1"/>
    <col min="8" max="8" width="21.44140625" customWidth="1"/>
    <col min="9" max="9" width="18.44140625" customWidth="1"/>
    <col min="10" max="10" width="40.88671875" customWidth="1"/>
    <col min="11" max="11" width="14.44140625" hidden="1" customWidth="1"/>
    <col min="12" max="26" width="14.44140625" customWidth="1"/>
  </cols>
  <sheetData>
    <row r="1" spans="1:21" ht="25.5" customHeight="1" x14ac:dyDescent="0.4">
      <c r="A1" s="32"/>
      <c r="B1" s="73" t="s">
        <v>0</v>
      </c>
      <c r="C1" s="74"/>
      <c r="D1" s="74"/>
      <c r="E1" s="74"/>
      <c r="F1" s="74"/>
      <c r="G1" s="74"/>
      <c r="H1" s="74"/>
      <c r="I1" s="74"/>
      <c r="J1" s="75"/>
      <c r="K1" s="33">
        <f>Requisitos!C11</f>
        <v>45170</v>
      </c>
    </row>
    <row r="2" spans="1:21" ht="16.5" customHeight="1" x14ac:dyDescent="0.3">
      <c r="B2" s="76" t="s">
        <v>1</v>
      </c>
      <c r="C2" s="77"/>
      <c r="D2" s="77"/>
      <c r="E2" s="77"/>
      <c r="F2" s="77"/>
      <c r="G2" s="77"/>
      <c r="H2" s="77"/>
      <c r="I2" s="77"/>
      <c r="J2" s="78"/>
      <c r="K2" s="33">
        <f t="shared" ref="K2:K21" si="0">K1+1</f>
        <v>45171</v>
      </c>
    </row>
    <row r="3" spans="1:21" ht="14.4" x14ac:dyDescent="0.3">
      <c r="B3" s="79" t="s">
        <v>67</v>
      </c>
      <c r="C3" s="77"/>
      <c r="D3" s="77"/>
      <c r="E3" s="77"/>
      <c r="F3" s="77"/>
      <c r="G3" s="77"/>
      <c r="H3" s="77"/>
      <c r="I3" s="77"/>
      <c r="J3" s="78"/>
      <c r="K3" s="33">
        <f t="shared" si="0"/>
        <v>45172</v>
      </c>
    </row>
    <row r="4" spans="1:21" ht="15.75" customHeight="1" x14ac:dyDescent="0.3">
      <c r="B4" s="80" t="s">
        <v>68</v>
      </c>
      <c r="C4" s="81"/>
      <c r="D4" s="81"/>
      <c r="E4" s="81"/>
      <c r="F4" s="81"/>
      <c r="G4" s="81"/>
      <c r="H4" s="81"/>
      <c r="I4" s="81"/>
      <c r="J4" s="82"/>
      <c r="K4" s="33">
        <f t="shared" si="0"/>
        <v>45173</v>
      </c>
    </row>
    <row r="5" spans="1:21" ht="15.75" customHeight="1" x14ac:dyDescent="0.25">
      <c r="B5" s="79" t="s">
        <v>4</v>
      </c>
      <c r="C5" s="77"/>
      <c r="D5" s="77"/>
      <c r="E5" s="77"/>
      <c r="F5" s="77"/>
      <c r="G5" s="77"/>
      <c r="H5" s="77"/>
      <c r="I5" s="77"/>
      <c r="J5" s="78"/>
      <c r="K5" s="33">
        <f t="shared" si="0"/>
        <v>45174</v>
      </c>
    </row>
    <row r="6" spans="1:21" ht="15.75" customHeight="1" x14ac:dyDescent="0.25">
      <c r="G6" s="34"/>
      <c r="J6" s="35"/>
      <c r="K6" s="33">
        <f t="shared" si="0"/>
        <v>45175</v>
      </c>
    </row>
    <row r="7" spans="1:21" ht="24.6" x14ac:dyDescent="0.4">
      <c r="B7" s="83" t="str">
        <f>'Dados do Projeto'!B7</f>
        <v>MSI Construtora</v>
      </c>
      <c r="C7" s="84"/>
      <c r="D7" s="84"/>
      <c r="E7" s="84"/>
      <c r="F7" s="84"/>
      <c r="G7" s="84"/>
      <c r="H7" s="84"/>
      <c r="I7" s="84"/>
      <c r="J7" s="85"/>
      <c r="K7" s="33">
        <f t="shared" si="0"/>
        <v>45176</v>
      </c>
    </row>
    <row r="8" spans="1:21" ht="15.75" customHeight="1" x14ac:dyDescent="0.25">
      <c r="G8" s="34"/>
      <c r="J8" s="35"/>
      <c r="K8" s="33">
        <f t="shared" si="0"/>
        <v>45177</v>
      </c>
    </row>
    <row r="9" spans="1:21" ht="15.75" customHeight="1" x14ac:dyDescent="0.3">
      <c r="B9" s="105" t="s">
        <v>69</v>
      </c>
      <c r="C9" s="84"/>
      <c r="D9" s="84"/>
      <c r="E9" s="84"/>
      <c r="F9" s="84"/>
      <c r="G9" s="84"/>
      <c r="H9" s="84"/>
      <c r="I9" s="85"/>
      <c r="J9" s="36" t="s">
        <v>70</v>
      </c>
      <c r="K9" s="33">
        <f t="shared" si="0"/>
        <v>45178</v>
      </c>
    </row>
    <row r="10" spans="1:21" ht="18" customHeight="1" x14ac:dyDescent="0.25">
      <c r="B10" s="37" t="s">
        <v>44</v>
      </c>
      <c r="C10" s="37" t="s">
        <v>71</v>
      </c>
      <c r="D10" s="37" t="s">
        <v>72</v>
      </c>
      <c r="E10" s="37" t="s">
        <v>73</v>
      </c>
      <c r="F10" s="37" t="s">
        <v>74</v>
      </c>
      <c r="G10" s="38" t="s">
        <v>75</v>
      </c>
      <c r="H10" s="37" t="s">
        <v>76</v>
      </c>
      <c r="I10" s="37" t="s">
        <v>77</v>
      </c>
      <c r="J10" s="16" t="s">
        <v>78</v>
      </c>
      <c r="K10" s="33">
        <f t="shared" si="0"/>
        <v>45179</v>
      </c>
    </row>
    <row r="11" spans="1:21" ht="48.75" customHeight="1" x14ac:dyDescent="0.25">
      <c r="A11" s="4"/>
      <c r="B11" s="29">
        <v>1</v>
      </c>
      <c r="C11" s="39">
        <v>45183</v>
      </c>
      <c r="D11" s="40" t="s">
        <v>79</v>
      </c>
      <c r="E11" s="40" t="s">
        <v>80</v>
      </c>
      <c r="F11" s="30" t="s">
        <v>14</v>
      </c>
      <c r="G11" s="41" t="s">
        <v>38</v>
      </c>
      <c r="H11" s="42">
        <v>2</v>
      </c>
      <c r="I11" s="42">
        <v>1</v>
      </c>
      <c r="J11" s="40" t="s">
        <v>81</v>
      </c>
      <c r="K11" s="33">
        <f t="shared" si="0"/>
        <v>45180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5">
      <c r="B12" s="29">
        <v>2</v>
      </c>
      <c r="C12" s="39">
        <v>45183</v>
      </c>
      <c r="D12" s="40" t="s">
        <v>79</v>
      </c>
      <c r="E12" s="40" t="s">
        <v>82</v>
      </c>
      <c r="F12" s="40" t="s">
        <v>83</v>
      </c>
      <c r="G12" s="41" t="s">
        <v>38</v>
      </c>
      <c r="H12" s="42">
        <v>2</v>
      </c>
      <c r="I12" s="42">
        <v>1</v>
      </c>
      <c r="J12" s="40" t="s">
        <v>81</v>
      </c>
      <c r="K12" s="33">
        <f t="shared" si="0"/>
        <v>45181</v>
      </c>
    </row>
    <row r="13" spans="1:21" ht="52.5" customHeight="1" x14ac:dyDescent="0.25">
      <c r="B13" s="29">
        <v>3</v>
      </c>
      <c r="C13" s="39">
        <v>45183</v>
      </c>
      <c r="D13" s="40" t="s">
        <v>84</v>
      </c>
      <c r="E13" s="40" t="s">
        <v>80</v>
      </c>
      <c r="F13" s="43" t="s">
        <v>85</v>
      </c>
      <c r="G13" s="41" t="s">
        <v>38</v>
      </c>
      <c r="H13" s="42">
        <v>2</v>
      </c>
      <c r="I13" s="42">
        <v>1</v>
      </c>
      <c r="J13" s="44"/>
      <c r="K13" s="33">
        <f t="shared" si="0"/>
        <v>45182</v>
      </c>
    </row>
    <row r="14" spans="1:21" ht="51" customHeight="1" x14ac:dyDescent="0.25">
      <c r="B14" s="29">
        <v>4</v>
      </c>
      <c r="C14" s="39">
        <v>45183</v>
      </c>
      <c r="D14" s="40" t="s">
        <v>84</v>
      </c>
      <c r="E14" s="40" t="s">
        <v>82</v>
      </c>
      <c r="F14" s="43" t="s">
        <v>86</v>
      </c>
      <c r="G14" s="41" t="s">
        <v>38</v>
      </c>
      <c r="H14" s="42">
        <v>2</v>
      </c>
      <c r="I14" s="42">
        <v>1</v>
      </c>
      <c r="J14" s="40"/>
      <c r="K14" s="33">
        <f t="shared" si="0"/>
        <v>45183</v>
      </c>
    </row>
    <row r="15" spans="1:21" ht="37.5" customHeight="1" x14ac:dyDescent="0.25">
      <c r="B15" s="29">
        <v>5</v>
      </c>
      <c r="C15" s="39">
        <v>45190</v>
      </c>
      <c r="D15" s="40" t="s">
        <v>87</v>
      </c>
      <c r="E15" s="40" t="s">
        <v>80</v>
      </c>
      <c r="F15" s="43" t="s">
        <v>88</v>
      </c>
      <c r="G15" s="41" t="s">
        <v>38</v>
      </c>
      <c r="H15" s="42">
        <v>4</v>
      </c>
      <c r="I15" s="42">
        <v>2</v>
      </c>
      <c r="J15" s="40"/>
      <c r="K15" s="33">
        <f t="shared" si="0"/>
        <v>45184</v>
      </c>
    </row>
    <row r="16" spans="1:21" ht="26.4" x14ac:dyDescent="0.25">
      <c r="B16" s="29">
        <v>6</v>
      </c>
      <c r="C16" s="39">
        <v>45190</v>
      </c>
      <c r="D16" s="40" t="s">
        <v>89</v>
      </c>
      <c r="E16" s="40" t="s">
        <v>90</v>
      </c>
      <c r="F16" s="40" t="s">
        <v>91</v>
      </c>
      <c r="G16" s="41" t="s">
        <v>38</v>
      </c>
      <c r="H16" s="42">
        <v>4</v>
      </c>
      <c r="I16" s="42">
        <v>2</v>
      </c>
      <c r="J16" s="40"/>
      <c r="K16" s="33">
        <f t="shared" si="0"/>
        <v>45185</v>
      </c>
    </row>
    <row r="17" spans="2:11" ht="37.5" customHeight="1" x14ac:dyDescent="0.25">
      <c r="B17" s="29">
        <v>7</v>
      </c>
      <c r="C17" s="39">
        <v>45190</v>
      </c>
      <c r="D17" s="40" t="s">
        <v>87</v>
      </c>
      <c r="E17" s="40" t="s">
        <v>82</v>
      </c>
      <c r="F17" s="40" t="s">
        <v>92</v>
      </c>
      <c r="G17" s="41" t="s">
        <v>38</v>
      </c>
      <c r="H17" s="42">
        <v>4</v>
      </c>
      <c r="I17" s="42">
        <v>2</v>
      </c>
      <c r="J17" s="40"/>
      <c r="K17" s="33">
        <f t="shared" si="0"/>
        <v>45186</v>
      </c>
    </row>
    <row r="18" spans="2:11" ht="37.5" customHeight="1" x14ac:dyDescent="0.25">
      <c r="B18" s="29">
        <v>8</v>
      </c>
      <c r="C18" s="39">
        <v>45190</v>
      </c>
      <c r="D18" s="45" t="s">
        <v>89</v>
      </c>
      <c r="E18" s="45" t="s">
        <v>82</v>
      </c>
      <c r="F18" s="45" t="s">
        <v>93</v>
      </c>
      <c r="G18" s="46" t="s">
        <v>38</v>
      </c>
      <c r="H18" s="47">
        <v>4</v>
      </c>
      <c r="I18" s="47">
        <v>2</v>
      </c>
      <c r="J18" s="40"/>
      <c r="K18" s="33">
        <f t="shared" si="0"/>
        <v>45187</v>
      </c>
    </row>
    <row r="19" spans="2:11" ht="37.5" customHeight="1" x14ac:dyDescent="0.25">
      <c r="B19" s="29">
        <v>9</v>
      </c>
      <c r="C19" s="48"/>
      <c r="D19" s="49"/>
      <c r="E19" s="49"/>
      <c r="F19" s="49"/>
      <c r="G19" s="50"/>
      <c r="H19" s="49"/>
      <c r="I19" s="49"/>
      <c r="J19" s="51"/>
      <c r="K19" s="33">
        <f t="shared" si="0"/>
        <v>45188</v>
      </c>
    </row>
    <row r="20" spans="2:11" ht="96.75" customHeight="1" x14ac:dyDescent="0.25">
      <c r="B20" s="29">
        <v>10</v>
      </c>
      <c r="C20" s="48"/>
      <c r="D20" s="49"/>
      <c r="E20" s="49"/>
      <c r="F20" s="49"/>
      <c r="G20" s="50"/>
      <c r="H20" s="49"/>
      <c r="I20" s="49"/>
      <c r="J20" s="51"/>
      <c r="K20" s="33">
        <f t="shared" si="0"/>
        <v>45189</v>
      </c>
    </row>
    <row r="21" spans="2:11" ht="37.5" customHeight="1" x14ac:dyDescent="0.25">
      <c r="B21" s="29">
        <v>11</v>
      </c>
      <c r="C21" s="48"/>
      <c r="D21" s="49"/>
      <c r="E21" s="49"/>
      <c r="F21" s="49"/>
      <c r="G21" s="50"/>
      <c r="H21" s="49"/>
      <c r="I21" s="49"/>
      <c r="J21" s="51"/>
      <c r="K21" s="33">
        <f t="shared" si="0"/>
        <v>45190</v>
      </c>
    </row>
    <row r="22" spans="2:11" ht="37.5" customHeight="1" x14ac:dyDescent="0.25">
      <c r="B22" s="29">
        <v>12</v>
      </c>
      <c r="C22" s="48"/>
      <c r="D22" s="49"/>
      <c r="E22" s="49"/>
      <c r="F22" s="49"/>
      <c r="G22" s="50"/>
      <c r="H22" s="49"/>
      <c r="I22" s="49"/>
      <c r="J22" s="51"/>
    </row>
    <row r="23" spans="2:11" ht="37.5" customHeight="1" x14ac:dyDescent="0.25">
      <c r="B23" s="29">
        <v>13</v>
      </c>
      <c r="C23" s="48"/>
      <c r="D23" s="49"/>
      <c r="E23" s="49"/>
      <c r="F23" s="49"/>
      <c r="G23" s="50"/>
      <c r="H23" s="49"/>
      <c r="I23" s="49"/>
      <c r="J23" s="51"/>
    </row>
    <row r="24" spans="2:11" ht="37.5" customHeight="1" x14ac:dyDescent="0.25">
      <c r="B24" s="29">
        <v>14</v>
      </c>
      <c r="C24" s="48"/>
      <c r="D24" s="49"/>
      <c r="E24" s="49"/>
      <c r="F24" s="49"/>
      <c r="G24" s="50"/>
      <c r="H24" s="49"/>
      <c r="I24" s="49"/>
      <c r="J24" s="51"/>
    </row>
    <row r="25" spans="2:11" ht="37.5" customHeight="1" x14ac:dyDescent="0.25">
      <c r="B25" s="29">
        <v>15</v>
      </c>
      <c r="C25" s="48"/>
      <c r="D25" s="49"/>
      <c r="E25" s="49"/>
      <c r="F25" s="49"/>
      <c r="G25" s="50"/>
      <c r="H25" s="49"/>
      <c r="I25" s="49"/>
      <c r="J25" s="51"/>
    </row>
    <row r="26" spans="2:11" ht="37.5" customHeight="1" x14ac:dyDescent="0.25">
      <c r="B26" s="29">
        <v>16</v>
      </c>
      <c r="C26" s="48"/>
      <c r="D26" s="49"/>
      <c r="E26" s="49"/>
      <c r="F26" s="49"/>
      <c r="G26" s="50"/>
      <c r="H26" s="49"/>
      <c r="I26" s="49"/>
      <c r="J26" s="51"/>
    </row>
    <row r="27" spans="2:11" ht="37.5" customHeight="1" x14ac:dyDescent="0.25">
      <c r="B27" s="29">
        <v>17</v>
      </c>
      <c r="C27" s="39"/>
      <c r="D27" s="52"/>
      <c r="E27" s="52"/>
      <c r="F27" s="53"/>
      <c r="G27" s="54"/>
      <c r="H27" s="55">
        <v>0</v>
      </c>
      <c r="I27" s="55">
        <v>0</v>
      </c>
      <c r="J27" s="40"/>
    </row>
    <row r="28" spans="2:11" ht="37.5" customHeight="1" x14ac:dyDescent="0.25">
      <c r="B28" s="29">
        <v>18</v>
      </c>
      <c r="C28" s="39"/>
      <c r="D28" s="56"/>
      <c r="E28" s="56"/>
      <c r="F28" s="30"/>
      <c r="G28" s="41"/>
      <c r="H28" s="42">
        <v>0</v>
      </c>
      <c r="I28" s="42">
        <v>0</v>
      </c>
      <c r="J28" s="40"/>
    </row>
    <row r="29" spans="2:11" ht="37.5" customHeight="1" x14ac:dyDescent="0.25">
      <c r="B29" s="29">
        <v>19</v>
      </c>
      <c r="C29" s="39"/>
      <c r="D29" s="56"/>
      <c r="E29" s="56"/>
      <c r="F29" s="30"/>
      <c r="G29" s="41"/>
      <c r="H29" s="42">
        <v>0</v>
      </c>
      <c r="I29" s="42">
        <v>0</v>
      </c>
      <c r="J29" s="40"/>
    </row>
    <row r="30" spans="2:11" ht="37.5" customHeight="1" x14ac:dyDescent="0.25">
      <c r="B30" s="29">
        <v>20</v>
      </c>
      <c r="C30" s="39"/>
      <c r="D30" s="56"/>
      <c r="E30" s="56"/>
      <c r="F30" s="30"/>
      <c r="G30" s="41"/>
      <c r="H30" s="42">
        <v>0</v>
      </c>
      <c r="I30" s="42">
        <v>0</v>
      </c>
      <c r="J30" s="40"/>
    </row>
    <row r="31" spans="2:11" ht="37.5" customHeight="1" x14ac:dyDescent="0.25">
      <c r="B31" s="29">
        <v>21</v>
      </c>
      <c r="C31" s="39"/>
      <c r="D31" s="56"/>
      <c r="E31" s="56"/>
      <c r="F31" s="30"/>
      <c r="G31" s="41"/>
      <c r="H31" s="42">
        <v>0</v>
      </c>
      <c r="I31" s="42">
        <v>0</v>
      </c>
      <c r="J31" s="40"/>
    </row>
    <row r="32" spans="2:11" ht="37.5" customHeight="1" x14ac:dyDescent="0.25">
      <c r="B32" s="29">
        <v>22</v>
      </c>
      <c r="C32" s="39"/>
      <c r="D32" s="56"/>
      <c r="E32" s="56"/>
      <c r="F32" s="30"/>
      <c r="G32" s="41"/>
      <c r="H32" s="42">
        <v>0</v>
      </c>
      <c r="I32" s="42">
        <v>0</v>
      </c>
      <c r="J32" s="40"/>
    </row>
    <row r="33" spans="2:10" ht="37.5" customHeight="1" x14ac:dyDescent="0.25">
      <c r="B33" s="29">
        <v>23</v>
      </c>
      <c r="C33" s="39"/>
      <c r="D33" s="56"/>
      <c r="E33" s="56"/>
      <c r="F33" s="30"/>
      <c r="G33" s="41"/>
      <c r="H33" s="42">
        <v>0</v>
      </c>
      <c r="I33" s="42">
        <v>0</v>
      </c>
      <c r="J33" s="40"/>
    </row>
    <row r="34" spans="2:10" ht="37.5" customHeight="1" x14ac:dyDescent="0.25">
      <c r="B34" s="29">
        <v>24</v>
      </c>
      <c r="C34" s="39"/>
      <c r="D34" s="56"/>
      <c r="E34" s="56"/>
      <c r="F34" s="30"/>
      <c r="G34" s="41"/>
      <c r="H34" s="42">
        <v>0</v>
      </c>
      <c r="I34" s="42">
        <v>0</v>
      </c>
      <c r="J34" s="40"/>
    </row>
    <row r="35" spans="2:10" ht="37.5" customHeight="1" x14ac:dyDescent="0.25">
      <c r="B35" s="29">
        <v>25</v>
      </c>
      <c r="C35" s="39"/>
      <c r="D35" s="56"/>
      <c r="E35" s="56"/>
      <c r="F35" s="30"/>
      <c r="G35" s="41"/>
      <c r="H35" s="42">
        <v>0</v>
      </c>
      <c r="I35" s="42">
        <v>0</v>
      </c>
      <c r="J35" s="40"/>
    </row>
    <row r="36" spans="2:10" ht="37.5" customHeight="1" x14ac:dyDescent="0.25">
      <c r="B36" s="29">
        <v>26</v>
      </c>
      <c r="C36" s="39"/>
      <c r="D36" s="56"/>
      <c r="E36" s="56"/>
      <c r="F36" s="30"/>
      <c r="G36" s="41"/>
      <c r="H36" s="42">
        <v>0</v>
      </c>
      <c r="I36" s="42">
        <v>0</v>
      </c>
      <c r="J36" s="40"/>
    </row>
    <row r="37" spans="2:10" ht="37.5" customHeight="1" x14ac:dyDescent="0.25">
      <c r="B37" s="29">
        <v>27</v>
      </c>
      <c r="C37" s="39"/>
      <c r="D37" s="56"/>
      <c r="E37" s="56"/>
      <c r="F37" s="30"/>
      <c r="G37" s="41"/>
      <c r="H37" s="42">
        <v>0</v>
      </c>
      <c r="I37" s="42">
        <v>0</v>
      </c>
      <c r="J37" s="40"/>
    </row>
    <row r="38" spans="2:10" ht="37.5" customHeight="1" x14ac:dyDescent="0.25">
      <c r="B38" s="29">
        <v>28</v>
      </c>
      <c r="C38" s="39"/>
      <c r="D38" s="56"/>
      <c r="E38" s="56"/>
      <c r="F38" s="30"/>
      <c r="G38" s="41"/>
      <c r="H38" s="42">
        <v>0</v>
      </c>
      <c r="I38" s="42">
        <v>0</v>
      </c>
      <c r="J38" s="40"/>
    </row>
    <row r="39" spans="2:10" ht="37.5" customHeight="1" x14ac:dyDescent="0.25">
      <c r="B39" s="29">
        <v>29</v>
      </c>
      <c r="C39" s="39"/>
      <c r="D39" s="56"/>
      <c r="E39" s="56"/>
      <c r="F39" s="30"/>
      <c r="G39" s="41"/>
      <c r="H39" s="42">
        <v>0</v>
      </c>
      <c r="I39" s="42">
        <v>0</v>
      </c>
      <c r="J39" s="40"/>
    </row>
    <row r="40" spans="2:10" ht="37.5" customHeight="1" x14ac:dyDescent="0.25">
      <c r="B40" s="29">
        <v>30</v>
      </c>
      <c r="C40" s="39"/>
      <c r="D40" s="56"/>
      <c r="E40" s="56"/>
      <c r="F40" s="30"/>
      <c r="G40" s="41"/>
      <c r="H40" s="42">
        <v>0</v>
      </c>
      <c r="I40" s="42">
        <v>0</v>
      </c>
      <c r="J40" s="40"/>
    </row>
    <row r="41" spans="2:10" ht="37.5" customHeight="1" x14ac:dyDescent="0.25">
      <c r="B41" s="29">
        <v>31</v>
      </c>
      <c r="C41" s="39"/>
      <c r="D41" s="56"/>
      <c r="E41" s="56"/>
      <c r="F41" s="30"/>
      <c r="G41" s="41"/>
      <c r="H41" s="42">
        <v>0</v>
      </c>
      <c r="I41" s="42">
        <v>0</v>
      </c>
      <c r="J41" s="40"/>
    </row>
    <row r="42" spans="2:10" ht="37.5" customHeight="1" x14ac:dyDescent="0.25">
      <c r="B42" s="29">
        <v>32</v>
      </c>
      <c r="C42" s="39"/>
      <c r="D42" s="56"/>
      <c r="E42" s="56"/>
      <c r="F42" s="30"/>
      <c r="G42" s="41"/>
      <c r="H42" s="42">
        <v>0</v>
      </c>
      <c r="I42" s="42">
        <v>0</v>
      </c>
      <c r="J42" s="40"/>
    </row>
    <row r="43" spans="2:10" ht="37.5" customHeight="1" x14ac:dyDescent="0.25">
      <c r="B43" s="29">
        <v>33</v>
      </c>
      <c r="C43" s="39"/>
      <c r="D43" s="56"/>
      <c r="E43" s="56"/>
      <c r="F43" s="30"/>
      <c r="G43" s="41"/>
      <c r="H43" s="42">
        <v>0</v>
      </c>
      <c r="I43" s="42">
        <v>0</v>
      </c>
      <c r="J43" s="40"/>
    </row>
    <row r="44" spans="2:10" ht="37.5" customHeight="1" x14ac:dyDescent="0.25">
      <c r="B44" s="29">
        <v>34</v>
      </c>
      <c r="C44" s="39"/>
      <c r="D44" s="56"/>
      <c r="E44" s="56"/>
      <c r="F44" s="30"/>
      <c r="G44" s="41"/>
      <c r="H44" s="42">
        <v>0</v>
      </c>
      <c r="I44" s="42">
        <v>0</v>
      </c>
      <c r="J44" s="40"/>
    </row>
    <row r="45" spans="2:10" ht="37.5" customHeight="1" x14ac:dyDescent="0.25">
      <c r="B45" s="29">
        <v>35</v>
      </c>
      <c r="C45" s="39"/>
      <c r="D45" s="56"/>
      <c r="E45" s="56"/>
      <c r="F45" s="30"/>
      <c r="G45" s="41"/>
      <c r="H45" s="42">
        <v>0</v>
      </c>
      <c r="I45" s="42">
        <v>0</v>
      </c>
      <c r="J45" s="40"/>
    </row>
    <row r="46" spans="2:10" ht="37.5" customHeight="1" x14ac:dyDescent="0.25">
      <c r="B46" s="29">
        <v>36</v>
      </c>
      <c r="C46" s="39"/>
      <c r="D46" s="56"/>
      <c r="E46" s="56"/>
      <c r="F46" s="30"/>
      <c r="G46" s="41"/>
      <c r="H46" s="42">
        <v>0</v>
      </c>
      <c r="I46" s="42">
        <v>0</v>
      </c>
      <c r="J46" s="40"/>
    </row>
    <row r="47" spans="2:10" ht="37.5" customHeight="1" x14ac:dyDescent="0.25">
      <c r="B47" s="29">
        <v>37</v>
      </c>
      <c r="C47" s="39"/>
      <c r="D47" s="56"/>
      <c r="E47" s="56"/>
      <c r="F47" s="30"/>
      <c r="G47" s="41"/>
      <c r="H47" s="42">
        <v>0</v>
      </c>
      <c r="I47" s="42">
        <v>0</v>
      </c>
      <c r="J47" s="40"/>
    </row>
    <row r="48" spans="2:10" ht="37.5" customHeight="1" x14ac:dyDescent="0.25">
      <c r="B48" s="29">
        <v>38</v>
      </c>
      <c r="C48" s="39"/>
      <c r="D48" s="56"/>
      <c r="E48" s="56"/>
      <c r="F48" s="30"/>
      <c r="G48" s="41"/>
      <c r="H48" s="42">
        <v>0</v>
      </c>
      <c r="I48" s="42">
        <v>0</v>
      </c>
      <c r="J48" s="40"/>
    </row>
    <row r="49" spans="2:10" ht="37.5" customHeight="1" x14ac:dyDescent="0.25">
      <c r="B49" s="29">
        <v>39</v>
      </c>
      <c r="C49" s="39"/>
      <c r="D49" s="56"/>
      <c r="E49" s="56"/>
      <c r="F49" s="30"/>
      <c r="G49" s="41"/>
      <c r="H49" s="42">
        <v>0</v>
      </c>
      <c r="I49" s="42">
        <v>0</v>
      </c>
      <c r="J49" s="40"/>
    </row>
    <row r="50" spans="2:10" ht="37.5" customHeight="1" x14ac:dyDescent="0.25">
      <c r="B50" s="29">
        <v>40</v>
      </c>
      <c r="C50" s="39"/>
      <c r="D50" s="56"/>
      <c r="E50" s="56"/>
      <c r="F50" s="30"/>
      <c r="G50" s="41"/>
      <c r="H50" s="42">
        <v>0</v>
      </c>
      <c r="I50" s="42">
        <v>0</v>
      </c>
      <c r="J50" s="40"/>
    </row>
    <row r="51" spans="2:10" ht="37.5" customHeight="1" x14ac:dyDescent="0.25">
      <c r="B51" s="29">
        <v>41</v>
      </c>
      <c r="C51" s="39"/>
      <c r="D51" s="56"/>
      <c r="E51" s="56"/>
      <c r="F51" s="30"/>
      <c r="G51" s="41"/>
      <c r="H51" s="42">
        <v>0</v>
      </c>
      <c r="I51" s="42">
        <v>0</v>
      </c>
      <c r="J51" s="40"/>
    </row>
    <row r="52" spans="2:10" ht="37.5" customHeight="1" x14ac:dyDescent="0.25">
      <c r="B52" s="29">
        <v>42</v>
      </c>
      <c r="C52" s="39"/>
      <c r="D52" s="56"/>
      <c r="E52" s="56"/>
      <c r="F52" s="30"/>
      <c r="G52" s="41"/>
      <c r="H52" s="42">
        <v>0</v>
      </c>
      <c r="I52" s="42">
        <v>0</v>
      </c>
      <c r="J52" s="40"/>
    </row>
    <row r="53" spans="2:10" ht="37.5" customHeight="1" x14ac:dyDescent="0.25">
      <c r="B53" s="29">
        <v>43</v>
      </c>
      <c r="C53" s="39"/>
      <c r="D53" s="56"/>
      <c r="E53" s="56"/>
      <c r="F53" s="30"/>
      <c r="G53" s="41"/>
      <c r="H53" s="42">
        <v>0</v>
      </c>
      <c r="I53" s="42">
        <v>0</v>
      </c>
      <c r="J53" s="40"/>
    </row>
    <row r="54" spans="2:10" ht="37.5" customHeight="1" x14ac:dyDescent="0.25">
      <c r="B54" s="29">
        <v>44</v>
      </c>
      <c r="C54" s="39"/>
      <c r="D54" s="56"/>
      <c r="E54" s="56"/>
      <c r="F54" s="30"/>
      <c r="G54" s="41"/>
      <c r="H54" s="42">
        <v>0</v>
      </c>
      <c r="I54" s="42">
        <v>0</v>
      </c>
      <c r="J54" s="40"/>
    </row>
    <row r="55" spans="2:10" ht="37.5" customHeight="1" x14ac:dyDescent="0.25">
      <c r="B55" s="29">
        <v>45</v>
      </c>
      <c r="C55" s="39"/>
      <c r="D55" s="56"/>
      <c r="E55" s="56"/>
      <c r="F55" s="30"/>
      <c r="G55" s="41"/>
      <c r="H55" s="42">
        <v>0</v>
      </c>
      <c r="I55" s="42">
        <v>0</v>
      </c>
      <c r="J55" s="40"/>
    </row>
    <row r="56" spans="2:10" ht="37.5" customHeight="1" x14ac:dyDescent="0.25">
      <c r="B56" s="29">
        <v>46</v>
      </c>
      <c r="C56" s="39"/>
      <c r="D56" s="56"/>
      <c r="E56" s="56"/>
      <c r="F56" s="30"/>
      <c r="G56" s="41"/>
      <c r="H56" s="42">
        <v>0</v>
      </c>
      <c r="I56" s="42">
        <v>0</v>
      </c>
      <c r="J56" s="40"/>
    </row>
    <row r="57" spans="2:10" ht="37.5" customHeight="1" x14ac:dyDescent="0.25">
      <c r="B57" s="29">
        <v>47</v>
      </c>
      <c r="C57" s="39"/>
      <c r="D57" s="56"/>
      <c r="E57" s="56"/>
      <c r="F57" s="30"/>
      <c r="G57" s="41"/>
      <c r="H57" s="42">
        <v>0</v>
      </c>
      <c r="I57" s="42">
        <v>0</v>
      </c>
      <c r="J57" s="40"/>
    </row>
    <row r="58" spans="2:10" ht="37.5" customHeight="1" x14ac:dyDescent="0.25">
      <c r="B58" s="29">
        <v>48</v>
      </c>
      <c r="C58" s="39"/>
      <c r="D58" s="56"/>
      <c r="E58" s="56"/>
      <c r="F58" s="30"/>
      <c r="G58" s="41"/>
      <c r="H58" s="42">
        <v>0</v>
      </c>
      <c r="I58" s="42">
        <v>0</v>
      </c>
      <c r="J58" s="40"/>
    </row>
    <row r="59" spans="2:10" ht="37.5" customHeight="1" x14ac:dyDescent="0.25">
      <c r="B59" s="29">
        <v>49</v>
      </c>
      <c r="C59" s="39"/>
      <c r="D59" s="56"/>
      <c r="E59" s="56"/>
      <c r="F59" s="30"/>
      <c r="G59" s="41"/>
      <c r="H59" s="42">
        <v>0</v>
      </c>
      <c r="I59" s="42">
        <v>0</v>
      </c>
      <c r="J59" s="40"/>
    </row>
    <row r="60" spans="2:10" ht="37.5" customHeight="1" x14ac:dyDescent="0.25">
      <c r="B60" s="29">
        <v>50</v>
      </c>
      <c r="C60" s="39"/>
      <c r="D60" s="56"/>
      <c r="E60" s="56"/>
      <c r="F60" s="30"/>
      <c r="G60" s="41"/>
      <c r="H60" s="42">
        <v>0</v>
      </c>
      <c r="I60" s="42">
        <v>0</v>
      </c>
      <c r="J60" s="40"/>
    </row>
    <row r="61" spans="2:10" ht="15.75" customHeight="1" x14ac:dyDescent="0.25">
      <c r="G61" s="57" t="s">
        <v>94</v>
      </c>
      <c r="H61" s="58">
        <f t="shared" ref="H61:I61" si="1">SUM(H11:H60)</f>
        <v>24</v>
      </c>
      <c r="I61" s="58">
        <f t="shared" si="1"/>
        <v>12</v>
      </c>
      <c r="J61" s="35"/>
    </row>
    <row r="62" spans="2:10" ht="15.75" customHeight="1" x14ac:dyDescent="0.25">
      <c r="B62" s="12"/>
      <c r="C62" s="12"/>
      <c r="D62" s="12">
        <f>COUNTIFS(D11:D60, "&lt;&gt;"&amp;"")</f>
        <v>8</v>
      </c>
      <c r="E62" s="12"/>
      <c r="F62" s="12"/>
      <c r="G62" s="59">
        <f>COUNTIFS(G11:G60, "Concluído",D11:D60, "&lt;&gt;"&amp;"")</f>
        <v>8</v>
      </c>
      <c r="J62" s="35"/>
    </row>
    <row r="63" spans="2:10" ht="15.75" customHeight="1" x14ac:dyDescent="0.3">
      <c r="B63" s="105" t="s">
        <v>95</v>
      </c>
      <c r="C63" s="84"/>
      <c r="D63" s="84"/>
      <c r="E63" s="84"/>
      <c r="F63" s="84"/>
      <c r="G63" s="84"/>
      <c r="H63" s="84"/>
      <c r="I63" s="85"/>
    </row>
    <row r="64" spans="2:10" ht="15.75" customHeight="1" x14ac:dyDescent="0.25">
      <c r="B64" s="106" t="s">
        <v>96</v>
      </c>
      <c r="C64" s="84"/>
      <c r="D64" s="84"/>
      <c r="E64" s="84"/>
      <c r="F64" s="84"/>
      <c r="G64" s="85"/>
      <c r="H64" s="37" t="s">
        <v>97</v>
      </c>
      <c r="I64" s="37" t="s">
        <v>20</v>
      </c>
    </row>
    <row r="65" spans="2:10" ht="15.75" customHeight="1" x14ac:dyDescent="0.25">
      <c r="B65" s="107" t="str">
        <f>'Dados do Projeto'!B10</f>
        <v xml:space="preserve">Gabriel Vitor </v>
      </c>
      <c r="C65" s="84"/>
      <c r="D65" s="84"/>
      <c r="E65" s="84"/>
      <c r="F65" s="84"/>
      <c r="G65" s="85"/>
      <c r="H65" s="60">
        <f>SUMIF($F$11:$F$60,'Dados do Projeto'!$B10,H$11:H$60)</f>
        <v>0</v>
      </c>
      <c r="I65" s="60">
        <f>SUMIF($F$11:$F$60,'Dados do Projeto'!$B10,I$11:I$60)</f>
        <v>0</v>
      </c>
    </row>
    <row r="66" spans="2:10" ht="15.75" customHeight="1" x14ac:dyDescent="0.25">
      <c r="B66" s="107" t="str">
        <f>'Dados do Projeto'!B11</f>
        <v xml:space="preserve">Leticia Blom </v>
      </c>
      <c r="C66" s="84"/>
      <c r="D66" s="84"/>
      <c r="E66" s="84"/>
      <c r="F66" s="84"/>
      <c r="G66" s="85"/>
      <c r="H66" s="60">
        <f>SUMIF(F$11:F$60,'Dados do Projeto'!B11,H$11:H$60)</f>
        <v>0</v>
      </c>
      <c r="I66" s="60">
        <f>SUMIF($F$11:$F$60,'Dados do Projeto'!$B11,I$11:I$60)</f>
        <v>0</v>
      </c>
    </row>
    <row r="67" spans="2:10" ht="15.75" customHeight="1" x14ac:dyDescent="0.25">
      <c r="B67" s="107" t="str">
        <f>'Dados do Projeto'!B12</f>
        <v>Julia Borges</v>
      </c>
      <c r="C67" s="84"/>
      <c r="D67" s="84"/>
      <c r="E67" s="84"/>
      <c r="F67" s="84"/>
      <c r="G67" s="85"/>
      <c r="H67" s="60">
        <f>SUMIF(F$11:F$60,'Dados do Projeto'!B12,H$11:H$60)</f>
        <v>0</v>
      </c>
      <c r="I67" s="60">
        <f>SUMIF($F$11:$F$60,'Dados do Projeto'!$B12,I$11:I$60)</f>
        <v>0</v>
      </c>
    </row>
    <row r="68" spans="2:10" ht="15.75" customHeight="1" x14ac:dyDescent="0.25">
      <c r="B68" s="107" t="str">
        <f>'Dados do Projeto'!B13</f>
        <v>Arthur Capanema</v>
      </c>
      <c r="C68" s="84"/>
      <c r="D68" s="84"/>
      <c r="E68" s="84"/>
      <c r="F68" s="84"/>
      <c r="G68" s="85"/>
      <c r="H68" s="60">
        <f>SUMIF(F$11:F$60,'Dados do Projeto'!B13,H$11:H$60)</f>
        <v>0</v>
      </c>
      <c r="I68" s="60">
        <f>SUMIF($F$11:$F$60,'Dados do Projeto'!$B13,I$11:I$60)</f>
        <v>0</v>
      </c>
    </row>
    <row r="69" spans="2:10" ht="15.75" customHeight="1" x14ac:dyDescent="0.25">
      <c r="B69" s="107" t="str">
        <f>'Dados do Projeto'!B14</f>
        <v>Lucas Nogueira</v>
      </c>
      <c r="C69" s="84"/>
      <c r="D69" s="84"/>
      <c r="E69" s="84"/>
      <c r="F69" s="84"/>
      <c r="G69" s="85"/>
      <c r="H69" s="60">
        <f>SUMIF(F$11:F$60,'Dados do Projeto'!B14,H$11:H$60)</f>
        <v>0</v>
      </c>
      <c r="I69" s="60">
        <f>SUMIF($F$11:$F$60,'Dados do Projeto'!$B14,I$11:I$60)</f>
        <v>0</v>
      </c>
    </row>
    <row r="70" spans="2:10" ht="15.75" customHeight="1" x14ac:dyDescent="0.25">
      <c r="G70" s="34"/>
      <c r="J70" s="35"/>
    </row>
    <row r="71" spans="2:10" ht="15.75" customHeight="1" x14ac:dyDescent="0.25">
      <c r="G71" s="34"/>
      <c r="J71" s="35"/>
    </row>
    <row r="72" spans="2:10" ht="15.75" customHeight="1" x14ac:dyDescent="0.25">
      <c r="G72" s="34"/>
      <c r="J72" s="35"/>
    </row>
    <row r="73" spans="2:10" ht="15.75" customHeight="1" x14ac:dyDescent="0.25">
      <c r="G73" s="34"/>
      <c r="J73" s="35"/>
    </row>
    <row r="74" spans="2:10" ht="15.75" customHeight="1" x14ac:dyDescent="0.25">
      <c r="G74" s="34"/>
      <c r="J74" s="35"/>
    </row>
    <row r="75" spans="2:10" ht="15.75" customHeight="1" x14ac:dyDescent="0.25">
      <c r="G75" s="34"/>
      <c r="J75" s="35"/>
    </row>
    <row r="76" spans="2:10" ht="15.75" customHeight="1" x14ac:dyDescent="0.25">
      <c r="G76" s="34"/>
      <c r="J76" s="35"/>
    </row>
    <row r="77" spans="2:10" ht="15.75" customHeight="1" x14ac:dyDescent="0.25">
      <c r="G77" s="34"/>
      <c r="J77" s="35"/>
    </row>
    <row r="78" spans="2:10" ht="15.75" customHeight="1" x14ac:dyDescent="0.25">
      <c r="G78" s="34"/>
      <c r="J78" s="35"/>
    </row>
    <row r="79" spans="2:10" ht="15.75" customHeight="1" x14ac:dyDescent="0.25">
      <c r="G79" s="34"/>
      <c r="J79" s="35"/>
    </row>
    <row r="80" spans="2:10" ht="15.75" customHeight="1" x14ac:dyDescent="0.25">
      <c r="G80" s="34"/>
      <c r="J80" s="35"/>
    </row>
    <row r="81" spans="7:10" ht="15.75" customHeight="1" x14ac:dyDescent="0.25">
      <c r="G81" s="34"/>
      <c r="J81" s="35"/>
    </row>
    <row r="82" spans="7:10" ht="15.75" customHeight="1" x14ac:dyDescent="0.25">
      <c r="G82" s="34"/>
      <c r="J82" s="35"/>
    </row>
    <row r="83" spans="7:10" ht="15.75" customHeight="1" x14ac:dyDescent="0.25">
      <c r="G83" s="34"/>
      <c r="J83" s="35"/>
    </row>
    <row r="84" spans="7:10" ht="15.75" customHeight="1" x14ac:dyDescent="0.25">
      <c r="G84" s="34"/>
      <c r="J84" s="35"/>
    </row>
    <row r="85" spans="7:10" ht="15.75" customHeight="1" x14ac:dyDescent="0.25">
      <c r="G85" s="34"/>
      <c r="J85" s="35"/>
    </row>
    <row r="86" spans="7:10" ht="15.75" customHeight="1" x14ac:dyDescent="0.25">
      <c r="G86" s="34"/>
      <c r="J86" s="35"/>
    </row>
    <row r="87" spans="7:10" ht="15.75" customHeight="1" x14ac:dyDescent="0.25">
      <c r="G87" s="34"/>
      <c r="J87" s="35"/>
    </row>
    <row r="88" spans="7:10" ht="15.75" customHeight="1" x14ac:dyDescent="0.25">
      <c r="G88" s="34"/>
      <c r="J88" s="35"/>
    </row>
    <row r="89" spans="7:10" ht="15.75" customHeight="1" x14ac:dyDescent="0.25">
      <c r="G89" s="34"/>
      <c r="J89" s="35"/>
    </row>
    <row r="90" spans="7:10" ht="15.75" customHeight="1" x14ac:dyDescent="0.25">
      <c r="G90" s="34"/>
      <c r="J90" s="35"/>
    </row>
    <row r="91" spans="7:10" ht="15.75" customHeight="1" x14ac:dyDescent="0.25">
      <c r="G91" s="34"/>
      <c r="J91" s="35"/>
    </row>
    <row r="92" spans="7:10" ht="15.75" customHeight="1" x14ac:dyDescent="0.25">
      <c r="G92" s="34"/>
      <c r="J92" s="35"/>
    </row>
    <row r="93" spans="7:10" ht="15.75" customHeight="1" x14ac:dyDescent="0.25">
      <c r="G93" s="34"/>
      <c r="J93" s="35"/>
    </row>
    <row r="94" spans="7:10" ht="15.75" customHeight="1" x14ac:dyDescent="0.25">
      <c r="G94" s="34"/>
      <c r="J94" s="35"/>
    </row>
    <row r="95" spans="7:10" ht="15.75" customHeight="1" x14ac:dyDescent="0.25">
      <c r="G95" s="34"/>
      <c r="J95" s="35"/>
    </row>
    <row r="96" spans="7:10" ht="15.75" customHeight="1" x14ac:dyDescent="0.25">
      <c r="G96" s="34"/>
      <c r="J96" s="35"/>
    </row>
    <row r="97" spans="4:10" ht="15.75" customHeight="1" x14ac:dyDescent="0.25">
      <c r="G97" s="34"/>
      <c r="J97" s="35"/>
    </row>
    <row r="98" spans="4:10" ht="15.75" customHeight="1" x14ac:dyDescent="0.25">
      <c r="G98" s="34"/>
      <c r="J98" s="35"/>
    </row>
    <row r="99" spans="4:10" ht="15.75" customHeight="1" x14ac:dyDescent="0.25">
      <c r="G99" s="34"/>
      <c r="J99" s="35"/>
    </row>
    <row r="100" spans="4:10" ht="15.75" customHeight="1" x14ac:dyDescent="0.25">
      <c r="G100" s="34"/>
      <c r="J100" s="35"/>
    </row>
    <row r="101" spans="4:10" ht="15.75" customHeight="1" x14ac:dyDescent="0.25">
      <c r="D101" s="3"/>
      <c r="E101" s="3"/>
      <c r="G101" s="61"/>
      <c r="J101" s="35"/>
    </row>
    <row r="102" spans="4:10" ht="15.75" customHeight="1" x14ac:dyDescent="0.25">
      <c r="D102" s="3"/>
      <c r="E102" s="3"/>
      <c r="G102" s="61"/>
      <c r="J102" s="35"/>
    </row>
    <row r="103" spans="4:10" ht="15.75" customHeight="1" x14ac:dyDescent="0.25">
      <c r="D103" s="3"/>
      <c r="E103" s="3"/>
      <c r="G103" s="61"/>
      <c r="J103" s="35"/>
    </row>
    <row r="104" spans="4:10" ht="15.75" customHeight="1" x14ac:dyDescent="0.25">
      <c r="D104" s="3"/>
      <c r="E104" s="3"/>
      <c r="G104" s="61"/>
      <c r="J104" s="35"/>
    </row>
    <row r="105" spans="4:10" ht="15.75" customHeight="1" x14ac:dyDescent="0.25">
      <c r="D105" s="3"/>
      <c r="E105" s="3"/>
      <c r="G105" s="34"/>
      <c r="J105" s="35"/>
    </row>
    <row r="106" spans="4:10" ht="15.75" customHeight="1" x14ac:dyDescent="0.25">
      <c r="G106" s="34"/>
      <c r="J106" s="5"/>
    </row>
    <row r="107" spans="4:10" ht="15.75" customHeight="1" x14ac:dyDescent="0.25">
      <c r="G107" s="34"/>
    </row>
    <row r="108" spans="4:10" ht="15.75" customHeight="1" x14ac:dyDescent="0.25">
      <c r="G108" s="34"/>
    </row>
    <row r="109" spans="4:10" ht="15.75" customHeight="1" x14ac:dyDescent="0.25">
      <c r="G109" s="34"/>
    </row>
    <row r="110" spans="4:10" ht="15.75" customHeight="1" x14ac:dyDescent="0.25">
      <c r="G110" s="34"/>
    </row>
    <row r="111" spans="4:10" ht="15.75" customHeight="1" x14ac:dyDescent="0.25">
      <c r="G111" s="34"/>
    </row>
    <row r="112" spans="4:10" ht="15.75" customHeight="1" x14ac:dyDescent="0.25">
      <c r="G112" s="34"/>
    </row>
    <row r="113" spans="7:7" ht="15.75" customHeight="1" x14ac:dyDescent="0.25">
      <c r="G113" s="34"/>
    </row>
    <row r="114" spans="7:7" ht="15.75" customHeight="1" x14ac:dyDescent="0.25">
      <c r="G114" s="34"/>
    </row>
    <row r="115" spans="7:7" ht="15.75" customHeight="1" x14ac:dyDescent="0.25">
      <c r="G115" s="34"/>
    </row>
    <row r="116" spans="7:7" ht="15.75" customHeight="1" x14ac:dyDescent="0.25">
      <c r="G116" s="34"/>
    </row>
    <row r="117" spans="7:7" ht="15.75" customHeight="1" x14ac:dyDescent="0.25">
      <c r="G117" s="34"/>
    </row>
    <row r="118" spans="7:7" ht="15.75" customHeight="1" x14ac:dyDescent="0.25">
      <c r="G118" s="34"/>
    </row>
    <row r="119" spans="7:7" ht="15.75" customHeight="1" x14ac:dyDescent="0.25">
      <c r="G119" s="34"/>
    </row>
    <row r="120" spans="7:7" ht="15.75" customHeight="1" x14ac:dyDescent="0.25">
      <c r="G120" s="34"/>
    </row>
    <row r="121" spans="7:7" ht="15.75" customHeight="1" x14ac:dyDescent="0.25">
      <c r="G121" s="34"/>
    </row>
    <row r="122" spans="7:7" ht="15.75" customHeight="1" x14ac:dyDescent="0.25">
      <c r="G122" s="34"/>
    </row>
    <row r="123" spans="7:7" ht="15.75" customHeight="1" x14ac:dyDescent="0.25">
      <c r="G123" s="34"/>
    </row>
    <row r="124" spans="7:7" ht="15.75" customHeight="1" x14ac:dyDescent="0.25">
      <c r="G124" s="34"/>
    </row>
    <row r="125" spans="7:7" ht="15.75" customHeight="1" x14ac:dyDescent="0.25">
      <c r="G125" s="34"/>
    </row>
    <row r="126" spans="7:7" ht="15.75" customHeight="1" x14ac:dyDescent="0.25">
      <c r="G126" s="34"/>
    </row>
    <row r="127" spans="7:7" ht="15.75" customHeight="1" x14ac:dyDescent="0.25">
      <c r="G127" s="34"/>
    </row>
    <row r="128" spans="7:7" ht="15.75" customHeight="1" x14ac:dyDescent="0.25">
      <c r="G128" s="34"/>
    </row>
    <row r="129" spans="7:7" ht="15.75" customHeight="1" x14ac:dyDescent="0.25">
      <c r="G129" s="34"/>
    </row>
    <row r="130" spans="7:7" ht="15.75" customHeight="1" x14ac:dyDescent="0.25">
      <c r="G130" s="34"/>
    </row>
    <row r="131" spans="7:7" ht="15.75" customHeight="1" x14ac:dyDescent="0.25">
      <c r="G131" s="34"/>
    </row>
    <row r="132" spans="7:7" ht="15.75" customHeight="1" x14ac:dyDescent="0.25">
      <c r="G132" s="34"/>
    </row>
    <row r="133" spans="7:7" ht="15.75" customHeight="1" x14ac:dyDescent="0.25">
      <c r="G133" s="34"/>
    </row>
    <row r="134" spans="7:7" ht="15.75" customHeight="1" x14ac:dyDescent="0.25">
      <c r="G134" s="34"/>
    </row>
    <row r="135" spans="7:7" ht="15.75" customHeight="1" x14ac:dyDescent="0.25">
      <c r="G135" s="34"/>
    </row>
    <row r="136" spans="7:7" ht="15.75" customHeight="1" x14ac:dyDescent="0.25">
      <c r="G136" s="34"/>
    </row>
    <row r="137" spans="7:7" ht="15.75" customHeight="1" x14ac:dyDescent="0.25">
      <c r="G137" s="34"/>
    </row>
    <row r="138" spans="7:7" ht="15.75" customHeight="1" x14ac:dyDescent="0.25">
      <c r="G138" s="34"/>
    </row>
    <row r="139" spans="7:7" ht="15.75" customHeight="1" x14ac:dyDescent="0.25">
      <c r="G139" s="34"/>
    </row>
    <row r="140" spans="7:7" ht="15.75" customHeight="1" x14ac:dyDescent="0.25">
      <c r="G140" s="34"/>
    </row>
    <row r="141" spans="7:7" ht="15.75" customHeight="1" x14ac:dyDescent="0.25">
      <c r="G141" s="34"/>
    </row>
    <row r="142" spans="7:7" ht="15.75" customHeight="1" x14ac:dyDescent="0.25">
      <c r="G142" s="34"/>
    </row>
    <row r="143" spans="7:7" ht="15.75" customHeight="1" x14ac:dyDescent="0.25">
      <c r="G143" s="34"/>
    </row>
    <row r="144" spans="7:7" ht="15.75" customHeight="1" x14ac:dyDescent="0.25">
      <c r="G144" s="34"/>
    </row>
    <row r="145" spans="7:7" ht="15.75" customHeight="1" x14ac:dyDescent="0.25">
      <c r="G145" s="34"/>
    </row>
    <row r="146" spans="7:7" ht="15.75" customHeight="1" x14ac:dyDescent="0.25">
      <c r="G146" s="34"/>
    </row>
    <row r="147" spans="7:7" ht="15.75" customHeight="1" x14ac:dyDescent="0.25">
      <c r="G147" s="34"/>
    </row>
    <row r="148" spans="7:7" ht="15.75" customHeight="1" x14ac:dyDescent="0.25">
      <c r="G148" s="34"/>
    </row>
    <row r="149" spans="7:7" ht="15.75" customHeight="1" x14ac:dyDescent="0.25">
      <c r="G149" s="34"/>
    </row>
    <row r="150" spans="7:7" ht="15.75" customHeight="1" x14ac:dyDescent="0.25">
      <c r="G150" s="34"/>
    </row>
    <row r="151" spans="7:7" ht="15.75" customHeight="1" x14ac:dyDescent="0.25">
      <c r="G151" s="34"/>
    </row>
    <row r="152" spans="7:7" ht="15.75" customHeight="1" x14ac:dyDescent="0.25">
      <c r="G152" s="34"/>
    </row>
    <row r="153" spans="7:7" ht="15.75" customHeight="1" x14ac:dyDescent="0.25">
      <c r="G153" s="34"/>
    </row>
    <row r="154" spans="7:7" ht="15.75" customHeight="1" x14ac:dyDescent="0.25">
      <c r="G154" s="34"/>
    </row>
    <row r="155" spans="7:7" ht="15.75" customHeight="1" x14ac:dyDescent="0.25">
      <c r="G155" s="34"/>
    </row>
    <row r="156" spans="7:7" ht="15.75" customHeight="1" x14ac:dyDescent="0.25">
      <c r="G156" s="34"/>
    </row>
    <row r="157" spans="7:7" ht="15.75" customHeight="1" x14ac:dyDescent="0.25">
      <c r="G157" s="34"/>
    </row>
    <row r="158" spans="7:7" ht="15.75" customHeight="1" x14ac:dyDescent="0.25">
      <c r="G158" s="34"/>
    </row>
    <row r="159" spans="7:7" ht="15.75" customHeight="1" x14ac:dyDescent="0.25">
      <c r="G159" s="34"/>
    </row>
    <row r="160" spans="7:7" ht="15.75" customHeight="1" x14ac:dyDescent="0.25">
      <c r="G160" s="34"/>
    </row>
    <row r="161" spans="7:7" ht="15.75" customHeight="1" x14ac:dyDescent="0.25">
      <c r="G161" s="34"/>
    </row>
    <row r="162" spans="7:7" ht="15.75" customHeight="1" x14ac:dyDescent="0.25">
      <c r="G162" s="34"/>
    </row>
    <row r="163" spans="7:7" ht="15.75" customHeight="1" x14ac:dyDescent="0.25">
      <c r="G163" s="34"/>
    </row>
    <row r="164" spans="7:7" ht="15.75" customHeight="1" x14ac:dyDescent="0.25">
      <c r="G164" s="34"/>
    </row>
    <row r="165" spans="7:7" ht="15.75" customHeight="1" x14ac:dyDescent="0.25">
      <c r="G165" s="34"/>
    </row>
    <row r="166" spans="7:7" ht="15.75" customHeight="1" x14ac:dyDescent="0.25">
      <c r="G166" s="34"/>
    </row>
    <row r="167" spans="7:7" ht="15.75" customHeight="1" x14ac:dyDescent="0.25">
      <c r="G167" s="34"/>
    </row>
    <row r="168" spans="7:7" ht="15.75" customHeight="1" x14ac:dyDescent="0.25">
      <c r="G168" s="34"/>
    </row>
    <row r="169" spans="7:7" ht="15.75" customHeight="1" x14ac:dyDescent="0.25">
      <c r="G169" s="34"/>
    </row>
    <row r="170" spans="7:7" ht="15.75" customHeight="1" x14ac:dyDescent="0.25">
      <c r="G170" s="34"/>
    </row>
    <row r="171" spans="7:7" ht="15.75" customHeight="1" x14ac:dyDescent="0.25">
      <c r="G171" s="34"/>
    </row>
    <row r="172" spans="7:7" ht="15.75" customHeight="1" x14ac:dyDescent="0.25">
      <c r="G172" s="34"/>
    </row>
    <row r="173" spans="7:7" ht="15.75" customHeight="1" x14ac:dyDescent="0.25">
      <c r="G173" s="34"/>
    </row>
    <row r="174" spans="7:7" ht="15.75" customHeight="1" x14ac:dyDescent="0.25">
      <c r="G174" s="34"/>
    </row>
    <row r="175" spans="7:7" ht="15.75" customHeight="1" x14ac:dyDescent="0.25">
      <c r="G175" s="34"/>
    </row>
    <row r="176" spans="7:7" ht="15.75" customHeight="1" x14ac:dyDescent="0.25">
      <c r="G176" s="34"/>
    </row>
    <row r="177" spans="7:7" ht="15.75" customHeight="1" x14ac:dyDescent="0.25">
      <c r="G177" s="34"/>
    </row>
    <row r="178" spans="7:7" ht="15.75" customHeight="1" x14ac:dyDescent="0.25">
      <c r="G178" s="34"/>
    </row>
    <row r="179" spans="7:7" ht="15.75" customHeight="1" x14ac:dyDescent="0.25">
      <c r="G179" s="34"/>
    </row>
    <row r="180" spans="7:7" ht="15.75" customHeight="1" x14ac:dyDescent="0.25">
      <c r="G180" s="34"/>
    </row>
    <row r="181" spans="7:7" ht="15.75" customHeight="1" x14ac:dyDescent="0.25">
      <c r="G181" s="34"/>
    </row>
    <row r="182" spans="7:7" ht="15.75" customHeight="1" x14ac:dyDescent="0.25">
      <c r="G182" s="34"/>
    </row>
    <row r="183" spans="7:7" ht="15.75" customHeight="1" x14ac:dyDescent="0.25">
      <c r="G183" s="34"/>
    </row>
    <row r="184" spans="7:7" ht="15.75" customHeight="1" x14ac:dyDescent="0.25">
      <c r="G184" s="34"/>
    </row>
    <row r="185" spans="7:7" ht="15.75" customHeight="1" x14ac:dyDescent="0.25">
      <c r="G185" s="34"/>
    </row>
    <row r="186" spans="7:7" ht="15.75" customHeight="1" x14ac:dyDescent="0.25">
      <c r="G186" s="34"/>
    </row>
    <row r="187" spans="7:7" ht="15.75" customHeight="1" x14ac:dyDescent="0.25">
      <c r="G187" s="34"/>
    </row>
    <row r="188" spans="7:7" ht="15.75" customHeight="1" x14ac:dyDescent="0.25">
      <c r="G188" s="34"/>
    </row>
    <row r="189" spans="7:7" ht="15.75" customHeight="1" x14ac:dyDescent="0.25">
      <c r="G189" s="34"/>
    </row>
    <row r="190" spans="7:7" ht="15.75" customHeight="1" x14ac:dyDescent="0.25">
      <c r="G190" s="34"/>
    </row>
    <row r="191" spans="7:7" ht="15.75" customHeight="1" x14ac:dyDescent="0.25">
      <c r="G191" s="34"/>
    </row>
    <row r="192" spans="7:7" ht="15.75" customHeight="1" x14ac:dyDescent="0.25">
      <c r="G192" s="34"/>
    </row>
    <row r="193" spans="7:7" ht="15.75" customHeight="1" x14ac:dyDescent="0.25">
      <c r="G193" s="34"/>
    </row>
    <row r="194" spans="7:7" ht="15.75" customHeight="1" x14ac:dyDescent="0.25">
      <c r="G194" s="34"/>
    </row>
    <row r="195" spans="7:7" ht="15.75" customHeight="1" x14ac:dyDescent="0.25">
      <c r="G195" s="34"/>
    </row>
    <row r="196" spans="7:7" ht="15.75" customHeight="1" x14ac:dyDescent="0.25">
      <c r="G196" s="34"/>
    </row>
    <row r="197" spans="7:7" ht="15.75" customHeight="1" x14ac:dyDescent="0.25">
      <c r="G197" s="34"/>
    </row>
    <row r="198" spans="7:7" ht="15.75" customHeight="1" x14ac:dyDescent="0.25">
      <c r="G198" s="34"/>
    </row>
    <row r="199" spans="7:7" ht="15.75" customHeight="1" x14ac:dyDescent="0.25">
      <c r="G199" s="34"/>
    </row>
    <row r="200" spans="7:7" ht="15.75" customHeight="1" x14ac:dyDescent="0.25">
      <c r="G200" s="34"/>
    </row>
    <row r="201" spans="7:7" ht="15.75" customHeight="1" x14ac:dyDescent="0.25">
      <c r="G201" s="34"/>
    </row>
    <row r="202" spans="7:7" ht="15.75" customHeight="1" x14ac:dyDescent="0.25">
      <c r="G202" s="34"/>
    </row>
    <row r="203" spans="7:7" ht="15.75" customHeight="1" x14ac:dyDescent="0.25">
      <c r="G203" s="34"/>
    </row>
    <row r="204" spans="7:7" ht="15.75" customHeight="1" x14ac:dyDescent="0.25">
      <c r="G204" s="34"/>
    </row>
    <row r="205" spans="7:7" ht="15.75" customHeight="1" x14ac:dyDescent="0.25">
      <c r="G205" s="34"/>
    </row>
    <row r="206" spans="7:7" ht="15.75" customHeight="1" x14ac:dyDescent="0.25">
      <c r="G206" s="34"/>
    </row>
    <row r="207" spans="7:7" ht="15.75" customHeight="1" x14ac:dyDescent="0.25">
      <c r="G207" s="34"/>
    </row>
    <row r="208" spans="7:7" ht="15.75" customHeight="1" x14ac:dyDescent="0.25">
      <c r="G208" s="34"/>
    </row>
    <row r="209" spans="7:7" ht="15.75" customHeight="1" x14ac:dyDescent="0.25">
      <c r="G209" s="34"/>
    </row>
    <row r="210" spans="7:7" ht="15.75" customHeight="1" x14ac:dyDescent="0.25">
      <c r="G210" s="34"/>
    </row>
    <row r="211" spans="7:7" ht="15.75" customHeight="1" x14ac:dyDescent="0.25">
      <c r="G211" s="34"/>
    </row>
    <row r="212" spans="7:7" ht="15.75" customHeight="1" x14ac:dyDescent="0.25">
      <c r="G212" s="34"/>
    </row>
    <row r="213" spans="7:7" ht="15.75" customHeight="1" x14ac:dyDescent="0.25">
      <c r="G213" s="34"/>
    </row>
    <row r="214" spans="7:7" ht="15.75" customHeight="1" x14ac:dyDescent="0.25">
      <c r="G214" s="34"/>
    </row>
    <row r="215" spans="7:7" ht="15.75" customHeight="1" x14ac:dyDescent="0.25">
      <c r="G215" s="34"/>
    </row>
    <row r="216" spans="7:7" ht="15.75" customHeight="1" x14ac:dyDescent="0.25">
      <c r="G216" s="34"/>
    </row>
    <row r="217" spans="7:7" ht="15.75" customHeight="1" x14ac:dyDescent="0.25">
      <c r="G217" s="34"/>
    </row>
    <row r="218" spans="7:7" ht="15.75" customHeight="1" x14ac:dyDescent="0.25">
      <c r="G218" s="34"/>
    </row>
    <row r="219" spans="7:7" ht="15.75" customHeight="1" x14ac:dyDescent="0.25">
      <c r="G219" s="34"/>
    </row>
    <row r="220" spans="7:7" ht="15.75" customHeight="1" x14ac:dyDescent="0.25">
      <c r="G220" s="34"/>
    </row>
    <row r="221" spans="7:7" ht="15.75" customHeight="1" x14ac:dyDescent="0.25">
      <c r="G221" s="34"/>
    </row>
    <row r="222" spans="7:7" ht="15.75" customHeight="1" x14ac:dyDescent="0.25">
      <c r="G222" s="34"/>
    </row>
    <row r="223" spans="7:7" ht="15.75" customHeight="1" x14ac:dyDescent="0.25">
      <c r="G223" s="34"/>
    </row>
    <row r="224" spans="7:7" ht="15.75" customHeight="1" x14ac:dyDescent="0.25">
      <c r="G224" s="34"/>
    </row>
    <row r="225" spans="7:7" ht="15.75" customHeight="1" x14ac:dyDescent="0.25">
      <c r="G225" s="34"/>
    </row>
    <row r="226" spans="7:7" ht="15.75" customHeight="1" x14ac:dyDescent="0.25">
      <c r="G226" s="34"/>
    </row>
    <row r="227" spans="7:7" ht="15.75" customHeight="1" x14ac:dyDescent="0.25">
      <c r="G227" s="34"/>
    </row>
    <row r="228" spans="7:7" ht="15.75" customHeight="1" x14ac:dyDescent="0.25">
      <c r="G228" s="34"/>
    </row>
    <row r="229" spans="7:7" ht="15.75" customHeight="1" x14ac:dyDescent="0.25">
      <c r="G229" s="34"/>
    </row>
    <row r="230" spans="7:7" ht="15.75" customHeight="1" x14ac:dyDescent="0.25">
      <c r="G230" s="34"/>
    </row>
    <row r="231" spans="7:7" ht="15.75" customHeight="1" x14ac:dyDescent="0.25">
      <c r="G231" s="34"/>
    </row>
    <row r="232" spans="7:7" ht="15.75" customHeight="1" x14ac:dyDescent="0.25">
      <c r="G232" s="34"/>
    </row>
    <row r="233" spans="7:7" ht="15.75" customHeight="1" x14ac:dyDescent="0.25">
      <c r="G233" s="34"/>
    </row>
    <row r="234" spans="7:7" ht="15.75" customHeight="1" x14ac:dyDescent="0.25">
      <c r="G234" s="34"/>
    </row>
    <row r="235" spans="7:7" ht="15.75" customHeight="1" x14ac:dyDescent="0.25">
      <c r="G235" s="34"/>
    </row>
    <row r="236" spans="7:7" ht="15.75" customHeight="1" x14ac:dyDescent="0.25">
      <c r="G236" s="34"/>
    </row>
    <row r="237" spans="7:7" ht="15.75" customHeight="1" x14ac:dyDescent="0.25">
      <c r="G237" s="34"/>
    </row>
    <row r="238" spans="7:7" ht="15.75" customHeight="1" x14ac:dyDescent="0.25">
      <c r="G238" s="34"/>
    </row>
    <row r="239" spans="7:7" ht="15.75" customHeight="1" x14ac:dyDescent="0.25">
      <c r="G239" s="34"/>
    </row>
    <row r="240" spans="7:7" ht="15.75" customHeight="1" x14ac:dyDescent="0.25">
      <c r="G240" s="34"/>
    </row>
    <row r="241" spans="7:7" ht="15.75" customHeight="1" x14ac:dyDescent="0.25">
      <c r="G241" s="34"/>
    </row>
    <row r="242" spans="7:7" ht="15.75" customHeight="1" x14ac:dyDescent="0.25">
      <c r="G242" s="34"/>
    </row>
    <row r="243" spans="7:7" ht="15.75" customHeight="1" x14ac:dyDescent="0.25">
      <c r="G243" s="34"/>
    </row>
    <row r="244" spans="7:7" ht="15.75" customHeight="1" x14ac:dyDescent="0.25">
      <c r="G244" s="34"/>
    </row>
    <row r="245" spans="7:7" ht="15.75" customHeight="1" x14ac:dyDescent="0.25">
      <c r="G245" s="34"/>
    </row>
    <row r="246" spans="7:7" ht="15.75" customHeight="1" x14ac:dyDescent="0.25">
      <c r="G246" s="34"/>
    </row>
    <row r="247" spans="7:7" ht="15.75" customHeight="1" x14ac:dyDescent="0.25">
      <c r="G247" s="34"/>
    </row>
    <row r="248" spans="7:7" ht="15.75" customHeight="1" x14ac:dyDescent="0.25">
      <c r="G248" s="34"/>
    </row>
    <row r="249" spans="7:7" ht="15.75" customHeight="1" x14ac:dyDescent="0.25">
      <c r="G249" s="34"/>
    </row>
    <row r="250" spans="7:7" ht="15.75" customHeight="1" x14ac:dyDescent="0.25">
      <c r="G250" s="34"/>
    </row>
    <row r="251" spans="7:7" ht="15.75" customHeight="1" x14ac:dyDescent="0.25">
      <c r="G251" s="34"/>
    </row>
    <row r="252" spans="7:7" ht="15.75" customHeight="1" x14ac:dyDescent="0.25">
      <c r="G252" s="34"/>
    </row>
    <row r="253" spans="7:7" ht="15.75" customHeight="1" x14ac:dyDescent="0.25">
      <c r="G253" s="34"/>
    </row>
    <row r="254" spans="7:7" ht="15.75" customHeight="1" x14ac:dyDescent="0.25">
      <c r="G254" s="34"/>
    </row>
    <row r="255" spans="7:7" ht="15.75" customHeight="1" x14ac:dyDescent="0.25">
      <c r="G255" s="34"/>
    </row>
    <row r="256" spans="7:7" ht="15.75" customHeight="1" x14ac:dyDescent="0.25">
      <c r="G256" s="34"/>
    </row>
    <row r="257" spans="7:7" ht="15.75" customHeight="1" x14ac:dyDescent="0.25">
      <c r="G257" s="34"/>
    </row>
    <row r="258" spans="7:7" ht="15.75" customHeight="1" x14ac:dyDescent="0.25">
      <c r="G258" s="34"/>
    </row>
    <row r="259" spans="7:7" ht="15.75" customHeight="1" x14ac:dyDescent="0.25">
      <c r="G259" s="34"/>
    </row>
    <row r="260" spans="7:7" ht="15.75" customHeight="1" x14ac:dyDescent="0.25">
      <c r="G260" s="34"/>
    </row>
    <row r="261" spans="7:7" ht="15.75" customHeight="1" x14ac:dyDescent="0.25">
      <c r="G261" s="34"/>
    </row>
    <row r="262" spans="7:7" ht="15.75" customHeight="1" x14ac:dyDescent="0.25">
      <c r="G262" s="34"/>
    </row>
    <row r="263" spans="7:7" ht="15.75" customHeight="1" x14ac:dyDescent="0.25">
      <c r="G263" s="34"/>
    </row>
    <row r="264" spans="7:7" ht="15.75" customHeight="1" x14ac:dyDescent="0.25">
      <c r="G264" s="34"/>
    </row>
    <row r="265" spans="7:7" ht="15.75" customHeight="1" x14ac:dyDescent="0.25">
      <c r="G265" s="34"/>
    </row>
    <row r="266" spans="7:7" ht="15.75" customHeight="1" x14ac:dyDescent="0.25">
      <c r="G266" s="34"/>
    </row>
    <row r="267" spans="7:7" ht="15.75" customHeight="1" x14ac:dyDescent="0.25">
      <c r="G267" s="34"/>
    </row>
    <row r="268" spans="7:7" ht="15.75" customHeight="1" x14ac:dyDescent="0.25">
      <c r="G268" s="34"/>
    </row>
    <row r="269" spans="7:7" ht="15.75" customHeight="1" x14ac:dyDescent="0.25">
      <c r="G269" s="34"/>
    </row>
    <row r="270" spans="7:7" ht="15.75" customHeight="1" x14ac:dyDescent="0.25">
      <c r="G270" s="34"/>
    </row>
    <row r="271" spans="7:7" ht="15.75" customHeight="1" x14ac:dyDescent="0.25">
      <c r="G271" s="34"/>
    </row>
    <row r="272" spans="7:7" ht="15.75" customHeight="1" x14ac:dyDescent="0.25">
      <c r="G272" s="34"/>
    </row>
    <row r="273" spans="7:7" ht="15.75" customHeight="1" x14ac:dyDescent="0.25">
      <c r="G273" s="34"/>
    </row>
    <row r="274" spans="7:7" ht="15.75" customHeight="1" x14ac:dyDescent="0.25">
      <c r="G274" s="34"/>
    </row>
    <row r="275" spans="7:7" ht="15.75" customHeight="1" x14ac:dyDescent="0.25">
      <c r="G275" s="34"/>
    </row>
    <row r="276" spans="7:7" ht="15.75" customHeight="1" x14ac:dyDescent="0.25">
      <c r="G276" s="34"/>
    </row>
    <row r="277" spans="7:7" ht="15.75" customHeight="1" x14ac:dyDescent="0.25">
      <c r="G277" s="34"/>
    </row>
    <row r="278" spans="7:7" ht="15.75" customHeight="1" x14ac:dyDescent="0.25">
      <c r="G278" s="34"/>
    </row>
    <row r="279" spans="7:7" ht="15.75" customHeight="1" x14ac:dyDescent="0.25">
      <c r="G279" s="34"/>
    </row>
    <row r="280" spans="7:7" ht="15.75" customHeight="1" x14ac:dyDescent="0.25">
      <c r="G280" s="34"/>
    </row>
    <row r="281" spans="7:7" ht="15.75" customHeight="1" x14ac:dyDescent="0.25">
      <c r="G281" s="34"/>
    </row>
    <row r="282" spans="7:7" ht="15.75" customHeight="1" x14ac:dyDescent="0.25">
      <c r="G282" s="34"/>
    </row>
    <row r="283" spans="7:7" ht="15.75" customHeight="1" x14ac:dyDescent="0.25">
      <c r="G283" s="34"/>
    </row>
    <row r="284" spans="7:7" ht="15.75" customHeight="1" x14ac:dyDescent="0.25">
      <c r="G284" s="34"/>
    </row>
    <row r="285" spans="7:7" ht="15.75" customHeight="1" x14ac:dyDescent="0.25">
      <c r="G285" s="34"/>
    </row>
    <row r="286" spans="7:7" ht="15.75" customHeight="1" x14ac:dyDescent="0.25">
      <c r="G286" s="34"/>
    </row>
    <row r="287" spans="7:7" ht="15.75" customHeight="1" x14ac:dyDescent="0.25">
      <c r="G287" s="34"/>
    </row>
    <row r="288" spans="7:7" ht="15.75" customHeight="1" x14ac:dyDescent="0.25">
      <c r="G288" s="34"/>
    </row>
    <row r="289" spans="7:7" ht="15.75" customHeight="1" x14ac:dyDescent="0.25">
      <c r="G289" s="34"/>
    </row>
    <row r="290" spans="7:7" ht="15.75" customHeight="1" x14ac:dyDescent="0.25">
      <c r="G290" s="34"/>
    </row>
    <row r="291" spans="7:7" ht="15.75" customHeight="1" x14ac:dyDescent="0.25">
      <c r="G291" s="34"/>
    </row>
    <row r="292" spans="7:7" ht="15.75" customHeight="1" x14ac:dyDescent="0.25">
      <c r="G292" s="34"/>
    </row>
    <row r="293" spans="7:7" ht="15.75" customHeight="1" x14ac:dyDescent="0.25">
      <c r="G293" s="34"/>
    </row>
    <row r="294" spans="7:7" ht="15.75" customHeight="1" x14ac:dyDescent="0.25">
      <c r="G294" s="34"/>
    </row>
    <row r="295" spans="7:7" ht="15.75" customHeight="1" x14ac:dyDescent="0.25">
      <c r="G295" s="34"/>
    </row>
    <row r="296" spans="7:7" ht="15.75" customHeight="1" x14ac:dyDescent="0.25">
      <c r="G296" s="34"/>
    </row>
    <row r="297" spans="7:7" ht="15.75" customHeight="1" x14ac:dyDescent="0.25">
      <c r="G297" s="34"/>
    </row>
    <row r="298" spans="7:7" ht="15.75" customHeight="1" x14ac:dyDescent="0.25">
      <c r="G298" s="34"/>
    </row>
    <row r="299" spans="7:7" ht="15.75" customHeight="1" x14ac:dyDescent="0.25">
      <c r="G299" s="34"/>
    </row>
    <row r="300" spans="7:7" ht="15.75" customHeight="1" x14ac:dyDescent="0.25">
      <c r="G300" s="34"/>
    </row>
    <row r="301" spans="7:7" ht="15.75" customHeight="1" x14ac:dyDescent="0.25">
      <c r="G301" s="34"/>
    </row>
    <row r="302" spans="7:7" ht="15.75" customHeight="1" x14ac:dyDescent="0.25">
      <c r="G302" s="34"/>
    </row>
    <row r="303" spans="7:7" ht="15.75" customHeight="1" x14ac:dyDescent="0.25">
      <c r="G303" s="34"/>
    </row>
    <row r="304" spans="7:7" ht="15.75" customHeight="1" x14ac:dyDescent="0.25">
      <c r="G304" s="34"/>
    </row>
    <row r="305" spans="7:7" ht="15.75" customHeight="1" x14ac:dyDescent="0.25">
      <c r="G305" s="34"/>
    </row>
    <row r="306" spans="7:7" ht="15.75" customHeight="1" x14ac:dyDescent="0.25">
      <c r="G306" s="34"/>
    </row>
    <row r="307" spans="7:7" ht="15.75" customHeight="1" x14ac:dyDescent="0.25">
      <c r="G307" s="34"/>
    </row>
    <row r="308" spans="7:7" ht="15.75" customHeight="1" x14ac:dyDescent="0.25">
      <c r="G308" s="34"/>
    </row>
    <row r="309" spans="7:7" ht="15.75" customHeight="1" x14ac:dyDescent="0.25">
      <c r="G309" s="34"/>
    </row>
    <row r="310" spans="7:7" ht="15.75" customHeight="1" x14ac:dyDescent="0.25">
      <c r="G310" s="34"/>
    </row>
    <row r="311" spans="7:7" ht="15.75" customHeight="1" x14ac:dyDescent="0.25">
      <c r="G311" s="34"/>
    </row>
    <row r="312" spans="7:7" ht="15.75" customHeight="1" x14ac:dyDescent="0.25">
      <c r="G312" s="34"/>
    </row>
    <row r="313" spans="7:7" ht="15.75" customHeight="1" x14ac:dyDescent="0.25">
      <c r="G313" s="34"/>
    </row>
    <row r="314" spans="7:7" ht="15.75" customHeight="1" x14ac:dyDescent="0.25">
      <c r="G314" s="34"/>
    </row>
    <row r="315" spans="7:7" ht="15.75" customHeight="1" x14ac:dyDescent="0.25">
      <c r="G315" s="34"/>
    </row>
    <row r="316" spans="7:7" ht="15.75" customHeight="1" x14ac:dyDescent="0.25">
      <c r="G316" s="34"/>
    </row>
    <row r="317" spans="7:7" ht="15.75" customHeight="1" x14ac:dyDescent="0.25">
      <c r="G317" s="34"/>
    </row>
    <row r="318" spans="7:7" ht="15.75" customHeight="1" x14ac:dyDescent="0.25">
      <c r="G318" s="34"/>
    </row>
    <row r="319" spans="7:7" ht="15.75" customHeight="1" x14ac:dyDescent="0.25">
      <c r="G319" s="34"/>
    </row>
    <row r="320" spans="7:7" ht="15.75" customHeight="1" x14ac:dyDescent="0.25">
      <c r="G320" s="34"/>
    </row>
    <row r="321" spans="7:7" ht="15.75" customHeight="1" x14ac:dyDescent="0.25">
      <c r="G321" s="34"/>
    </row>
    <row r="322" spans="7:7" ht="15.75" customHeight="1" x14ac:dyDescent="0.25">
      <c r="G322" s="34"/>
    </row>
    <row r="323" spans="7:7" ht="15.75" customHeight="1" x14ac:dyDescent="0.25">
      <c r="G323" s="34"/>
    </row>
    <row r="324" spans="7:7" ht="15.75" customHeight="1" x14ac:dyDescent="0.25">
      <c r="G324" s="34"/>
    </row>
    <row r="325" spans="7:7" ht="15.75" customHeight="1" x14ac:dyDescent="0.25">
      <c r="G325" s="34"/>
    </row>
    <row r="326" spans="7:7" ht="15.75" customHeight="1" x14ac:dyDescent="0.25">
      <c r="G326" s="34"/>
    </row>
    <row r="327" spans="7:7" ht="15.75" customHeight="1" x14ac:dyDescent="0.25">
      <c r="G327" s="34"/>
    </row>
    <row r="328" spans="7:7" ht="15.75" customHeight="1" x14ac:dyDescent="0.25">
      <c r="G328" s="34"/>
    </row>
    <row r="329" spans="7:7" ht="15.75" customHeight="1" x14ac:dyDescent="0.25">
      <c r="G329" s="34"/>
    </row>
    <row r="330" spans="7:7" ht="15.75" customHeight="1" x14ac:dyDescent="0.25">
      <c r="G330" s="34"/>
    </row>
    <row r="331" spans="7:7" ht="15.75" customHeight="1" x14ac:dyDescent="0.25">
      <c r="G331" s="34"/>
    </row>
    <row r="332" spans="7:7" ht="15.75" customHeight="1" x14ac:dyDescent="0.25">
      <c r="G332" s="34"/>
    </row>
    <row r="333" spans="7:7" ht="15.75" customHeight="1" x14ac:dyDescent="0.25">
      <c r="G333" s="34"/>
    </row>
    <row r="334" spans="7:7" ht="15.75" customHeight="1" x14ac:dyDescent="0.25">
      <c r="G334" s="34"/>
    </row>
    <row r="335" spans="7:7" ht="15.75" customHeight="1" x14ac:dyDescent="0.25">
      <c r="G335" s="34"/>
    </row>
    <row r="336" spans="7:7" ht="15.75" customHeight="1" x14ac:dyDescent="0.25">
      <c r="G336" s="34"/>
    </row>
    <row r="337" spans="7:7" ht="15.75" customHeight="1" x14ac:dyDescent="0.25">
      <c r="G337" s="34"/>
    </row>
    <row r="338" spans="7:7" ht="15.75" customHeight="1" x14ac:dyDescent="0.25">
      <c r="G338" s="34"/>
    </row>
    <row r="339" spans="7:7" ht="15.75" customHeight="1" x14ac:dyDescent="0.25">
      <c r="G339" s="34"/>
    </row>
    <row r="340" spans="7:7" ht="15.75" customHeight="1" x14ac:dyDescent="0.25">
      <c r="G340" s="34"/>
    </row>
    <row r="341" spans="7:7" ht="15.75" customHeight="1" x14ac:dyDescent="0.25">
      <c r="G341" s="34"/>
    </row>
    <row r="342" spans="7:7" ht="15.75" customHeight="1" x14ac:dyDescent="0.25">
      <c r="G342" s="34"/>
    </row>
    <row r="343" spans="7:7" ht="15.75" customHeight="1" x14ac:dyDescent="0.25">
      <c r="G343" s="34"/>
    </row>
    <row r="344" spans="7:7" ht="15.75" customHeight="1" x14ac:dyDescent="0.25">
      <c r="G344" s="34"/>
    </row>
    <row r="345" spans="7:7" ht="15.75" customHeight="1" x14ac:dyDescent="0.25">
      <c r="G345" s="34"/>
    </row>
    <row r="346" spans="7:7" ht="15.75" customHeight="1" x14ac:dyDescent="0.25">
      <c r="G346" s="34"/>
    </row>
    <row r="347" spans="7:7" ht="15.75" customHeight="1" x14ac:dyDescent="0.25">
      <c r="G347" s="34"/>
    </row>
    <row r="348" spans="7:7" ht="15.75" customHeight="1" x14ac:dyDescent="0.25">
      <c r="G348" s="34"/>
    </row>
    <row r="349" spans="7:7" ht="15.75" customHeight="1" x14ac:dyDescent="0.25">
      <c r="G349" s="34"/>
    </row>
    <row r="350" spans="7:7" ht="15.75" customHeight="1" x14ac:dyDescent="0.25">
      <c r="G350" s="34"/>
    </row>
    <row r="351" spans="7:7" ht="15.75" customHeight="1" x14ac:dyDescent="0.25">
      <c r="G351" s="34"/>
    </row>
    <row r="352" spans="7:7" ht="15.75" customHeight="1" x14ac:dyDescent="0.25">
      <c r="G352" s="34"/>
    </row>
    <row r="353" spans="7:7" ht="15.75" customHeight="1" x14ac:dyDescent="0.25">
      <c r="G353" s="34"/>
    </row>
    <row r="354" spans="7:7" ht="15.75" customHeight="1" x14ac:dyDescent="0.25">
      <c r="G354" s="34"/>
    </row>
    <row r="355" spans="7:7" ht="15.75" customHeight="1" x14ac:dyDescent="0.25">
      <c r="G355" s="34"/>
    </row>
    <row r="356" spans="7:7" ht="15.75" customHeight="1" x14ac:dyDescent="0.25">
      <c r="G356" s="34"/>
    </row>
    <row r="357" spans="7:7" ht="15.75" customHeight="1" x14ac:dyDescent="0.25">
      <c r="G357" s="34"/>
    </row>
    <row r="358" spans="7:7" ht="15.75" customHeight="1" x14ac:dyDescent="0.25">
      <c r="G358" s="34"/>
    </row>
    <row r="359" spans="7:7" ht="15.75" customHeight="1" x14ac:dyDescent="0.25">
      <c r="G359" s="34"/>
    </row>
    <row r="360" spans="7:7" ht="15.75" customHeight="1" x14ac:dyDescent="0.25">
      <c r="G360" s="34"/>
    </row>
    <row r="361" spans="7:7" ht="15.75" customHeight="1" x14ac:dyDescent="0.25">
      <c r="G361" s="34"/>
    </row>
    <row r="362" spans="7:7" ht="15.75" customHeight="1" x14ac:dyDescent="0.25">
      <c r="G362" s="34"/>
    </row>
    <row r="363" spans="7:7" ht="15.75" customHeight="1" x14ac:dyDescent="0.25">
      <c r="G363" s="34"/>
    </row>
    <row r="364" spans="7:7" ht="15.75" customHeight="1" x14ac:dyDescent="0.25">
      <c r="G364" s="34"/>
    </row>
    <row r="365" spans="7:7" ht="15.75" customHeight="1" x14ac:dyDescent="0.25">
      <c r="G365" s="34"/>
    </row>
    <row r="366" spans="7:7" ht="15.75" customHeight="1" x14ac:dyDescent="0.25">
      <c r="G366" s="34"/>
    </row>
    <row r="367" spans="7:7" ht="15.75" customHeight="1" x14ac:dyDescent="0.25">
      <c r="G367" s="34"/>
    </row>
    <row r="368" spans="7:7" ht="15.75" customHeight="1" x14ac:dyDescent="0.25">
      <c r="G368" s="34"/>
    </row>
    <row r="369" spans="7:7" ht="15.75" customHeight="1" x14ac:dyDescent="0.25">
      <c r="G369" s="34"/>
    </row>
    <row r="370" spans="7:7" ht="15.75" customHeight="1" x14ac:dyDescent="0.25">
      <c r="G370" s="34"/>
    </row>
    <row r="371" spans="7:7" ht="15.75" customHeight="1" x14ac:dyDescent="0.25">
      <c r="G371" s="34"/>
    </row>
    <row r="372" spans="7:7" ht="15.75" customHeight="1" x14ac:dyDescent="0.25">
      <c r="G372" s="34"/>
    </row>
    <row r="373" spans="7:7" ht="15.75" customHeight="1" x14ac:dyDescent="0.25">
      <c r="G373" s="34"/>
    </row>
    <row r="374" spans="7:7" ht="15.75" customHeight="1" x14ac:dyDescent="0.25">
      <c r="G374" s="34"/>
    </row>
    <row r="375" spans="7:7" ht="15.75" customHeight="1" x14ac:dyDescent="0.25">
      <c r="G375" s="34"/>
    </row>
    <row r="376" spans="7:7" ht="15.75" customHeight="1" x14ac:dyDescent="0.25">
      <c r="G376" s="34"/>
    </row>
    <row r="377" spans="7:7" ht="15.75" customHeight="1" x14ac:dyDescent="0.25">
      <c r="G377" s="34"/>
    </row>
    <row r="378" spans="7:7" ht="15.75" customHeight="1" x14ac:dyDescent="0.25">
      <c r="G378" s="34"/>
    </row>
    <row r="379" spans="7:7" ht="15.75" customHeight="1" x14ac:dyDescent="0.25">
      <c r="G379" s="34"/>
    </row>
    <row r="380" spans="7:7" ht="15.75" customHeight="1" x14ac:dyDescent="0.25">
      <c r="G380" s="34"/>
    </row>
    <row r="381" spans="7:7" ht="15.75" customHeight="1" x14ac:dyDescent="0.25">
      <c r="G381" s="34"/>
    </row>
    <row r="382" spans="7:7" ht="15.75" customHeight="1" x14ac:dyDescent="0.25">
      <c r="G382" s="34"/>
    </row>
    <row r="383" spans="7:7" ht="15.75" customHeight="1" x14ac:dyDescent="0.25">
      <c r="G383" s="34"/>
    </row>
    <row r="384" spans="7:7" ht="15.75" customHeight="1" x14ac:dyDescent="0.25">
      <c r="G384" s="34"/>
    </row>
    <row r="385" spans="7:7" ht="15.75" customHeight="1" x14ac:dyDescent="0.25">
      <c r="G385" s="34"/>
    </row>
    <row r="386" spans="7:7" ht="15.75" customHeight="1" x14ac:dyDescent="0.25">
      <c r="G386" s="34"/>
    </row>
    <row r="387" spans="7:7" ht="15.75" customHeight="1" x14ac:dyDescent="0.25">
      <c r="G387" s="34"/>
    </row>
    <row r="388" spans="7:7" ht="15.75" customHeight="1" x14ac:dyDescent="0.25">
      <c r="G388" s="34"/>
    </row>
    <row r="389" spans="7:7" ht="15.75" customHeight="1" x14ac:dyDescent="0.25">
      <c r="G389" s="34"/>
    </row>
    <row r="390" spans="7:7" ht="15.75" customHeight="1" x14ac:dyDescent="0.25">
      <c r="G390" s="34"/>
    </row>
    <row r="391" spans="7:7" ht="15.75" customHeight="1" x14ac:dyDescent="0.25">
      <c r="G391" s="34"/>
    </row>
    <row r="392" spans="7:7" ht="15.75" customHeight="1" x14ac:dyDescent="0.25">
      <c r="G392" s="34"/>
    </row>
    <row r="393" spans="7:7" ht="15.75" customHeight="1" x14ac:dyDescent="0.25">
      <c r="G393" s="34"/>
    </row>
    <row r="394" spans="7:7" ht="15.75" customHeight="1" x14ac:dyDescent="0.25">
      <c r="G394" s="34"/>
    </row>
    <row r="395" spans="7:7" ht="15.75" customHeight="1" x14ac:dyDescent="0.25">
      <c r="G395" s="34"/>
    </row>
    <row r="396" spans="7:7" ht="15.75" customHeight="1" x14ac:dyDescent="0.25">
      <c r="G396" s="34"/>
    </row>
    <row r="397" spans="7:7" ht="15.75" customHeight="1" x14ac:dyDescent="0.25">
      <c r="G397" s="34"/>
    </row>
    <row r="398" spans="7:7" ht="15.75" customHeight="1" x14ac:dyDescent="0.25">
      <c r="G398" s="34"/>
    </row>
    <row r="399" spans="7:7" ht="15.75" customHeight="1" x14ac:dyDescent="0.25">
      <c r="G399" s="34"/>
    </row>
    <row r="400" spans="7:7" ht="15.75" customHeight="1" x14ac:dyDescent="0.25">
      <c r="G400" s="34"/>
    </row>
    <row r="401" spans="7:7" ht="15.75" customHeight="1" x14ac:dyDescent="0.25">
      <c r="G401" s="34"/>
    </row>
    <row r="402" spans="7:7" ht="15.75" customHeight="1" x14ac:dyDescent="0.25">
      <c r="G402" s="34"/>
    </row>
    <row r="403" spans="7:7" ht="15.75" customHeight="1" x14ac:dyDescent="0.25">
      <c r="G403" s="34"/>
    </row>
    <row r="404" spans="7:7" ht="15.75" customHeight="1" x14ac:dyDescent="0.25">
      <c r="G404" s="34"/>
    </row>
    <row r="405" spans="7:7" ht="15.75" customHeight="1" x14ac:dyDescent="0.25">
      <c r="G405" s="34"/>
    </row>
    <row r="406" spans="7:7" ht="15.75" customHeight="1" x14ac:dyDescent="0.25">
      <c r="G406" s="34"/>
    </row>
    <row r="407" spans="7:7" ht="15.75" customHeight="1" x14ac:dyDescent="0.25">
      <c r="G407" s="34"/>
    </row>
    <row r="408" spans="7:7" ht="15.75" customHeight="1" x14ac:dyDescent="0.25">
      <c r="G408" s="34"/>
    </row>
    <row r="409" spans="7:7" ht="15.75" customHeight="1" x14ac:dyDescent="0.25">
      <c r="G409" s="34"/>
    </row>
    <row r="410" spans="7:7" ht="15.75" customHeight="1" x14ac:dyDescent="0.25">
      <c r="G410" s="34"/>
    </row>
    <row r="411" spans="7:7" ht="15.75" customHeight="1" x14ac:dyDescent="0.25">
      <c r="G411" s="34"/>
    </row>
    <row r="412" spans="7:7" ht="15.75" customHeight="1" x14ac:dyDescent="0.25">
      <c r="G412" s="34"/>
    </row>
    <row r="413" spans="7:7" ht="15.75" customHeight="1" x14ac:dyDescent="0.25">
      <c r="G413" s="34"/>
    </row>
    <row r="414" spans="7:7" ht="15.75" customHeight="1" x14ac:dyDescent="0.25">
      <c r="G414" s="34"/>
    </row>
    <row r="415" spans="7:7" ht="15.75" customHeight="1" x14ac:dyDescent="0.25">
      <c r="G415" s="34"/>
    </row>
    <row r="416" spans="7:7" ht="15.75" customHeight="1" x14ac:dyDescent="0.25">
      <c r="G416" s="34"/>
    </row>
    <row r="417" spans="7:7" ht="15.75" customHeight="1" x14ac:dyDescent="0.25">
      <c r="G417" s="34"/>
    </row>
    <row r="418" spans="7:7" ht="15.75" customHeight="1" x14ac:dyDescent="0.25">
      <c r="G418" s="34"/>
    </row>
    <row r="419" spans="7:7" ht="15.75" customHeight="1" x14ac:dyDescent="0.25">
      <c r="G419" s="34"/>
    </row>
    <row r="420" spans="7:7" ht="15.75" customHeight="1" x14ac:dyDescent="0.25">
      <c r="G420" s="34"/>
    </row>
    <row r="421" spans="7:7" ht="15.75" customHeight="1" x14ac:dyDescent="0.25">
      <c r="G421" s="34"/>
    </row>
    <row r="422" spans="7:7" ht="15.75" customHeight="1" x14ac:dyDescent="0.25">
      <c r="G422" s="34"/>
    </row>
    <row r="423" spans="7:7" ht="15.75" customHeight="1" x14ac:dyDescent="0.25">
      <c r="G423" s="34"/>
    </row>
    <row r="424" spans="7:7" ht="15.75" customHeight="1" x14ac:dyDescent="0.25">
      <c r="G424" s="34"/>
    </row>
    <row r="425" spans="7:7" ht="15.75" customHeight="1" x14ac:dyDescent="0.25">
      <c r="G425" s="34"/>
    </row>
    <row r="426" spans="7:7" ht="15.75" customHeight="1" x14ac:dyDescent="0.25">
      <c r="G426" s="34"/>
    </row>
    <row r="427" spans="7:7" ht="15.75" customHeight="1" x14ac:dyDescent="0.25">
      <c r="G427" s="34"/>
    </row>
    <row r="428" spans="7:7" ht="15.75" customHeight="1" x14ac:dyDescent="0.25">
      <c r="G428" s="34"/>
    </row>
    <row r="429" spans="7:7" ht="15.75" customHeight="1" x14ac:dyDescent="0.25">
      <c r="G429" s="34"/>
    </row>
    <row r="430" spans="7:7" ht="15.75" customHeight="1" x14ac:dyDescent="0.25">
      <c r="G430" s="34"/>
    </row>
    <row r="431" spans="7:7" ht="15.75" customHeight="1" x14ac:dyDescent="0.25">
      <c r="G431" s="34"/>
    </row>
    <row r="432" spans="7:7" ht="15.75" customHeight="1" x14ac:dyDescent="0.25">
      <c r="G432" s="34"/>
    </row>
    <row r="433" spans="7:7" ht="15.75" customHeight="1" x14ac:dyDescent="0.25">
      <c r="G433" s="34"/>
    </row>
    <row r="434" spans="7:7" ht="15.75" customHeight="1" x14ac:dyDescent="0.25">
      <c r="G434" s="34"/>
    </row>
    <row r="435" spans="7:7" ht="15.75" customHeight="1" x14ac:dyDescent="0.25">
      <c r="G435" s="34"/>
    </row>
    <row r="436" spans="7:7" ht="15.75" customHeight="1" x14ac:dyDescent="0.25">
      <c r="G436" s="34"/>
    </row>
    <row r="437" spans="7:7" ht="15.75" customHeight="1" x14ac:dyDescent="0.25">
      <c r="G437" s="34"/>
    </row>
    <row r="438" spans="7:7" ht="15.75" customHeight="1" x14ac:dyDescent="0.25">
      <c r="G438" s="34"/>
    </row>
    <row r="439" spans="7:7" ht="15.75" customHeight="1" x14ac:dyDescent="0.25">
      <c r="G439" s="34"/>
    </row>
    <row r="440" spans="7:7" ht="15.75" customHeight="1" x14ac:dyDescent="0.25">
      <c r="G440" s="34"/>
    </row>
    <row r="441" spans="7:7" ht="15.75" customHeight="1" x14ac:dyDescent="0.25">
      <c r="G441" s="34"/>
    </row>
    <row r="442" spans="7:7" ht="15.75" customHeight="1" x14ac:dyDescent="0.25">
      <c r="G442" s="34"/>
    </row>
    <row r="443" spans="7:7" ht="15.75" customHeight="1" x14ac:dyDescent="0.25">
      <c r="G443" s="34"/>
    </row>
    <row r="444" spans="7:7" ht="15.75" customHeight="1" x14ac:dyDescent="0.25">
      <c r="G444" s="34"/>
    </row>
    <row r="445" spans="7:7" ht="15.75" customHeight="1" x14ac:dyDescent="0.25">
      <c r="G445" s="34"/>
    </row>
    <row r="446" spans="7:7" ht="15.75" customHeight="1" x14ac:dyDescent="0.25">
      <c r="G446" s="34"/>
    </row>
    <row r="447" spans="7:7" ht="15.75" customHeight="1" x14ac:dyDescent="0.25">
      <c r="G447" s="34"/>
    </row>
    <row r="448" spans="7:7" ht="15.75" customHeight="1" x14ac:dyDescent="0.25">
      <c r="G448" s="34"/>
    </row>
    <row r="449" spans="7:7" ht="15.75" customHeight="1" x14ac:dyDescent="0.25">
      <c r="G449" s="34"/>
    </row>
    <row r="450" spans="7:7" ht="15.75" customHeight="1" x14ac:dyDescent="0.25">
      <c r="G450" s="34"/>
    </row>
    <row r="451" spans="7:7" ht="15.75" customHeight="1" x14ac:dyDescent="0.25">
      <c r="G451" s="34"/>
    </row>
    <row r="452" spans="7:7" ht="15.75" customHeight="1" x14ac:dyDescent="0.25">
      <c r="G452" s="34"/>
    </row>
    <row r="453" spans="7:7" ht="15.75" customHeight="1" x14ac:dyDescent="0.25">
      <c r="G453" s="34"/>
    </row>
    <row r="454" spans="7:7" ht="15.75" customHeight="1" x14ac:dyDescent="0.25">
      <c r="G454" s="34"/>
    </row>
    <row r="455" spans="7:7" ht="15.75" customHeight="1" x14ac:dyDescent="0.25">
      <c r="G455" s="34"/>
    </row>
    <row r="456" spans="7:7" ht="15.75" customHeight="1" x14ac:dyDescent="0.25">
      <c r="G456" s="34"/>
    </row>
    <row r="457" spans="7:7" ht="15.75" customHeight="1" x14ac:dyDescent="0.25">
      <c r="G457" s="34"/>
    </row>
    <row r="458" spans="7:7" ht="15.75" customHeight="1" x14ac:dyDescent="0.25">
      <c r="G458" s="34"/>
    </row>
    <row r="459" spans="7:7" ht="15.75" customHeight="1" x14ac:dyDescent="0.25">
      <c r="G459" s="34"/>
    </row>
    <row r="460" spans="7:7" ht="15.75" customHeight="1" x14ac:dyDescent="0.25">
      <c r="G460" s="34"/>
    </row>
    <row r="461" spans="7:7" ht="15.75" customHeight="1" x14ac:dyDescent="0.25">
      <c r="G461" s="34"/>
    </row>
    <row r="462" spans="7:7" ht="15.75" customHeight="1" x14ac:dyDescent="0.25">
      <c r="G462" s="34"/>
    </row>
    <row r="463" spans="7:7" ht="15.75" customHeight="1" x14ac:dyDescent="0.25">
      <c r="G463" s="34"/>
    </row>
    <row r="464" spans="7:7" ht="15.75" customHeight="1" x14ac:dyDescent="0.25">
      <c r="G464" s="34"/>
    </row>
    <row r="465" spans="7:7" ht="15.75" customHeight="1" x14ac:dyDescent="0.25">
      <c r="G465" s="34"/>
    </row>
    <row r="466" spans="7:7" ht="15.75" customHeight="1" x14ac:dyDescent="0.25">
      <c r="G466" s="34"/>
    </row>
    <row r="467" spans="7:7" ht="15.75" customHeight="1" x14ac:dyDescent="0.25">
      <c r="G467" s="34"/>
    </row>
    <row r="468" spans="7:7" ht="15.75" customHeight="1" x14ac:dyDescent="0.25">
      <c r="G468" s="34"/>
    </row>
    <row r="469" spans="7:7" ht="15.75" customHeight="1" x14ac:dyDescent="0.25">
      <c r="G469" s="34"/>
    </row>
    <row r="470" spans="7:7" ht="15.75" customHeight="1" x14ac:dyDescent="0.25">
      <c r="G470" s="34"/>
    </row>
    <row r="471" spans="7:7" ht="15.75" customHeight="1" x14ac:dyDescent="0.25">
      <c r="G471" s="34"/>
    </row>
    <row r="472" spans="7:7" ht="15.75" customHeight="1" x14ac:dyDescent="0.25">
      <c r="G472" s="34"/>
    </row>
    <row r="473" spans="7:7" ht="15.75" customHeight="1" x14ac:dyDescent="0.25">
      <c r="G473" s="34"/>
    </row>
    <row r="474" spans="7:7" ht="15.75" customHeight="1" x14ac:dyDescent="0.25">
      <c r="G474" s="34"/>
    </row>
    <row r="475" spans="7:7" ht="15.75" customHeight="1" x14ac:dyDescent="0.25">
      <c r="G475" s="34"/>
    </row>
    <row r="476" spans="7:7" ht="15.75" customHeight="1" x14ac:dyDescent="0.25">
      <c r="G476" s="34"/>
    </row>
    <row r="477" spans="7:7" ht="15.75" customHeight="1" x14ac:dyDescent="0.25">
      <c r="G477" s="34"/>
    </row>
    <row r="478" spans="7:7" ht="15.75" customHeight="1" x14ac:dyDescent="0.25">
      <c r="G478" s="34"/>
    </row>
    <row r="479" spans="7:7" ht="15.75" customHeight="1" x14ac:dyDescent="0.25">
      <c r="G479" s="34"/>
    </row>
    <row r="480" spans="7:7" ht="15.75" customHeight="1" x14ac:dyDescent="0.25">
      <c r="G480" s="34"/>
    </row>
    <row r="481" spans="7:7" ht="15.75" customHeight="1" x14ac:dyDescent="0.25">
      <c r="G481" s="34"/>
    </row>
    <row r="482" spans="7:7" ht="15.75" customHeight="1" x14ac:dyDescent="0.25">
      <c r="G482" s="34"/>
    </row>
    <row r="483" spans="7:7" ht="15.75" customHeight="1" x14ac:dyDescent="0.25">
      <c r="G483" s="34"/>
    </row>
    <row r="484" spans="7:7" ht="15.75" customHeight="1" x14ac:dyDescent="0.25">
      <c r="G484" s="34"/>
    </row>
    <row r="485" spans="7:7" ht="15.75" customHeight="1" x14ac:dyDescent="0.25">
      <c r="G485" s="34"/>
    </row>
    <row r="486" spans="7:7" ht="15.75" customHeight="1" x14ac:dyDescent="0.25">
      <c r="G486" s="34"/>
    </row>
    <row r="487" spans="7:7" ht="15.75" customHeight="1" x14ac:dyDescent="0.25">
      <c r="G487" s="34"/>
    </row>
    <row r="488" spans="7:7" ht="15.75" customHeight="1" x14ac:dyDescent="0.25">
      <c r="G488" s="34"/>
    </row>
    <row r="489" spans="7:7" ht="15.75" customHeight="1" x14ac:dyDescent="0.25">
      <c r="G489" s="34"/>
    </row>
    <row r="490" spans="7:7" ht="15.75" customHeight="1" x14ac:dyDescent="0.25">
      <c r="G490" s="34"/>
    </row>
    <row r="491" spans="7:7" ht="15.75" customHeight="1" x14ac:dyDescent="0.25">
      <c r="G491" s="34"/>
    </row>
    <row r="492" spans="7:7" ht="15.75" customHeight="1" x14ac:dyDescent="0.25">
      <c r="G492" s="34"/>
    </row>
    <row r="493" spans="7:7" ht="15.75" customHeight="1" x14ac:dyDescent="0.25">
      <c r="G493" s="34"/>
    </row>
    <row r="494" spans="7:7" ht="15.75" customHeight="1" x14ac:dyDescent="0.25">
      <c r="G494" s="34"/>
    </row>
    <row r="495" spans="7:7" ht="15.75" customHeight="1" x14ac:dyDescent="0.25">
      <c r="G495" s="34"/>
    </row>
    <row r="496" spans="7:7" ht="15.75" customHeight="1" x14ac:dyDescent="0.25">
      <c r="G496" s="34"/>
    </row>
    <row r="497" spans="7:7" ht="15.75" customHeight="1" x14ac:dyDescent="0.25">
      <c r="G497" s="34"/>
    </row>
    <row r="498" spans="7:7" ht="15.75" customHeight="1" x14ac:dyDescent="0.25">
      <c r="G498" s="34"/>
    </row>
    <row r="499" spans="7:7" ht="15.75" customHeight="1" x14ac:dyDescent="0.25">
      <c r="G499" s="34"/>
    </row>
    <row r="500" spans="7:7" ht="15.75" customHeight="1" x14ac:dyDescent="0.25">
      <c r="G500" s="34"/>
    </row>
    <row r="501" spans="7:7" ht="15.75" customHeight="1" x14ac:dyDescent="0.25">
      <c r="G501" s="34"/>
    </row>
    <row r="502" spans="7:7" ht="15.75" customHeight="1" x14ac:dyDescent="0.25">
      <c r="G502" s="34"/>
    </row>
    <row r="503" spans="7:7" ht="15.75" customHeight="1" x14ac:dyDescent="0.25">
      <c r="G503" s="34"/>
    </row>
    <row r="504" spans="7:7" ht="15.75" customHeight="1" x14ac:dyDescent="0.25">
      <c r="G504" s="34"/>
    </row>
    <row r="505" spans="7:7" ht="15.75" customHeight="1" x14ac:dyDescent="0.25">
      <c r="G505" s="34"/>
    </row>
    <row r="506" spans="7:7" ht="15.75" customHeight="1" x14ac:dyDescent="0.25">
      <c r="G506" s="34"/>
    </row>
    <row r="507" spans="7:7" ht="15.75" customHeight="1" x14ac:dyDescent="0.25">
      <c r="G507" s="34"/>
    </row>
    <row r="508" spans="7:7" ht="15.75" customHeight="1" x14ac:dyDescent="0.25">
      <c r="G508" s="34"/>
    </row>
    <row r="509" spans="7:7" ht="15.75" customHeight="1" x14ac:dyDescent="0.25">
      <c r="G509" s="34"/>
    </row>
    <row r="510" spans="7:7" ht="15.75" customHeight="1" x14ac:dyDescent="0.25">
      <c r="G510" s="34"/>
    </row>
    <row r="511" spans="7:7" ht="15.75" customHeight="1" x14ac:dyDescent="0.25">
      <c r="G511" s="34"/>
    </row>
    <row r="512" spans="7:7" ht="15.75" customHeight="1" x14ac:dyDescent="0.25">
      <c r="G512" s="34"/>
    </row>
    <row r="513" spans="7:7" ht="15.75" customHeight="1" x14ac:dyDescent="0.25">
      <c r="G513" s="34"/>
    </row>
    <row r="514" spans="7:7" ht="15.75" customHeight="1" x14ac:dyDescent="0.25">
      <c r="G514" s="34"/>
    </row>
    <row r="515" spans="7:7" ht="15.75" customHeight="1" x14ac:dyDescent="0.25">
      <c r="G515" s="34"/>
    </row>
    <row r="516" spans="7:7" ht="15.75" customHeight="1" x14ac:dyDescent="0.25">
      <c r="G516" s="34"/>
    </row>
    <row r="517" spans="7:7" ht="15.75" customHeight="1" x14ac:dyDescent="0.25">
      <c r="G517" s="34"/>
    </row>
    <row r="518" spans="7:7" ht="15.75" customHeight="1" x14ac:dyDescent="0.25">
      <c r="G518" s="34"/>
    </row>
    <row r="519" spans="7:7" ht="15.75" customHeight="1" x14ac:dyDescent="0.25">
      <c r="G519" s="34"/>
    </row>
    <row r="520" spans="7:7" ht="15.75" customHeight="1" x14ac:dyDescent="0.25">
      <c r="G520" s="34"/>
    </row>
    <row r="521" spans="7:7" ht="15.75" customHeight="1" x14ac:dyDescent="0.25">
      <c r="G521" s="34"/>
    </row>
    <row r="522" spans="7:7" ht="15.75" customHeight="1" x14ac:dyDescent="0.25">
      <c r="G522" s="34"/>
    </row>
    <row r="523" spans="7:7" ht="15.75" customHeight="1" x14ac:dyDescent="0.25">
      <c r="G523" s="34"/>
    </row>
    <row r="524" spans="7:7" ht="15.75" customHeight="1" x14ac:dyDescent="0.25">
      <c r="G524" s="34"/>
    </row>
    <row r="525" spans="7:7" ht="15.75" customHeight="1" x14ac:dyDescent="0.25">
      <c r="G525" s="34"/>
    </row>
    <row r="526" spans="7:7" ht="15.75" customHeight="1" x14ac:dyDescent="0.25">
      <c r="G526" s="34"/>
    </row>
    <row r="527" spans="7:7" ht="15.75" customHeight="1" x14ac:dyDescent="0.25">
      <c r="G527" s="34"/>
    </row>
    <row r="528" spans="7:7" ht="15.75" customHeight="1" x14ac:dyDescent="0.25">
      <c r="G528" s="34"/>
    </row>
    <row r="529" spans="7:7" ht="15.75" customHeight="1" x14ac:dyDescent="0.25">
      <c r="G529" s="34"/>
    </row>
    <row r="530" spans="7:7" ht="15.75" customHeight="1" x14ac:dyDescent="0.25">
      <c r="G530" s="34"/>
    </row>
    <row r="531" spans="7:7" ht="15.75" customHeight="1" x14ac:dyDescent="0.25">
      <c r="G531" s="34"/>
    </row>
    <row r="532" spans="7:7" ht="15.75" customHeight="1" x14ac:dyDescent="0.25">
      <c r="G532" s="34"/>
    </row>
    <row r="533" spans="7:7" ht="15.75" customHeight="1" x14ac:dyDescent="0.25">
      <c r="G533" s="34"/>
    </row>
    <row r="534" spans="7:7" ht="15.75" customHeight="1" x14ac:dyDescent="0.25">
      <c r="G534" s="34"/>
    </row>
    <row r="535" spans="7:7" ht="15.75" customHeight="1" x14ac:dyDescent="0.25">
      <c r="G535" s="34"/>
    </row>
    <row r="536" spans="7:7" ht="15.75" customHeight="1" x14ac:dyDescent="0.25">
      <c r="G536" s="34"/>
    </row>
    <row r="537" spans="7:7" ht="15.75" customHeight="1" x14ac:dyDescent="0.25">
      <c r="G537" s="34"/>
    </row>
    <row r="538" spans="7:7" ht="15.75" customHeight="1" x14ac:dyDescent="0.25">
      <c r="G538" s="34"/>
    </row>
    <row r="539" spans="7:7" ht="15.75" customHeight="1" x14ac:dyDescent="0.25">
      <c r="G539" s="34"/>
    </row>
    <row r="540" spans="7:7" ht="15.75" customHeight="1" x14ac:dyDescent="0.25">
      <c r="G540" s="34"/>
    </row>
    <row r="541" spans="7:7" ht="15.75" customHeight="1" x14ac:dyDescent="0.25">
      <c r="G541" s="34"/>
    </row>
    <row r="542" spans="7:7" ht="15.75" customHeight="1" x14ac:dyDescent="0.25">
      <c r="G542" s="34"/>
    </row>
    <row r="543" spans="7:7" ht="15.75" customHeight="1" x14ac:dyDescent="0.25">
      <c r="G543" s="34"/>
    </row>
    <row r="544" spans="7:7" ht="15.75" customHeight="1" x14ac:dyDescent="0.25">
      <c r="G544" s="34"/>
    </row>
    <row r="545" spans="7:7" ht="15.75" customHeight="1" x14ac:dyDescent="0.25">
      <c r="G545" s="34"/>
    </row>
    <row r="546" spans="7:7" ht="15.75" customHeight="1" x14ac:dyDescent="0.25">
      <c r="G546" s="34"/>
    </row>
    <row r="547" spans="7:7" ht="15.75" customHeight="1" x14ac:dyDescent="0.25">
      <c r="G547" s="34"/>
    </row>
    <row r="548" spans="7:7" ht="15.75" customHeight="1" x14ac:dyDescent="0.25">
      <c r="G548" s="34"/>
    </row>
    <row r="549" spans="7:7" ht="15.75" customHeight="1" x14ac:dyDescent="0.25">
      <c r="G549" s="34"/>
    </row>
    <row r="550" spans="7:7" ht="15.75" customHeight="1" x14ac:dyDescent="0.25">
      <c r="G550" s="34"/>
    </row>
    <row r="551" spans="7:7" ht="15.75" customHeight="1" x14ac:dyDescent="0.25">
      <c r="G551" s="34"/>
    </row>
    <row r="552" spans="7:7" ht="15.75" customHeight="1" x14ac:dyDescent="0.25">
      <c r="G552" s="34"/>
    </row>
    <row r="553" spans="7:7" ht="15.75" customHeight="1" x14ac:dyDescent="0.25">
      <c r="G553" s="34"/>
    </row>
    <row r="554" spans="7:7" ht="15.75" customHeight="1" x14ac:dyDescent="0.25">
      <c r="G554" s="34"/>
    </row>
    <row r="555" spans="7:7" ht="15.75" customHeight="1" x14ac:dyDescent="0.25">
      <c r="G555" s="34"/>
    </row>
    <row r="556" spans="7:7" ht="15.75" customHeight="1" x14ac:dyDescent="0.25">
      <c r="G556" s="34"/>
    </row>
    <row r="557" spans="7:7" ht="15.75" customHeight="1" x14ac:dyDescent="0.25">
      <c r="G557" s="34"/>
    </row>
    <row r="558" spans="7:7" ht="15.75" customHeight="1" x14ac:dyDescent="0.25">
      <c r="G558" s="34"/>
    </row>
    <row r="559" spans="7:7" ht="15.75" customHeight="1" x14ac:dyDescent="0.25">
      <c r="G559" s="34"/>
    </row>
    <row r="560" spans="7:7" ht="15.75" customHeight="1" x14ac:dyDescent="0.25">
      <c r="G560" s="34"/>
    </row>
    <row r="561" spans="7:7" ht="15.75" customHeight="1" x14ac:dyDescent="0.25">
      <c r="G561" s="34"/>
    </row>
    <row r="562" spans="7:7" ht="15.75" customHeight="1" x14ac:dyDescent="0.25">
      <c r="G562" s="34"/>
    </row>
    <row r="563" spans="7:7" ht="15.75" customHeight="1" x14ac:dyDescent="0.25">
      <c r="G563" s="34"/>
    </row>
    <row r="564" spans="7:7" ht="15.75" customHeight="1" x14ac:dyDescent="0.25">
      <c r="G564" s="34"/>
    </row>
    <row r="565" spans="7:7" ht="15.75" customHeight="1" x14ac:dyDescent="0.25">
      <c r="G565" s="34"/>
    </row>
    <row r="566" spans="7:7" ht="15.75" customHeight="1" x14ac:dyDescent="0.25">
      <c r="G566" s="34"/>
    </row>
    <row r="567" spans="7:7" ht="15.75" customHeight="1" x14ac:dyDescent="0.25">
      <c r="G567" s="34"/>
    </row>
    <row r="568" spans="7:7" ht="15.75" customHeight="1" x14ac:dyDescent="0.25">
      <c r="G568" s="34"/>
    </row>
    <row r="569" spans="7:7" ht="15.75" customHeight="1" x14ac:dyDescent="0.25">
      <c r="G569" s="34"/>
    </row>
    <row r="570" spans="7:7" ht="15.75" customHeight="1" x14ac:dyDescent="0.25">
      <c r="G570" s="34"/>
    </row>
    <row r="571" spans="7:7" ht="15.75" customHeight="1" x14ac:dyDescent="0.25">
      <c r="G571" s="34"/>
    </row>
    <row r="572" spans="7:7" ht="15.75" customHeight="1" x14ac:dyDescent="0.25">
      <c r="G572" s="34"/>
    </row>
    <row r="573" spans="7:7" ht="15.75" customHeight="1" x14ac:dyDescent="0.25">
      <c r="G573" s="34"/>
    </row>
    <row r="574" spans="7:7" ht="15.75" customHeight="1" x14ac:dyDescent="0.25">
      <c r="G574" s="34"/>
    </row>
    <row r="575" spans="7:7" ht="15.75" customHeight="1" x14ac:dyDescent="0.25">
      <c r="G575" s="34"/>
    </row>
    <row r="576" spans="7:7" ht="15.75" customHeight="1" x14ac:dyDescent="0.25">
      <c r="G576" s="34"/>
    </row>
    <row r="577" spans="7:7" ht="15.75" customHeight="1" x14ac:dyDescent="0.25">
      <c r="G577" s="34"/>
    </row>
    <row r="578" spans="7:7" ht="15.75" customHeight="1" x14ac:dyDescent="0.25">
      <c r="G578" s="34"/>
    </row>
    <row r="579" spans="7:7" ht="15.75" customHeight="1" x14ac:dyDescent="0.25">
      <c r="G579" s="34"/>
    </row>
    <row r="580" spans="7:7" ht="15.75" customHeight="1" x14ac:dyDescent="0.25">
      <c r="G580" s="34"/>
    </row>
    <row r="581" spans="7:7" ht="15.75" customHeight="1" x14ac:dyDescent="0.25">
      <c r="G581" s="34"/>
    </row>
    <row r="582" spans="7:7" ht="15.75" customHeight="1" x14ac:dyDescent="0.25">
      <c r="G582" s="34"/>
    </row>
    <row r="583" spans="7:7" ht="15.75" customHeight="1" x14ac:dyDescent="0.25">
      <c r="G583" s="34"/>
    </row>
    <row r="584" spans="7:7" ht="15.75" customHeight="1" x14ac:dyDescent="0.25">
      <c r="G584" s="34"/>
    </row>
    <row r="585" spans="7:7" ht="15.75" customHeight="1" x14ac:dyDescent="0.25">
      <c r="G585" s="34"/>
    </row>
    <row r="586" spans="7:7" ht="15.75" customHeight="1" x14ac:dyDescent="0.25">
      <c r="G586" s="34"/>
    </row>
    <row r="587" spans="7:7" ht="15.75" customHeight="1" x14ac:dyDescent="0.25">
      <c r="G587" s="34"/>
    </row>
    <row r="588" spans="7:7" ht="15.75" customHeight="1" x14ac:dyDescent="0.25">
      <c r="G588" s="34"/>
    </row>
    <row r="589" spans="7:7" ht="15.75" customHeight="1" x14ac:dyDescent="0.25">
      <c r="G589" s="34"/>
    </row>
    <row r="590" spans="7:7" ht="15.75" customHeight="1" x14ac:dyDescent="0.25">
      <c r="G590" s="34"/>
    </row>
    <row r="591" spans="7:7" ht="15.75" customHeight="1" x14ac:dyDescent="0.25">
      <c r="G591" s="34"/>
    </row>
    <row r="592" spans="7:7" ht="15.75" customHeight="1" x14ac:dyDescent="0.25">
      <c r="G592" s="34"/>
    </row>
    <row r="593" spans="7:7" ht="15.75" customHeight="1" x14ac:dyDescent="0.25">
      <c r="G593" s="34"/>
    </row>
    <row r="594" spans="7:7" ht="15.75" customHeight="1" x14ac:dyDescent="0.25">
      <c r="G594" s="34"/>
    </row>
    <row r="595" spans="7:7" ht="15.75" customHeight="1" x14ac:dyDescent="0.25">
      <c r="G595" s="34"/>
    </row>
    <row r="596" spans="7:7" ht="15.75" customHeight="1" x14ac:dyDescent="0.25">
      <c r="G596" s="34"/>
    </row>
    <row r="597" spans="7:7" ht="15.75" customHeight="1" x14ac:dyDescent="0.25">
      <c r="G597" s="34"/>
    </row>
    <row r="598" spans="7:7" ht="15.75" customHeight="1" x14ac:dyDescent="0.25">
      <c r="G598" s="34"/>
    </row>
    <row r="599" spans="7:7" ht="15.75" customHeight="1" x14ac:dyDescent="0.25">
      <c r="G599" s="34"/>
    </row>
    <row r="600" spans="7:7" ht="15.75" customHeight="1" x14ac:dyDescent="0.25">
      <c r="G600" s="34"/>
    </row>
    <row r="601" spans="7:7" ht="15.75" customHeight="1" x14ac:dyDescent="0.25">
      <c r="G601" s="34"/>
    </row>
    <row r="602" spans="7:7" ht="15.75" customHeight="1" x14ac:dyDescent="0.25">
      <c r="G602" s="34"/>
    </row>
    <row r="603" spans="7:7" ht="15.75" customHeight="1" x14ac:dyDescent="0.25">
      <c r="G603" s="34"/>
    </row>
    <row r="604" spans="7:7" ht="15.75" customHeight="1" x14ac:dyDescent="0.25">
      <c r="G604" s="34"/>
    </row>
    <row r="605" spans="7:7" ht="15.75" customHeight="1" x14ac:dyDescent="0.25">
      <c r="G605" s="34"/>
    </row>
    <row r="606" spans="7:7" ht="15.75" customHeight="1" x14ac:dyDescent="0.25">
      <c r="G606" s="34"/>
    </row>
    <row r="607" spans="7:7" ht="15.75" customHeight="1" x14ac:dyDescent="0.25">
      <c r="G607" s="34"/>
    </row>
    <row r="608" spans="7:7" ht="15.75" customHeight="1" x14ac:dyDescent="0.25">
      <c r="G608" s="34"/>
    </row>
    <row r="609" spans="7:7" ht="15.75" customHeight="1" x14ac:dyDescent="0.25">
      <c r="G609" s="34"/>
    </row>
    <row r="610" spans="7:7" ht="15.75" customHeight="1" x14ac:dyDescent="0.25">
      <c r="G610" s="34"/>
    </row>
    <row r="611" spans="7:7" ht="15.75" customHeight="1" x14ac:dyDescent="0.25">
      <c r="G611" s="34"/>
    </row>
    <row r="612" spans="7:7" ht="15.75" customHeight="1" x14ac:dyDescent="0.25">
      <c r="G612" s="34"/>
    </row>
    <row r="613" spans="7:7" ht="15.75" customHeight="1" x14ac:dyDescent="0.25">
      <c r="G613" s="34"/>
    </row>
    <row r="614" spans="7:7" ht="15.75" customHeight="1" x14ac:dyDescent="0.25">
      <c r="G614" s="34"/>
    </row>
    <row r="615" spans="7:7" ht="15.75" customHeight="1" x14ac:dyDescent="0.25">
      <c r="G615" s="34"/>
    </row>
    <row r="616" spans="7:7" ht="15.75" customHeight="1" x14ac:dyDescent="0.25">
      <c r="G616" s="34"/>
    </row>
    <row r="617" spans="7:7" ht="15.75" customHeight="1" x14ac:dyDescent="0.25">
      <c r="G617" s="34"/>
    </row>
    <row r="618" spans="7:7" ht="15.75" customHeight="1" x14ac:dyDescent="0.25">
      <c r="G618" s="34"/>
    </row>
    <row r="619" spans="7:7" ht="15.75" customHeight="1" x14ac:dyDescent="0.25">
      <c r="G619" s="34"/>
    </row>
    <row r="620" spans="7:7" ht="15.75" customHeight="1" x14ac:dyDescent="0.25">
      <c r="G620" s="34"/>
    </row>
    <row r="621" spans="7:7" ht="15.75" customHeight="1" x14ac:dyDescent="0.25">
      <c r="G621" s="34"/>
    </row>
    <row r="622" spans="7:7" ht="15.75" customHeight="1" x14ac:dyDescent="0.25">
      <c r="G622" s="34"/>
    </row>
    <row r="623" spans="7:7" ht="15.75" customHeight="1" x14ac:dyDescent="0.25">
      <c r="G623" s="34"/>
    </row>
    <row r="624" spans="7:7" ht="15.75" customHeight="1" x14ac:dyDescent="0.25">
      <c r="G624" s="34"/>
    </row>
    <row r="625" spans="7:7" ht="15.75" customHeight="1" x14ac:dyDescent="0.25">
      <c r="G625" s="34"/>
    </row>
    <row r="626" spans="7:7" ht="15.75" customHeight="1" x14ac:dyDescent="0.25">
      <c r="G626" s="34"/>
    </row>
    <row r="627" spans="7:7" ht="15.75" customHeight="1" x14ac:dyDescent="0.25">
      <c r="G627" s="34"/>
    </row>
    <row r="628" spans="7:7" ht="15.75" customHeight="1" x14ac:dyDescent="0.25">
      <c r="G628" s="34"/>
    </row>
    <row r="629" spans="7:7" ht="15.75" customHeight="1" x14ac:dyDescent="0.25">
      <c r="G629" s="34"/>
    </row>
    <row r="630" spans="7:7" ht="15.75" customHeight="1" x14ac:dyDescent="0.25">
      <c r="G630" s="34"/>
    </row>
    <row r="631" spans="7:7" ht="15.75" customHeight="1" x14ac:dyDescent="0.25">
      <c r="G631" s="34"/>
    </row>
    <row r="632" spans="7:7" ht="15.75" customHeight="1" x14ac:dyDescent="0.25">
      <c r="G632" s="34"/>
    </row>
    <row r="633" spans="7:7" ht="15.75" customHeight="1" x14ac:dyDescent="0.25">
      <c r="G633" s="34"/>
    </row>
    <row r="634" spans="7:7" ht="15.75" customHeight="1" x14ac:dyDescent="0.25">
      <c r="G634" s="34"/>
    </row>
    <row r="635" spans="7:7" ht="15.75" customHeight="1" x14ac:dyDescent="0.25">
      <c r="G635" s="34"/>
    </row>
    <row r="636" spans="7:7" ht="15.75" customHeight="1" x14ac:dyDescent="0.25">
      <c r="G636" s="34"/>
    </row>
    <row r="637" spans="7:7" ht="15.75" customHeight="1" x14ac:dyDescent="0.25">
      <c r="G637" s="34"/>
    </row>
    <row r="638" spans="7:7" ht="15.75" customHeight="1" x14ac:dyDescent="0.25">
      <c r="G638" s="34"/>
    </row>
    <row r="639" spans="7:7" ht="15.75" customHeight="1" x14ac:dyDescent="0.25">
      <c r="G639" s="34"/>
    </row>
    <row r="640" spans="7:7" ht="15.75" customHeight="1" x14ac:dyDescent="0.25">
      <c r="G640" s="34"/>
    </row>
    <row r="641" spans="7:7" ht="15.75" customHeight="1" x14ac:dyDescent="0.25">
      <c r="G641" s="34"/>
    </row>
    <row r="642" spans="7:7" ht="15.75" customHeight="1" x14ac:dyDescent="0.25">
      <c r="G642" s="34"/>
    </row>
    <row r="643" spans="7:7" ht="15.75" customHeight="1" x14ac:dyDescent="0.25">
      <c r="G643" s="34"/>
    </row>
    <row r="644" spans="7:7" ht="15.75" customHeight="1" x14ac:dyDescent="0.25">
      <c r="G644" s="34"/>
    </row>
    <row r="645" spans="7:7" ht="15.75" customHeight="1" x14ac:dyDescent="0.25">
      <c r="G645" s="34"/>
    </row>
    <row r="646" spans="7:7" ht="15.75" customHeight="1" x14ac:dyDescent="0.25">
      <c r="G646" s="34"/>
    </row>
    <row r="647" spans="7:7" ht="15.75" customHeight="1" x14ac:dyDescent="0.25">
      <c r="G647" s="34"/>
    </row>
    <row r="648" spans="7:7" ht="15.75" customHeight="1" x14ac:dyDescent="0.25">
      <c r="G648" s="34"/>
    </row>
    <row r="649" spans="7:7" ht="15.75" customHeight="1" x14ac:dyDescent="0.25">
      <c r="G649" s="34"/>
    </row>
    <row r="650" spans="7:7" ht="15.75" customHeight="1" x14ac:dyDescent="0.25">
      <c r="G650" s="34"/>
    </row>
    <row r="651" spans="7:7" ht="15.75" customHeight="1" x14ac:dyDescent="0.25">
      <c r="G651" s="34"/>
    </row>
    <row r="652" spans="7:7" ht="15.75" customHeight="1" x14ac:dyDescent="0.25">
      <c r="G652" s="34"/>
    </row>
    <row r="653" spans="7:7" ht="15.75" customHeight="1" x14ac:dyDescent="0.25">
      <c r="G653" s="34"/>
    </row>
    <row r="654" spans="7:7" ht="15.75" customHeight="1" x14ac:dyDescent="0.25">
      <c r="G654" s="34"/>
    </row>
    <row r="655" spans="7:7" ht="15.75" customHeight="1" x14ac:dyDescent="0.25">
      <c r="G655" s="34"/>
    </row>
    <row r="656" spans="7:7" ht="15.75" customHeight="1" x14ac:dyDescent="0.25">
      <c r="G656" s="34"/>
    </row>
    <row r="657" spans="7:7" ht="15.75" customHeight="1" x14ac:dyDescent="0.25">
      <c r="G657" s="34"/>
    </row>
    <row r="658" spans="7:7" ht="15.75" customHeight="1" x14ac:dyDescent="0.25">
      <c r="G658" s="34"/>
    </row>
    <row r="659" spans="7:7" ht="15.75" customHeight="1" x14ac:dyDescent="0.25">
      <c r="G659" s="34"/>
    </row>
    <row r="660" spans="7:7" ht="15.75" customHeight="1" x14ac:dyDescent="0.25">
      <c r="G660" s="34"/>
    </row>
    <row r="661" spans="7:7" ht="15.75" customHeight="1" x14ac:dyDescent="0.25">
      <c r="G661" s="34"/>
    </row>
    <row r="662" spans="7:7" ht="15.75" customHeight="1" x14ac:dyDescent="0.25">
      <c r="G662" s="34"/>
    </row>
    <row r="663" spans="7:7" ht="15.75" customHeight="1" x14ac:dyDescent="0.25">
      <c r="G663" s="34"/>
    </row>
    <row r="664" spans="7:7" ht="15.75" customHeight="1" x14ac:dyDescent="0.25">
      <c r="G664" s="34"/>
    </row>
    <row r="665" spans="7:7" ht="15.75" customHeight="1" x14ac:dyDescent="0.25">
      <c r="G665" s="34"/>
    </row>
    <row r="666" spans="7:7" ht="15.75" customHeight="1" x14ac:dyDescent="0.25">
      <c r="G666" s="34"/>
    </row>
    <row r="667" spans="7:7" ht="15.75" customHeight="1" x14ac:dyDescent="0.25">
      <c r="G667" s="34"/>
    </row>
    <row r="668" spans="7:7" ht="15.75" customHeight="1" x14ac:dyDescent="0.25">
      <c r="G668" s="34"/>
    </row>
    <row r="669" spans="7:7" ht="15.75" customHeight="1" x14ac:dyDescent="0.25">
      <c r="G669" s="34"/>
    </row>
    <row r="670" spans="7:7" ht="15.75" customHeight="1" x14ac:dyDescent="0.25">
      <c r="G670" s="34"/>
    </row>
    <row r="671" spans="7:7" ht="15.75" customHeight="1" x14ac:dyDescent="0.25">
      <c r="G671" s="34"/>
    </row>
    <row r="672" spans="7:7" ht="15.75" customHeight="1" x14ac:dyDescent="0.25">
      <c r="G672" s="34"/>
    </row>
    <row r="673" spans="7:7" ht="15.75" customHeight="1" x14ac:dyDescent="0.25">
      <c r="G673" s="34"/>
    </row>
    <row r="674" spans="7:7" ht="15.75" customHeight="1" x14ac:dyDescent="0.25">
      <c r="G674" s="34"/>
    </row>
    <row r="675" spans="7:7" ht="15.75" customHeight="1" x14ac:dyDescent="0.25">
      <c r="G675" s="34"/>
    </row>
    <row r="676" spans="7:7" ht="15.75" customHeight="1" x14ac:dyDescent="0.25">
      <c r="G676" s="34"/>
    </row>
    <row r="677" spans="7:7" ht="15.75" customHeight="1" x14ac:dyDescent="0.25">
      <c r="G677" s="34"/>
    </row>
    <row r="678" spans="7:7" ht="15.75" customHeight="1" x14ac:dyDescent="0.25">
      <c r="G678" s="34"/>
    </row>
    <row r="679" spans="7:7" ht="15.75" customHeight="1" x14ac:dyDescent="0.25">
      <c r="G679" s="34"/>
    </row>
    <row r="680" spans="7:7" ht="15.75" customHeight="1" x14ac:dyDescent="0.25">
      <c r="G680" s="34"/>
    </row>
    <row r="681" spans="7:7" ht="15.75" customHeight="1" x14ac:dyDescent="0.25">
      <c r="G681" s="34"/>
    </row>
    <row r="682" spans="7:7" ht="15.75" customHeight="1" x14ac:dyDescent="0.25">
      <c r="G682" s="34"/>
    </row>
    <row r="683" spans="7:7" ht="15.75" customHeight="1" x14ac:dyDescent="0.25">
      <c r="G683" s="34"/>
    </row>
    <row r="684" spans="7:7" ht="15.75" customHeight="1" x14ac:dyDescent="0.25">
      <c r="G684" s="34"/>
    </row>
    <row r="685" spans="7:7" ht="15.75" customHeight="1" x14ac:dyDescent="0.25">
      <c r="G685" s="34"/>
    </row>
    <row r="686" spans="7:7" ht="15.75" customHeight="1" x14ac:dyDescent="0.25">
      <c r="G686" s="34"/>
    </row>
    <row r="687" spans="7:7" ht="15.75" customHeight="1" x14ac:dyDescent="0.25">
      <c r="G687" s="34"/>
    </row>
    <row r="688" spans="7:7" ht="15.75" customHeight="1" x14ac:dyDescent="0.25">
      <c r="G688" s="34"/>
    </row>
    <row r="689" spans="7:7" ht="15.75" customHeight="1" x14ac:dyDescent="0.25">
      <c r="G689" s="34"/>
    </row>
    <row r="690" spans="7:7" ht="15.75" customHeight="1" x14ac:dyDescent="0.25">
      <c r="G690" s="34"/>
    </row>
    <row r="691" spans="7:7" ht="15.75" customHeight="1" x14ac:dyDescent="0.25">
      <c r="G691" s="34"/>
    </row>
    <row r="692" spans="7:7" ht="15.75" customHeight="1" x14ac:dyDescent="0.25">
      <c r="G692" s="34"/>
    </row>
    <row r="693" spans="7:7" ht="15.75" customHeight="1" x14ac:dyDescent="0.25">
      <c r="G693" s="34"/>
    </row>
    <row r="694" spans="7:7" ht="15.75" customHeight="1" x14ac:dyDescent="0.25">
      <c r="G694" s="34"/>
    </row>
    <row r="695" spans="7:7" ht="15.75" customHeight="1" x14ac:dyDescent="0.25">
      <c r="G695" s="34"/>
    </row>
    <row r="696" spans="7:7" ht="15.75" customHeight="1" x14ac:dyDescent="0.25">
      <c r="G696" s="34"/>
    </row>
    <row r="697" spans="7:7" ht="15.75" customHeight="1" x14ac:dyDescent="0.25">
      <c r="G697" s="34"/>
    </row>
    <row r="698" spans="7:7" ht="15.75" customHeight="1" x14ac:dyDescent="0.25">
      <c r="G698" s="34"/>
    </row>
    <row r="699" spans="7:7" ht="15.75" customHeight="1" x14ac:dyDescent="0.25">
      <c r="G699" s="34"/>
    </row>
    <row r="700" spans="7:7" ht="15.75" customHeight="1" x14ac:dyDescent="0.25">
      <c r="G700" s="34"/>
    </row>
    <row r="701" spans="7:7" ht="15.75" customHeight="1" x14ac:dyDescent="0.25">
      <c r="G701" s="34"/>
    </row>
    <row r="702" spans="7:7" ht="15.75" customHeight="1" x14ac:dyDescent="0.25">
      <c r="G702" s="34"/>
    </row>
    <row r="703" spans="7:7" ht="15.75" customHeight="1" x14ac:dyDescent="0.25">
      <c r="G703" s="34"/>
    </row>
    <row r="704" spans="7:7" ht="15.75" customHeight="1" x14ac:dyDescent="0.25">
      <c r="G704" s="34"/>
    </row>
    <row r="705" spans="7:7" ht="15.75" customHeight="1" x14ac:dyDescent="0.25">
      <c r="G705" s="34"/>
    </row>
    <row r="706" spans="7:7" ht="15.75" customHeight="1" x14ac:dyDescent="0.25">
      <c r="G706" s="34"/>
    </row>
    <row r="707" spans="7:7" ht="15.75" customHeight="1" x14ac:dyDescent="0.25">
      <c r="G707" s="34"/>
    </row>
    <row r="708" spans="7:7" ht="15.75" customHeight="1" x14ac:dyDescent="0.25">
      <c r="G708" s="34"/>
    </row>
    <row r="709" spans="7:7" ht="15.75" customHeight="1" x14ac:dyDescent="0.25">
      <c r="G709" s="34"/>
    </row>
    <row r="710" spans="7:7" ht="15.75" customHeight="1" x14ac:dyDescent="0.25">
      <c r="G710" s="34"/>
    </row>
    <row r="711" spans="7:7" ht="15.75" customHeight="1" x14ac:dyDescent="0.25">
      <c r="G711" s="34"/>
    </row>
    <row r="712" spans="7:7" ht="15.75" customHeight="1" x14ac:dyDescent="0.25">
      <c r="G712" s="34"/>
    </row>
    <row r="713" spans="7:7" ht="15.75" customHeight="1" x14ac:dyDescent="0.25">
      <c r="G713" s="34"/>
    </row>
    <row r="714" spans="7:7" ht="15.75" customHeight="1" x14ac:dyDescent="0.25">
      <c r="G714" s="34"/>
    </row>
    <row r="715" spans="7:7" ht="15.75" customHeight="1" x14ac:dyDescent="0.25">
      <c r="G715" s="34"/>
    </row>
    <row r="716" spans="7:7" ht="15.75" customHeight="1" x14ac:dyDescent="0.25">
      <c r="G716" s="34"/>
    </row>
    <row r="717" spans="7:7" ht="15.75" customHeight="1" x14ac:dyDescent="0.25">
      <c r="G717" s="34"/>
    </row>
    <row r="718" spans="7:7" ht="15.75" customHeight="1" x14ac:dyDescent="0.25">
      <c r="G718" s="34"/>
    </row>
    <row r="719" spans="7:7" ht="15.75" customHeight="1" x14ac:dyDescent="0.25">
      <c r="G719" s="34"/>
    </row>
    <row r="720" spans="7:7" ht="15.75" customHeight="1" x14ac:dyDescent="0.25">
      <c r="G720" s="34"/>
    </row>
    <row r="721" spans="7:7" ht="15.75" customHeight="1" x14ac:dyDescent="0.25">
      <c r="G721" s="34"/>
    </row>
    <row r="722" spans="7:7" ht="15.75" customHeight="1" x14ac:dyDescent="0.25">
      <c r="G722" s="34"/>
    </row>
    <row r="723" spans="7:7" ht="15.75" customHeight="1" x14ac:dyDescent="0.25">
      <c r="G723" s="34"/>
    </row>
    <row r="724" spans="7:7" ht="15.75" customHeight="1" x14ac:dyDescent="0.25">
      <c r="G724" s="34"/>
    </row>
    <row r="725" spans="7:7" ht="15.75" customHeight="1" x14ac:dyDescent="0.25">
      <c r="G725" s="34"/>
    </row>
    <row r="726" spans="7:7" ht="15.75" customHeight="1" x14ac:dyDescent="0.25">
      <c r="G726" s="34"/>
    </row>
    <row r="727" spans="7:7" ht="15.75" customHeight="1" x14ac:dyDescent="0.25">
      <c r="G727" s="34"/>
    </row>
    <row r="728" spans="7:7" ht="15.75" customHeight="1" x14ac:dyDescent="0.25">
      <c r="G728" s="34"/>
    </row>
    <row r="729" spans="7:7" ht="15.75" customHeight="1" x14ac:dyDescent="0.25">
      <c r="G729" s="34"/>
    </row>
    <row r="730" spans="7:7" ht="15.75" customHeight="1" x14ac:dyDescent="0.25">
      <c r="G730" s="34"/>
    </row>
    <row r="731" spans="7:7" ht="15.75" customHeight="1" x14ac:dyDescent="0.25">
      <c r="G731" s="34"/>
    </row>
    <row r="732" spans="7:7" ht="15.75" customHeight="1" x14ac:dyDescent="0.25">
      <c r="G732" s="34"/>
    </row>
    <row r="733" spans="7:7" ht="15.75" customHeight="1" x14ac:dyDescent="0.25">
      <c r="G733" s="34"/>
    </row>
    <row r="734" spans="7:7" ht="15.75" customHeight="1" x14ac:dyDescent="0.25">
      <c r="G734" s="34"/>
    </row>
    <row r="735" spans="7:7" ht="15.75" customHeight="1" x14ac:dyDescent="0.25">
      <c r="G735" s="34"/>
    </row>
    <row r="736" spans="7:7" ht="15.75" customHeight="1" x14ac:dyDescent="0.25">
      <c r="G736" s="34"/>
    </row>
    <row r="737" spans="7:7" ht="15.75" customHeight="1" x14ac:dyDescent="0.25">
      <c r="G737" s="34"/>
    </row>
    <row r="738" spans="7:7" ht="15.75" customHeight="1" x14ac:dyDescent="0.25">
      <c r="G738" s="34"/>
    </row>
    <row r="739" spans="7:7" ht="15.75" customHeight="1" x14ac:dyDescent="0.25">
      <c r="G739" s="34"/>
    </row>
    <row r="740" spans="7:7" ht="15.75" customHeight="1" x14ac:dyDescent="0.25">
      <c r="G740" s="34"/>
    </row>
    <row r="741" spans="7:7" ht="15.75" customHeight="1" x14ac:dyDescent="0.25">
      <c r="G741" s="34"/>
    </row>
    <row r="742" spans="7:7" ht="15.75" customHeight="1" x14ac:dyDescent="0.25">
      <c r="G742" s="34"/>
    </row>
    <row r="743" spans="7:7" ht="15.75" customHeight="1" x14ac:dyDescent="0.25">
      <c r="G743" s="34"/>
    </row>
    <row r="744" spans="7:7" ht="15.75" customHeight="1" x14ac:dyDescent="0.25">
      <c r="G744" s="34"/>
    </row>
    <row r="745" spans="7:7" ht="15.75" customHeight="1" x14ac:dyDescent="0.25">
      <c r="G745" s="34"/>
    </row>
    <row r="746" spans="7:7" ht="15.75" customHeight="1" x14ac:dyDescent="0.25">
      <c r="G746" s="34"/>
    </row>
    <row r="747" spans="7:7" ht="15.75" customHeight="1" x14ac:dyDescent="0.25">
      <c r="G747" s="34"/>
    </row>
    <row r="748" spans="7:7" ht="15.75" customHeight="1" x14ac:dyDescent="0.25">
      <c r="G748" s="34"/>
    </row>
    <row r="749" spans="7:7" ht="15.75" customHeight="1" x14ac:dyDescent="0.25">
      <c r="G749" s="34"/>
    </row>
    <row r="750" spans="7:7" ht="15.75" customHeight="1" x14ac:dyDescent="0.25">
      <c r="G750" s="34"/>
    </row>
    <row r="751" spans="7:7" ht="15.75" customHeight="1" x14ac:dyDescent="0.25">
      <c r="G751" s="34"/>
    </row>
    <row r="752" spans="7:7" ht="15.75" customHeight="1" x14ac:dyDescent="0.25">
      <c r="G752" s="34"/>
    </row>
    <row r="753" spans="7:7" ht="15.75" customHeight="1" x14ac:dyDescent="0.25">
      <c r="G753" s="34"/>
    </row>
    <row r="754" spans="7:7" ht="15.75" customHeight="1" x14ac:dyDescent="0.25">
      <c r="G754" s="34"/>
    </row>
    <row r="755" spans="7:7" ht="15.75" customHeight="1" x14ac:dyDescent="0.25">
      <c r="G755" s="34"/>
    </row>
    <row r="756" spans="7:7" ht="15.75" customHeight="1" x14ac:dyDescent="0.25">
      <c r="G756" s="34"/>
    </row>
    <row r="757" spans="7:7" ht="15.75" customHeight="1" x14ac:dyDescent="0.25">
      <c r="G757" s="34"/>
    </row>
    <row r="758" spans="7:7" ht="15.75" customHeight="1" x14ac:dyDescent="0.25">
      <c r="G758" s="34"/>
    </row>
    <row r="759" spans="7:7" ht="15.75" customHeight="1" x14ac:dyDescent="0.25">
      <c r="G759" s="34"/>
    </row>
    <row r="760" spans="7:7" ht="15.75" customHeight="1" x14ac:dyDescent="0.25">
      <c r="G760" s="34"/>
    </row>
    <row r="761" spans="7:7" ht="15.75" customHeight="1" x14ac:dyDescent="0.25">
      <c r="G761" s="34"/>
    </row>
    <row r="762" spans="7:7" ht="15.75" customHeight="1" x14ac:dyDescent="0.25">
      <c r="G762" s="34"/>
    </row>
    <row r="763" spans="7:7" ht="15.75" customHeight="1" x14ac:dyDescent="0.25">
      <c r="G763" s="34"/>
    </row>
    <row r="764" spans="7:7" ht="15.75" customHeight="1" x14ac:dyDescent="0.25">
      <c r="G764" s="34"/>
    </row>
    <row r="765" spans="7:7" ht="15.75" customHeight="1" x14ac:dyDescent="0.25">
      <c r="G765" s="34"/>
    </row>
    <row r="766" spans="7:7" ht="15.75" customHeight="1" x14ac:dyDescent="0.25">
      <c r="G766" s="34"/>
    </row>
    <row r="767" spans="7:7" ht="15.75" customHeight="1" x14ac:dyDescent="0.25">
      <c r="G767" s="34"/>
    </row>
    <row r="768" spans="7:7" ht="15.75" customHeight="1" x14ac:dyDescent="0.25">
      <c r="G768" s="34"/>
    </row>
    <row r="769" spans="7:7" ht="15.75" customHeight="1" x14ac:dyDescent="0.25">
      <c r="G769" s="34"/>
    </row>
    <row r="770" spans="7:7" ht="15.75" customHeight="1" x14ac:dyDescent="0.25">
      <c r="G770" s="34"/>
    </row>
    <row r="771" spans="7:7" ht="15.75" customHeight="1" x14ac:dyDescent="0.25">
      <c r="G771" s="34"/>
    </row>
    <row r="772" spans="7:7" ht="15.75" customHeight="1" x14ac:dyDescent="0.25">
      <c r="G772" s="34"/>
    </row>
    <row r="773" spans="7:7" ht="15.75" customHeight="1" x14ac:dyDescent="0.25">
      <c r="G773" s="34"/>
    </row>
    <row r="774" spans="7:7" ht="15.75" customHeight="1" x14ac:dyDescent="0.25">
      <c r="G774" s="34"/>
    </row>
    <row r="775" spans="7:7" ht="15.75" customHeight="1" x14ac:dyDescent="0.25">
      <c r="G775" s="34"/>
    </row>
    <row r="776" spans="7:7" ht="15.75" customHeight="1" x14ac:dyDescent="0.25">
      <c r="G776" s="34"/>
    </row>
    <row r="777" spans="7:7" ht="15.75" customHeight="1" x14ac:dyDescent="0.25">
      <c r="G777" s="34"/>
    </row>
    <row r="778" spans="7:7" ht="15.75" customHeight="1" x14ac:dyDescent="0.25">
      <c r="G778" s="34"/>
    </row>
    <row r="779" spans="7:7" ht="15.75" customHeight="1" x14ac:dyDescent="0.25">
      <c r="G779" s="34"/>
    </row>
    <row r="780" spans="7:7" ht="15.75" customHeight="1" x14ac:dyDescent="0.25">
      <c r="G780" s="34"/>
    </row>
    <row r="781" spans="7:7" ht="15.75" customHeight="1" x14ac:dyDescent="0.25">
      <c r="G781" s="34"/>
    </row>
    <row r="782" spans="7:7" ht="15.75" customHeight="1" x14ac:dyDescent="0.25">
      <c r="G782" s="34"/>
    </row>
    <row r="783" spans="7:7" ht="15.75" customHeight="1" x14ac:dyDescent="0.25">
      <c r="G783" s="34"/>
    </row>
    <row r="784" spans="7:7" ht="15.75" customHeight="1" x14ac:dyDescent="0.25">
      <c r="G784" s="34"/>
    </row>
    <row r="785" spans="7:7" ht="15.75" customHeight="1" x14ac:dyDescent="0.25">
      <c r="G785" s="34"/>
    </row>
    <row r="786" spans="7:7" ht="15.75" customHeight="1" x14ac:dyDescent="0.25">
      <c r="G786" s="34"/>
    </row>
    <row r="787" spans="7:7" ht="15.75" customHeight="1" x14ac:dyDescent="0.25">
      <c r="G787" s="34"/>
    </row>
    <row r="788" spans="7:7" ht="15.75" customHeight="1" x14ac:dyDescent="0.25">
      <c r="G788" s="34"/>
    </row>
    <row r="789" spans="7:7" ht="15.75" customHeight="1" x14ac:dyDescent="0.25">
      <c r="G789" s="34"/>
    </row>
    <row r="790" spans="7:7" ht="15.75" customHeight="1" x14ac:dyDescent="0.25">
      <c r="G790" s="34"/>
    </row>
    <row r="791" spans="7:7" ht="15.75" customHeight="1" x14ac:dyDescent="0.25">
      <c r="G791" s="34"/>
    </row>
    <row r="792" spans="7:7" ht="15.75" customHeight="1" x14ac:dyDescent="0.25">
      <c r="G792" s="34"/>
    </row>
    <row r="793" spans="7:7" ht="15.75" customHeight="1" x14ac:dyDescent="0.25">
      <c r="G793" s="34"/>
    </row>
    <row r="794" spans="7:7" ht="15.75" customHeight="1" x14ac:dyDescent="0.25">
      <c r="G794" s="34"/>
    </row>
    <row r="795" spans="7:7" ht="15.75" customHeight="1" x14ac:dyDescent="0.25">
      <c r="G795" s="34"/>
    </row>
    <row r="796" spans="7:7" ht="15.75" customHeight="1" x14ac:dyDescent="0.25">
      <c r="G796" s="34"/>
    </row>
    <row r="797" spans="7:7" ht="15.75" customHeight="1" x14ac:dyDescent="0.25">
      <c r="G797" s="34"/>
    </row>
    <row r="798" spans="7:7" ht="15.75" customHeight="1" x14ac:dyDescent="0.25">
      <c r="G798" s="34"/>
    </row>
    <row r="799" spans="7:7" ht="15.75" customHeight="1" x14ac:dyDescent="0.25">
      <c r="G799" s="34"/>
    </row>
    <row r="800" spans="7:7" ht="15.75" customHeight="1" x14ac:dyDescent="0.25">
      <c r="G800" s="34"/>
    </row>
    <row r="801" spans="7:7" ht="15.75" customHeight="1" x14ac:dyDescent="0.25">
      <c r="G801" s="34"/>
    </row>
    <row r="802" spans="7:7" ht="15.75" customHeight="1" x14ac:dyDescent="0.25">
      <c r="G802" s="34"/>
    </row>
    <row r="803" spans="7:7" ht="15.75" customHeight="1" x14ac:dyDescent="0.25">
      <c r="G803" s="34"/>
    </row>
    <row r="804" spans="7:7" ht="15.75" customHeight="1" x14ac:dyDescent="0.25">
      <c r="G804" s="34"/>
    </row>
    <row r="805" spans="7:7" ht="15.75" customHeight="1" x14ac:dyDescent="0.25">
      <c r="G805" s="34"/>
    </row>
    <row r="806" spans="7:7" ht="15.75" customHeight="1" x14ac:dyDescent="0.25">
      <c r="G806" s="34"/>
    </row>
    <row r="807" spans="7:7" ht="15.75" customHeight="1" x14ac:dyDescent="0.25">
      <c r="G807" s="34"/>
    </row>
    <row r="808" spans="7:7" ht="15.75" customHeight="1" x14ac:dyDescent="0.25">
      <c r="G808" s="34"/>
    </row>
    <row r="809" spans="7:7" ht="15.75" customHeight="1" x14ac:dyDescent="0.25">
      <c r="G809" s="34"/>
    </row>
    <row r="810" spans="7:7" ht="15.75" customHeight="1" x14ac:dyDescent="0.25">
      <c r="G810" s="34"/>
    </row>
    <row r="811" spans="7:7" ht="15.75" customHeight="1" x14ac:dyDescent="0.25">
      <c r="G811" s="34"/>
    </row>
    <row r="812" spans="7:7" ht="15.75" customHeight="1" x14ac:dyDescent="0.25">
      <c r="G812" s="34"/>
    </row>
    <row r="813" spans="7:7" ht="15.75" customHeight="1" x14ac:dyDescent="0.25">
      <c r="G813" s="34"/>
    </row>
    <row r="814" spans="7:7" ht="15.75" customHeight="1" x14ac:dyDescent="0.25">
      <c r="G814" s="34"/>
    </row>
    <row r="815" spans="7:7" ht="15.75" customHeight="1" x14ac:dyDescent="0.25">
      <c r="G815" s="34"/>
    </row>
    <row r="816" spans="7:7" ht="15.75" customHeight="1" x14ac:dyDescent="0.25">
      <c r="G816" s="34"/>
    </row>
    <row r="817" spans="7:7" ht="15.75" customHeight="1" x14ac:dyDescent="0.25">
      <c r="G817" s="34"/>
    </row>
    <row r="818" spans="7:7" ht="15.75" customHeight="1" x14ac:dyDescent="0.25">
      <c r="G818" s="34"/>
    </row>
    <row r="819" spans="7:7" ht="15.75" customHeight="1" x14ac:dyDescent="0.25">
      <c r="G819" s="34"/>
    </row>
    <row r="820" spans="7:7" ht="15.75" customHeight="1" x14ac:dyDescent="0.25">
      <c r="G820" s="34"/>
    </row>
    <row r="821" spans="7:7" ht="15.75" customHeight="1" x14ac:dyDescent="0.25">
      <c r="G821" s="34"/>
    </row>
    <row r="822" spans="7:7" ht="15.75" customHeight="1" x14ac:dyDescent="0.25">
      <c r="G822" s="34"/>
    </row>
    <row r="823" spans="7:7" ht="15.75" customHeight="1" x14ac:dyDescent="0.25">
      <c r="G823" s="34"/>
    </row>
    <row r="824" spans="7:7" ht="15.75" customHeight="1" x14ac:dyDescent="0.25">
      <c r="G824" s="34"/>
    </row>
    <row r="825" spans="7:7" ht="15.75" customHeight="1" x14ac:dyDescent="0.25">
      <c r="G825" s="34"/>
    </row>
    <row r="826" spans="7:7" ht="15.75" customHeight="1" x14ac:dyDescent="0.25">
      <c r="G826" s="34"/>
    </row>
    <row r="827" spans="7:7" ht="15.75" customHeight="1" x14ac:dyDescent="0.25">
      <c r="G827" s="34"/>
    </row>
    <row r="828" spans="7:7" ht="15.75" customHeight="1" x14ac:dyDescent="0.25">
      <c r="G828" s="34"/>
    </row>
    <row r="829" spans="7:7" ht="15.75" customHeight="1" x14ac:dyDescent="0.25">
      <c r="G829" s="34"/>
    </row>
    <row r="830" spans="7:7" ht="15.75" customHeight="1" x14ac:dyDescent="0.25">
      <c r="G830" s="34"/>
    </row>
    <row r="831" spans="7:7" ht="15.75" customHeight="1" x14ac:dyDescent="0.25">
      <c r="G831" s="34"/>
    </row>
    <row r="832" spans="7:7" ht="15.75" customHeight="1" x14ac:dyDescent="0.25">
      <c r="G832" s="34"/>
    </row>
    <row r="833" spans="7:7" ht="15.75" customHeight="1" x14ac:dyDescent="0.25">
      <c r="G833" s="34"/>
    </row>
    <row r="834" spans="7:7" ht="15.75" customHeight="1" x14ac:dyDescent="0.25">
      <c r="G834" s="34"/>
    </row>
    <row r="835" spans="7:7" ht="15.75" customHeight="1" x14ac:dyDescent="0.25">
      <c r="G835" s="34"/>
    </row>
    <row r="836" spans="7:7" ht="15.75" customHeight="1" x14ac:dyDescent="0.25">
      <c r="G836" s="34"/>
    </row>
    <row r="837" spans="7:7" ht="15.75" customHeight="1" x14ac:dyDescent="0.25">
      <c r="G837" s="34"/>
    </row>
    <row r="838" spans="7:7" ht="15.75" customHeight="1" x14ac:dyDescent="0.25">
      <c r="G838" s="34"/>
    </row>
    <row r="839" spans="7:7" ht="15.75" customHeight="1" x14ac:dyDescent="0.25">
      <c r="G839" s="34"/>
    </row>
    <row r="840" spans="7:7" ht="15.75" customHeight="1" x14ac:dyDescent="0.25">
      <c r="G840" s="34"/>
    </row>
    <row r="841" spans="7:7" ht="15.75" customHeight="1" x14ac:dyDescent="0.25">
      <c r="G841" s="34"/>
    </row>
    <row r="842" spans="7:7" ht="15.75" customHeight="1" x14ac:dyDescent="0.25">
      <c r="G842" s="34"/>
    </row>
    <row r="843" spans="7:7" ht="15.75" customHeight="1" x14ac:dyDescent="0.25">
      <c r="G843" s="34"/>
    </row>
    <row r="844" spans="7:7" ht="15.75" customHeight="1" x14ac:dyDescent="0.25">
      <c r="G844" s="34"/>
    </row>
    <row r="845" spans="7:7" ht="15.75" customHeight="1" x14ac:dyDescent="0.25">
      <c r="G845" s="34"/>
    </row>
    <row r="846" spans="7:7" ht="15.75" customHeight="1" x14ac:dyDescent="0.25">
      <c r="G846" s="34"/>
    </row>
    <row r="847" spans="7:7" ht="15.75" customHeight="1" x14ac:dyDescent="0.25">
      <c r="G847" s="34"/>
    </row>
    <row r="848" spans="7:7" ht="15.75" customHeight="1" x14ac:dyDescent="0.25">
      <c r="G848" s="34"/>
    </row>
    <row r="849" spans="7:7" ht="15.75" customHeight="1" x14ac:dyDescent="0.25">
      <c r="G849" s="34"/>
    </row>
    <row r="850" spans="7:7" ht="15.75" customHeight="1" x14ac:dyDescent="0.25">
      <c r="G850" s="34"/>
    </row>
    <row r="851" spans="7:7" ht="15.75" customHeight="1" x14ac:dyDescent="0.25">
      <c r="G851" s="34"/>
    </row>
    <row r="852" spans="7:7" ht="15.75" customHeight="1" x14ac:dyDescent="0.25">
      <c r="G852" s="34"/>
    </row>
    <row r="853" spans="7:7" ht="15.75" customHeight="1" x14ac:dyDescent="0.25">
      <c r="G853" s="34"/>
    </row>
    <row r="854" spans="7:7" ht="15.75" customHeight="1" x14ac:dyDescent="0.25">
      <c r="G854" s="34"/>
    </row>
    <row r="855" spans="7:7" ht="15.75" customHeight="1" x14ac:dyDescent="0.25">
      <c r="G855" s="34"/>
    </row>
    <row r="856" spans="7:7" ht="15.75" customHeight="1" x14ac:dyDescent="0.25">
      <c r="G856" s="34"/>
    </row>
    <row r="857" spans="7:7" ht="15.75" customHeight="1" x14ac:dyDescent="0.25">
      <c r="G857" s="34"/>
    </row>
    <row r="858" spans="7:7" ht="15.75" customHeight="1" x14ac:dyDescent="0.25">
      <c r="G858" s="34"/>
    </row>
    <row r="859" spans="7:7" ht="15.75" customHeight="1" x14ac:dyDescent="0.25">
      <c r="G859" s="34"/>
    </row>
    <row r="860" spans="7:7" ht="15.75" customHeight="1" x14ac:dyDescent="0.25">
      <c r="G860" s="34"/>
    </row>
    <row r="861" spans="7:7" ht="15.75" customHeight="1" x14ac:dyDescent="0.25">
      <c r="G861" s="34"/>
    </row>
    <row r="862" spans="7:7" ht="15.75" customHeight="1" x14ac:dyDescent="0.25">
      <c r="G862" s="34"/>
    </row>
    <row r="863" spans="7:7" ht="15.75" customHeight="1" x14ac:dyDescent="0.25">
      <c r="G863" s="34"/>
    </row>
    <row r="864" spans="7:7" ht="15.75" customHeight="1" x14ac:dyDescent="0.25">
      <c r="G864" s="34"/>
    </row>
    <row r="865" spans="7:7" ht="15.75" customHeight="1" x14ac:dyDescent="0.25">
      <c r="G865" s="34"/>
    </row>
    <row r="866" spans="7:7" ht="15.75" customHeight="1" x14ac:dyDescent="0.25">
      <c r="G866" s="34"/>
    </row>
    <row r="867" spans="7:7" ht="15.75" customHeight="1" x14ac:dyDescent="0.25">
      <c r="G867" s="34"/>
    </row>
    <row r="868" spans="7:7" ht="15.75" customHeight="1" x14ac:dyDescent="0.25">
      <c r="G868" s="34"/>
    </row>
    <row r="869" spans="7:7" ht="15.75" customHeight="1" x14ac:dyDescent="0.25">
      <c r="G869" s="34"/>
    </row>
    <row r="870" spans="7:7" ht="15.75" customHeight="1" x14ac:dyDescent="0.25">
      <c r="G870" s="34"/>
    </row>
    <row r="871" spans="7:7" ht="15.75" customHeight="1" x14ac:dyDescent="0.25">
      <c r="G871" s="34"/>
    </row>
    <row r="872" spans="7:7" ht="15.75" customHeight="1" x14ac:dyDescent="0.25">
      <c r="G872" s="34"/>
    </row>
    <row r="873" spans="7:7" ht="15.75" customHeight="1" x14ac:dyDescent="0.25">
      <c r="G873" s="34"/>
    </row>
    <row r="874" spans="7:7" ht="15.75" customHeight="1" x14ac:dyDescent="0.25">
      <c r="G874" s="34"/>
    </row>
    <row r="875" spans="7:7" ht="15.75" customHeight="1" x14ac:dyDescent="0.25">
      <c r="G875" s="34"/>
    </row>
    <row r="876" spans="7:7" ht="15.75" customHeight="1" x14ac:dyDescent="0.25">
      <c r="G876" s="34"/>
    </row>
    <row r="877" spans="7:7" ht="15.75" customHeight="1" x14ac:dyDescent="0.25">
      <c r="G877" s="34"/>
    </row>
    <row r="878" spans="7:7" ht="15.75" customHeight="1" x14ac:dyDescent="0.25">
      <c r="G878" s="34"/>
    </row>
    <row r="879" spans="7:7" ht="15.75" customHeight="1" x14ac:dyDescent="0.25">
      <c r="G879" s="34"/>
    </row>
    <row r="880" spans="7:7" ht="15.75" customHeight="1" x14ac:dyDescent="0.25">
      <c r="G880" s="34"/>
    </row>
    <row r="881" spans="7:7" ht="15.75" customHeight="1" x14ac:dyDescent="0.25">
      <c r="G881" s="34"/>
    </row>
    <row r="882" spans="7:7" ht="15.75" customHeight="1" x14ac:dyDescent="0.25">
      <c r="G882" s="34"/>
    </row>
    <row r="883" spans="7:7" ht="15.75" customHeight="1" x14ac:dyDescent="0.25">
      <c r="G883" s="34"/>
    </row>
    <row r="884" spans="7:7" ht="15.75" customHeight="1" x14ac:dyDescent="0.25">
      <c r="G884" s="34"/>
    </row>
    <row r="885" spans="7:7" ht="15.75" customHeight="1" x14ac:dyDescent="0.25">
      <c r="G885" s="34"/>
    </row>
    <row r="886" spans="7:7" ht="15.75" customHeight="1" x14ac:dyDescent="0.25">
      <c r="G886" s="34"/>
    </row>
    <row r="887" spans="7:7" ht="15.75" customHeight="1" x14ac:dyDescent="0.25">
      <c r="G887" s="34"/>
    </row>
    <row r="888" spans="7:7" ht="15.75" customHeight="1" x14ac:dyDescent="0.25">
      <c r="G888" s="34"/>
    </row>
    <row r="889" spans="7:7" ht="15.75" customHeight="1" x14ac:dyDescent="0.25">
      <c r="G889" s="34"/>
    </row>
    <row r="890" spans="7:7" ht="15.75" customHeight="1" x14ac:dyDescent="0.25">
      <c r="G890" s="34"/>
    </row>
    <row r="891" spans="7:7" ht="15.75" customHeight="1" x14ac:dyDescent="0.25">
      <c r="G891" s="34"/>
    </row>
    <row r="892" spans="7:7" ht="15.75" customHeight="1" x14ac:dyDescent="0.25">
      <c r="G892" s="34"/>
    </row>
    <row r="893" spans="7:7" ht="15.75" customHeight="1" x14ac:dyDescent="0.25">
      <c r="G893" s="34"/>
    </row>
    <row r="894" spans="7:7" ht="15.75" customHeight="1" x14ac:dyDescent="0.25">
      <c r="G894" s="34"/>
    </row>
    <row r="895" spans="7:7" ht="15.75" customHeight="1" x14ac:dyDescent="0.25">
      <c r="G895" s="34"/>
    </row>
    <row r="896" spans="7:7" ht="15.75" customHeight="1" x14ac:dyDescent="0.25">
      <c r="G896" s="34"/>
    </row>
    <row r="897" spans="7:7" ht="15.75" customHeight="1" x14ac:dyDescent="0.25">
      <c r="G897" s="34"/>
    </row>
    <row r="898" spans="7:7" ht="15.75" customHeight="1" x14ac:dyDescent="0.25">
      <c r="G898" s="34"/>
    </row>
    <row r="899" spans="7:7" ht="15.75" customHeight="1" x14ac:dyDescent="0.25">
      <c r="G899" s="34"/>
    </row>
    <row r="900" spans="7:7" ht="15.75" customHeight="1" x14ac:dyDescent="0.25">
      <c r="G900" s="34"/>
    </row>
    <row r="901" spans="7:7" ht="15.75" customHeight="1" x14ac:dyDescent="0.25">
      <c r="G901" s="34"/>
    </row>
    <row r="902" spans="7:7" ht="15.75" customHeight="1" x14ac:dyDescent="0.25">
      <c r="G902" s="34"/>
    </row>
    <row r="903" spans="7:7" ht="15.75" customHeight="1" x14ac:dyDescent="0.25">
      <c r="G903" s="34"/>
    </row>
    <row r="904" spans="7:7" ht="15.75" customHeight="1" x14ac:dyDescent="0.25">
      <c r="G904" s="34"/>
    </row>
    <row r="905" spans="7:7" ht="15.75" customHeight="1" x14ac:dyDescent="0.25">
      <c r="G905" s="34"/>
    </row>
    <row r="906" spans="7:7" ht="15.75" customHeight="1" x14ac:dyDescent="0.25">
      <c r="G906" s="34"/>
    </row>
    <row r="907" spans="7:7" ht="15.75" customHeight="1" x14ac:dyDescent="0.25">
      <c r="G907" s="34"/>
    </row>
    <row r="908" spans="7:7" ht="15.75" customHeight="1" x14ac:dyDescent="0.25">
      <c r="G908" s="34"/>
    </row>
    <row r="909" spans="7:7" ht="15.75" customHeight="1" x14ac:dyDescent="0.25">
      <c r="G909" s="34"/>
    </row>
    <row r="910" spans="7:7" ht="15.75" customHeight="1" x14ac:dyDescent="0.25">
      <c r="G910" s="34"/>
    </row>
    <row r="911" spans="7:7" ht="15.75" customHeight="1" x14ac:dyDescent="0.25">
      <c r="G911" s="34"/>
    </row>
    <row r="912" spans="7:7" ht="15.75" customHeight="1" x14ac:dyDescent="0.25">
      <c r="G912" s="34"/>
    </row>
    <row r="913" spans="7:7" ht="15.75" customHeight="1" x14ac:dyDescent="0.25">
      <c r="G913" s="34"/>
    </row>
    <row r="914" spans="7:7" ht="15.75" customHeight="1" x14ac:dyDescent="0.25">
      <c r="G914" s="34"/>
    </row>
    <row r="915" spans="7:7" ht="15.75" customHeight="1" x14ac:dyDescent="0.25">
      <c r="G915" s="34"/>
    </row>
    <row r="916" spans="7:7" ht="15.75" customHeight="1" x14ac:dyDescent="0.25">
      <c r="G916" s="34"/>
    </row>
    <row r="917" spans="7:7" ht="15.75" customHeight="1" x14ac:dyDescent="0.25">
      <c r="G917" s="34"/>
    </row>
    <row r="918" spans="7:7" ht="15.75" customHeight="1" x14ac:dyDescent="0.25">
      <c r="G918" s="34"/>
    </row>
    <row r="919" spans="7:7" ht="15.75" customHeight="1" x14ac:dyDescent="0.25">
      <c r="G919" s="34"/>
    </row>
    <row r="920" spans="7:7" ht="15.75" customHeight="1" x14ac:dyDescent="0.25">
      <c r="G920" s="34"/>
    </row>
    <row r="921" spans="7:7" ht="15.75" customHeight="1" x14ac:dyDescent="0.25">
      <c r="G921" s="34"/>
    </row>
    <row r="922" spans="7:7" ht="15.75" customHeight="1" x14ac:dyDescent="0.25">
      <c r="G922" s="34"/>
    </row>
    <row r="923" spans="7:7" ht="15.75" customHeight="1" x14ac:dyDescent="0.25">
      <c r="G923" s="34"/>
    </row>
    <row r="924" spans="7:7" ht="15.75" customHeight="1" x14ac:dyDescent="0.25">
      <c r="G924" s="34"/>
    </row>
    <row r="925" spans="7:7" ht="15.75" customHeight="1" x14ac:dyDescent="0.25">
      <c r="G925" s="34"/>
    </row>
    <row r="926" spans="7:7" ht="15.75" customHeight="1" x14ac:dyDescent="0.25">
      <c r="G926" s="34"/>
    </row>
    <row r="927" spans="7:7" ht="15.75" customHeight="1" x14ac:dyDescent="0.25">
      <c r="G927" s="34"/>
    </row>
    <row r="928" spans="7:7" ht="15.75" customHeight="1" x14ac:dyDescent="0.25">
      <c r="G928" s="34"/>
    </row>
    <row r="929" spans="7:7" ht="15.75" customHeight="1" x14ac:dyDescent="0.25">
      <c r="G929" s="34"/>
    </row>
    <row r="930" spans="7:7" ht="15.75" customHeight="1" x14ac:dyDescent="0.25">
      <c r="G930" s="34"/>
    </row>
    <row r="931" spans="7:7" ht="15.75" customHeight="1" x14ac:dyDescent="0.25">
      <c r="G931" s="34"/>
    </row>
    <row r="932" spans="7:7" ht="15.75" customHeight="1" x14ac:dyDescent="0.25">
      <c r="G932" s="34"/>
    </row>
    <row r="933" spans="7:7" ht="15.75" customHeight="1" x14ac:dyDescent="0.25">
      <c r="G933" s="34"/>
    </row>
    <row r="934" spans="7:7" ht="15.75" customHeight="1" x14ac:dyDescent="0.25">
      <c r="G934" s="34"/>
    </row>
    <row r="935" spans="7:7" ht="15.75" customHeight="1" x14ac:dyDescent="0.25">
      <c r="G935" s="34"/>
    </row>
    <row r="936" spans="7:7" ht="15.75" customHeight="1" x14ac:dyDescent="0.25">
      <c r="G936" s="34"/>
    </row>
    <row r="937" spans="7:7" ht="15.75" customHeight="1" x14ac:dyDescent="0.25">
      <c r="G937" s="34"/>
    </row>
    <row r="938" spans="7:7" ht="15.75" customHeight="1" x14ac:dyDescent="0.25">
      <c r="G938" s="34"/>
    </row>
    <row r="939" spans="7:7" ht="15.75" customHeight="1" x14ac:dyDescent="0.25">
      <c r="G939" s="34"/>
    </row>
    <row r="940" spans="7:7" ht="15.75" customHeight="1" x14ac:dyDescent="0.25">
      <c r="G940" s="34"/>
    </row>
    <row r="941" spans="7:7" ht="15.75" customHeight="1" x14ac:dyDescent="0.25">
      <c r="G941" s="34"/>
    </row>
    <row r="942" spans="7:7" ht="15.75" customHeight="1" x14ac:dyDescent="0.25">
      <c r="G942" s="34"/>
    </row>
    <row r="943" spans="7:7" ht="15.75" customHeight="1" x14ac:dyDescent="0.25">
      <c r="G943" s="34"/>
    </row>
    <row r="944" spans="7:7" ht="15.75" customHeight="1" x14ac:dyDescent="0.25">
      <c r="G944" s="34"/>
    </row>
    <row r="945" spans="7:7" ht="15.75" customHeight="1" x14ac:dyDescent="0.25">
      <c r="G945" s="34"/>
    </row>
    <row r="946" spans="7:7" ht="15.75" customHeight="1" x14ac:dyDescent="0.25">
      <c r="G946" s="34"/>
    </row>
    <row r="947" spans="7:7" ht="15.75" customHeight="1" x14ac:dyDescent="0.25">
      <c r="G947" s="34"/>
    </row>
    <row r="948" spans="7:7" ht="15.75" customHeight="1" x14ac:dyDescent="0.25">
      <c r="G948" s="34"/>
    </row>
    <row r="949" spans="7:7" ht="15.75" customHeight="1" x14ac:dyDescent="0.25">
      <c r="G949" s="34"/>
    </row>
    <row r="950" spans="7:7" ht="15.75" customHeight="1" x14ac:dyDescent="0.25">
      <c r="G950" s="34"/>
    </row>
    <row r="951" spans="7:7" ht="15.75" customHeight="1" x14ac:dyDescent="0.25">
      <c r="G951" s="34"/>
    </row>
    <row r="952" spans="7:7" ht="15.75" customHeight="1" x14ac:dyDescent="0.25">
      <c r="G952" s="34"/>
    </row>
    <row r="953" spans="7:7" ht="15.75" customHeight="1" x14ac:dyDescent="0.25">
      <c r="G953" s="34"/>
    </row>
    <row r="954" spans="7:7" ht="15.75" customHeight="1" x14ac:dyDescent="0.25">
      <c r="G954" s="34"/>
    </row>
    <row r="955" spans="7:7" ht="15.75" customHeight="1" x14ac:dyDescent="0.25">
      <c r="G955" s="34"/>
    </row>
    <row r="956" spans="7:7" ht="15.75" customHeight="1" x14ac:dyDescent="0.25">
      <c r="G956" s="34"/>
    </row>
    <row r="957" spans="7:7" ht="15.75" customHeight="1" x14ac:dyDescent="0.25">
      <c r="G957" s="34"/>
    </row>
    <row r="958" spans="7:7" ht="15.75" customHeight="1" x14ac:dyDescent="0.25">
      <c r="G958" s="34"/>
    </row>
    <row r="959" spans="7:7" ht="15.75" customHeight="1" x14ac:dyDescent="0.25">
      <c r="G959" s="34"/>
    </row>
    <row r="960" spans="7:7" ht="15.75" customHeight="1" x14ac:dyDescent="0.25">
      <c r="G960" s="34"/>
    </row>
    <row r="961" spans="7:7" ht="15.75" customHeight="1" x14ac:dyDescent="0.25">
      <c r="G961" s="34"/>
    </row>
    <row r="962" spans="7:7" ht="15.75" customHeight="1" x14ac:dyDescent="0.25">
      <c r="G962" s="34"/>
    </row>
    <row r="963" spans="7:7" ht="15.75" customHeight="1" x14ac:dyDescent="0.25">
      <c r="G963" s="34"/>
    </row>
    <row r="964" spans="7:7" ht="15.75" customHeight="1" x14ac:dyDescent="0.25">
      <c r="G964" s="34"/>
    </row>
    <row r="965" spans="7:7" ht="15.75" customHeight="1" x14ac:dyDescent="0.25">
      <c r="G965" s="34"/>
    </row>
    <row r="966" spans="7:7" ht="15.75" customHeight="1" x14ac:dyDescent="0.25">
      <c r="G966" s="34"/>
    </row>
    <row r="967" spans="7:7" ht="15.75" customHeight="1" x14ac:dyDescent="0.25">
      <c r="G967" s="34"/>
    </row>
    <row r="968" spans="7:7" ht="15.75" customHeight="1" x14ac:dyDescent="0.25">
      <c r="G968" s="34"/>
    </row>
    <row r="969" spans="7:7" ht="15.75" customHeight="1" x14ac:dyDescent="0.25">
      <c r="G969" s="34"/>
    </row>
    <row r="970" spans="7:7" ht="15.75" customHeight="1" x14ac:dyDescent="0.25">
      <c r="G970" s="34"/>
    </row>
    <row r="971" spans="7:7" ht="15.75" customHeight="1" x14ac:dyDescent="0.25">
      <c r="G971" s="34"/>
    </row>
    <row r="972" spans="7:7" ht="15.75" customHeight="1" x14ac:dyDescent="0.25">
      <c r="G972" s="34"/>
    </row>
    <row r="973" spans="7:7" ht="15.75" customHeight="1" x14ac:dyDescent="0.25">
      <c r="G973" s="34"/>
    </row>
    <row r="974" spans="7:7" ht="15.75" customHeight="1" x14ac:dyDescent="0.25">
      <c r="G974" s="34"/>
    </row>
    <row r="975" spans="7:7" ht="15.75" customHeight="1" x14ac:dyDescent="0.25">
      <c r="G975" s="34"/>
    </row>
    <row r="976" spans="7:7" ht="15.75" customHeight="1" x14ac:dyDescent="0.25">
      <c r="G976" s="34"/>
    </row>
    <row r="977" spans="7:7" ht="15.75" customHeight="1" x14ac:dyDescent="0.25">
      <c r="G977" s="34"/>
    </row>
    <row r="978" spans="7:7" ht="15.75" customHeight="1" x14ac:dyDescent="0.25">
      <c r="G978" s="34"/>
    </row>
    <row r="979" spans="7:7" ht="15.75" customHeight="1" x14ac:dyDescent="0.25">
      <c r="G979" s="34"/>
    </row>
    <row r="980" spans="7:7" ht="15.75" customHeight="1" x14ac:dyDescent="0.25">
      <c r="G980" s="34"/>
    </row>
    <row r="981" spans="7:7" ht="15.75" customHeight="1" x14ac:dyDescent="0.25">
      <c r="G981" s="34"/>
    </row>
    <row r="982" spans="7:7" ht="15.75" customHeight="1" x14ac:dyDescent="0.25">
      <c r="G982" s="34"/>
    </row>
    <row r="983" spans="7:7" ht="15.75" customHeight="1" x14ac:dyDescent="0.25">
      <c r="G983" s="34"/>
    </row>
    <row r="984" spans="7:7" ht="15.75" customHeight="1" x14ac:dyDescent="0.25">
      <c r="G984" s="34"/>
    </row>
    <row r="985" spans="7:7" ht="15.75" customHeight="1" x14ac:dyDescent="0.25">
      <c r="G985" s="34"/>
    </row>
    <row r="986" spans="7:7" ht="15.75" customHeight="1" x14ac:dyDescent="0.25">
      <c r="G986" s="34"/>
    </row>
    <row r="987" spans="7:7" ht="15.75" customHeight="1" x14ac:dyDescent="0.25">
      <c r="G987" s="34"/>
    </row>
    <row r="988" spans="7:7" ht="15.75" customHeight="1" x14ac:dyDescent="0.25">
      <c r="G988" s="34"/>
    </row>
    <row r="989" spans="7:7" ht="15.75" customHeight="1" x14ac:dyDescent="0.25">
      <c r="G989" s="34"/>
    </row>
    <row r="990" spans="7:7" ht="15.75" customHeight="1" x14ac:dyDescent="0.25">
      <c r="G990" s="34"/>
    </row>
    <row r="991" spans="7:7" ht="15.75" customHeight="1" x14ac:dyDescent="0.25">
      <c r="G991" s="34"/>
    </row>
    <row r="992" spans="7:7" ht="15.75" customHeight="1" x14ac:dyDescent="0.25">
      <c r="G992" s="34"/>
    </row>
    <row r="993" spans="7:7" ht="15.75" customHeight="1" x14ac:dyDescent="0.25">
      <c r="G993" s="34"/>
    </row>
    <row r="994" spans="7:7" ht="15.75" customHeight="1" x14ac:dyDescent="0.25">
      <c r="G994" s="34"/>
    </row>
    <row r="995" spans="7:7" ht="15.75" customHeight="1" x14ac:dyDescent="0.25">
      <c r="G995" s="34"/>
    </row>
    <row r="996" spans="7:7" ht="15.75" customHeight="1" x14ac:dyDescent="0.25">
      <c r="G996" s="34"/>
    </row>
    <row r="997" spans="7:7" ht="15.75" customHeight="1" x14ac:dyDescent="0.25">
      <c r="G997" s="34"/>
    </row>
    <row r="998" spans="7:7" ht="15.75" customHeight="1" x14ac:dyDescent="0.25">
      <c r="G998" s="34"/>
    </row>
    <row r="999" spans="7:7" ht="15.75" customHeight="1" x14ac:dyDescent="0.25">
      <c r="G999" s="34"/>
    </row>
    <row r="1000" spans="7:7" ht="15.75" customHeight="1" x14ac:dyDescent="0.25">
      <c r="G1000" s="34"/>
    </row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18 F27:F60">
    <cfRule type="expression" dxfId="133" priority="1">
      <formula>NOT(ISERROR(SEARCH(($B$65),(F11))))</formula>
    </cfRule>
  </conditionalFormatting>
  <conditionalFormatting sqref="F11:F18 F27:F60">
    <cfRule type="expression" dxfId="132" priority="2">
      <formula>NOT(ISERROR(SEARCH(($B$66),(F11))))</formula>
    </cfRule>
  </conditionalFormatting>
  <conditionalFormatting sqref="F11:F18 F27:F60">
    <cfRule type="expression" dxfId="131" priority="3">
      <formula>NOT(ISERROR(SEARCH(($B$67),(F11))))</formula>
    </cfRule>
  </conditionalFormatting>
  <conditionalFormatting sqref="F11:F18 F27:F60">
    <cfRule type="expression" dxfId="130" priority="4">
      <formula>NOT(ISERROR(SEARCH(($B$68),(F11))))</formula>
    </cfRule>
  </conditionalFormatting>
  <conditionalFormatting sqref="F11:F18 F27:F60">
    <cfRule type="expression" dxfId="129" priority="5">
      <formula>NOT(ISERROR(SEARCH(($B$69),(F11))))</formula>
    </cfRule>
  </conditionalFormatting>
  <conditionalFormatting sqref="F11:F18 F27:F60">
    <cfRule type="containsBlanks" dxfId="128" priority="6">
      <formula>LEN(TRIM(F11))=0</formula>
    </cfRule>
  </conditionalFormatting>
  <conditionalFormatting sqref="C11:C60">
    <cfRule type="expression" dxfId="127" priority="7">
      <formula>AND(ISNUMBER(C11),TRUNC(C11)&lt;TODAY())</formula>
    </cfRule>
  </conditionalFormatting>
  <conditionalFormatting sqref="C11:C60">
    <cfRule type="expression" dxfId="126" priority="8">
      <formula>AND(ISNUMBER(C11),TRUNC(C11)&lt;TODAY())</formula>
    </cfRule>
  </conditionalFormatting>
  <dataValidations count="1">
    <dataValidation type="list" allowBlank="1" showErrorMessage="1" sqref="C11:C60" xr:uid="{00000000-0002-0000-0200-000001000000}">
      <formula1>$K$1:$K$28</formula1>
    </dataValidation>
  </dataValidations>
  <pageMargins left="0.75" right="0.75" top="1" bottom="1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'Dados do Projeto'!$M$102:$M$105</xm:f>
          </x14:formula1>
          <xm:sqref>G11:G18 G27:G50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2.33203125" customWidth="1"/>
    <col min="2" max="2" width="5.44140625" customWidth="1"/>
    <col min="3" max="3" width="14.44140625" customWidth="1"/>
    <col min="4" max="5" width="31.6640625" customWidth="1"/>
    <col min="6" max="6" width="36.44140625" customWidth="1"/>
    <col min="7" max="7" width="12.44140625" customWidth="1"/>
    <col min="8" max="8" width="22" customWidth="1"/>
    <col min="9" max="9" width="18.6640625" customWidth="1"/>
    <col min="10" max="10" width="40.88671875" customWidth="1"/>
    <col min="11" max="11" width="14.44140625" hidden="1" customWidth="1"/>
    <col min="12" max="26" width="14.44140625" customWidth="1"/>
  </cols>
  <sheetData>
    <row r="1" spans="1:21" ht="27" customHeight="1" x14ac:dyDescent="0.4">
      <c r="A1" s="32"/>
      <c r="B1" s="73" t="s">
        <v>0</v>
      </c>
      <c r="C1" s="74"/>
      <c r="D1" s="74"/>
      <c r="E1" s="74"/>
      <c r="F1" s="74"/>
      <c r="G1" s="74"/>
      <c r="H1" s="74"/>
      <c r="I1" s="74"/>
      <c r="J1" s="75"/>
      <c r="K1" s="33">
        <f>Requisitos!C12</f>
        <v>45191</v>
      </c>
    </row>
    <row r="2" spans="1:21" ht="21" customHeight="1" x14ac:dyDescent="0.3">
      <c r="B2" s="76" t="s">
        <v>1</v>
      </c>
      <c r="C2" s="77"/>
      <c r="D2" s="77"/>
      <c r="E2" s="77"/>
      <c r="F2" s="77"/>
      <c r="G2" s="77"/>
      <c r="H2" s="77"/>
      <c r="I2" s="77"/>
      <c r="J2" s="78"/>
      <c r="K2" s="33">
        <f t="shared" ref="K2:K14" si="0">K1+1</f>
        <v>45192</v>
      </c>
    </row>
    <row r="3" spans="1:21" ht="15.75" customHeight="1" x14ac:dyDescent="0.3">
      <c r="B3" s="79" t="s">
        <v>98</v>
      </c>
      <c r="C3" s="77"/>
      <c r="D3" s="77"/>
      <c r="E3" s="77"/>
      <c r="F3" s="77"/>
      <c r="G3" s="77"/>
      <c r="H3" s="77"/>
      <c r="I3" s="77"/>
      <c r="J3" s="78"/>
      <c r="K3" s="33">
        <f t="shared" si="0"/>
        <v>45193</v>
      </c>
    </row>
    <row r="4" spans="1:21" ht="15.75" customHeight="1" x14ac:dyDescent="0.3">
      <c r="B4" s="80" t="s">
        <v>99</v>
      </c>
      <c r="C4" s="81"/>
      <c r="D4" s="81"/>
      <c r="E4" s="81"/>
      <c r="F4" s="81"/>
      <c r="G4" s="81"/>
      <c r="H4" s="81"/>
      <c r="I4" s="81"/>
      <c r="J4" s="82"/>
      <c r="K4" s="33">
        <f t="shared" si="0"/>
        <v>45194</v>
      </c>
    </row>
    <row r="5" spans="1:21" ht="15.75" customHeight="1" x14ac:dyDescent="0.25">
      <c r="B5" s="79" t="s">
        <v>4</v>
      </c>
      <c r="C5" s="77"/>
      <c r="D5" s="77"/>
      <c r="E5" s="77"/>
      <c r="F5" s="77"/>
      <c r="G5" s="77"/>
      <c r="H5" s="77"/>
      <c r="I5" s="77"/>
      <c r="J5" s="78"/>
      <c r="K5" s="33">
        <f t="shared" si="0"/>
        <v>45195</v>
      </c>
    </row>
    <row r="6" spans="1:21" ht="15.75" customHeight="1" x14ac:dyDescent="0.25">
      <c r="J6" s="35"/>
      <c r="K6" s="33">
        <f t="shared" si="0"/>
        <v>45196</v>
      </c>
    </row>
    <row r="7" spans="1:21" ht="24.6" x14ac:dyDescent="0.4">
      <c r="B7" s="83" t="str">
        <f>'Dados do Projeto'!B7</f>
        <v>MSI Construtora</v>
      </c>
      <c r="C7" s="84"/>
      <c r="D7" s="84"/>
      <c r="E7" s="84"/>
      <c r="F7" s="84"/>
      <c r="G7" s="84"/>
      <c r="H7" s="84"/>
      <c r="I7" s="84"/>
      <c r="J7" s="85"/>
      <c r="K7" s="33">
        <f t="shared" si="0"/>
        <v>45197</v>
      </c>
    </row>
    <row r="8" spans="1:21" ht="15.75" customHeight="1" x14ac:dyDescent="0.25">
      <c r="J8" s="35"/>
      <c r="K8" s="33">
        <f t="shared" si="0"/>
        <v>45198</v>
      </c>
    </row>
    <row r="9" spans="1:21" ht="15.75" customHeight="1" x14ac:dyDescent="0.3">
      <c r="B9" s="105" t="s">
        <v>100</v>
      </c>
      <c r="C9" s="84"/>
      <c r="D9" s="84"/>
      <c r="E9" s="84"/>
      <c r="F9" s="84"/>
      <c r="G9" s="84"/>
      <c r="H9" s="84"/>
      <c r="I9" s="85"/>
      <c r="J9" s="36" t="s">
        <v>70</v>
      </c>
      <c r="K9" s="33">
        <f t="shared" si="0"/>
        <v>45199</v>
      </c>
    </row>
    <row r="10" spans="1:21" ht="15.75" customHeight="1" x14ac:dyDescent="0.25">
      <c r="B10" s="37" t="s">
        <v>44</v>
      </c>
      <c r="C10" s="37" t="s">
        <v>71</v>
      </c>
      <c r="D10" s="37" t="s">
        <v>72</v>
      </c>
      <c r="E10" s="37" t="s">
        <v>73</v>
      </c>
      <c r="F10" s="37" t="s">
        <v>74</v>
      </c>
      <c r="G10" s="37" t="s">
        <v>75</v>
      </c>
      <c r="H10" s="37" t="s">
        <v>76</v>
      </c>
      <c r="I10" s="37" t="s">
        <v>77</v>
      </c>
      <c r="J10" s="16" t="s">
        <v>78</v>
      </c>
      <c r="K10" s="33">
        <f t="shared" si="0"/>
        <v>45200</v>
      </c>
    </row>
    <row r="11" spans="1:21" ht="48.75" customHeight="1" x14ac:dyDescent="0.25">
      <c r="A11" s="4"/>
      <c r="B11" s="29">
        <v>1</v>
      </c>
      <c r="C11" s="39">
        <v>45197</v>
      </c>
      <c r="D11" s="40" t="s">
        <v>79</v>
      </c>
      <c r="E11" s="62" t="s">
        <v>101</v>
      </c>
      <c r="F11" s="30" t="s">
        <v>14</v>
      </c>
      <c r="G11" s="41" t="s">
        <v>38</v>
      </c>
      <c r="H11" s="63">
        <v>1</v>
      </c>
      <c r="I11" s="64">
        <v>0</v>
      </c>
      <c r="J11" s="40"/>
      <c r="K11" s="33">
        <f t="shared" si="0"/>
        <v>45201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5">
      <c r="B12" s="29">
        <v>2</v>
      </c>
      <c r="C12" s="39">
        <v>45197</v>
      </c>
      <c r="D12" s="40" t="s">
        <v>79</v>
      </c>
      <c r="E12" s="56" t="s">
        <v>102</v>
      </c>
      <c r="F12" s="40" t="s">
        <v>83</v>
      </c>
      <c r="G12" s="41" t="s">
        <v>38</v>
      </c>
      <c r="H12" s="42">
        <v>1</v>
      </c>
      <c r="I12" s="42">
        <v>0</v>
      </c>
      <c r="J12" s="40"/>
      <c r="K12" s="33">
        <f t="shared" si="0"/>
        <v>45202</v>
      </c>
    </row>
    <row r="13" spans="1:21" ht="52.5" customHeight="1" x14ac:dyDescent="0.25">
      <c r="B13" s="29">
        <v>3</v>
      </c>
      <c r="C13" s="39">
        <v>45197</v>
      </c>
      <c r="D13" s="40" t="s">
        <v>84</v>
      </c>
      <c r="E13" s="62" t="s">
        <v>101</v>
      </c>
      <c r="F13" s="65" t="s">
        <v>85</v>
      </c>
      <c r="G13" s="41" t="s">
        <v>38</v>
      </c>
      <c r="H13" s="63">
        <v>1</v>
      </c>
      <c r="I13" s="64">
        <v>0</v>
      </c>
      <c r="J13" s="40"/>
      <c r="K13" s="33">
        <f t="shared" si="0"/>
        <v>45203</v>
      </c>
    </row>
    <row r="14" spans="1:21" ht="51" customHeight="1" x14ac:dyDescent="0.25">
      <c r="B14" s="29">
        <v>4</v>
      </c>
      <c r="C14" s="39">
        <v>45197</v>
      </c>
      <c r="D14" s="40" t="s">
        <v>84</v>
      </c>
      <c r="E14" s="56" t="s">
        <v>102</v>
      </c>
      <c r="F14" s="65" t="s">
        <v>86</v>
      </c>
      <c r="G14" s="41" t="s">
        <v>38</v>
      </c>
      <c r="H14" s="42">
        <v>1</v>
      </c>
      <c r="I14" s="42">
        <v>0</v>
      </c>
      <c r="J14" s="44"/>
      <c r="K14" s="33">
        <f t="shared" si="0"/>
        <v>45204</v>
      </c>
    </row>
    <row r="15" spans="1:21" ht="37.5" customHeight="1" x14ac:dyDescent="0.25">
      <c r="B15" s="29">
        <v>5</v>
      </c>
      <c r="C15" s="39">
        <v>45204</v>
      </c>
      <c r="D15" s="40" t="s">
        <v>103</v>
      </c>
      <c r="E15" s="56" t="s">
        <v>101</v>
      </c>
      <c r="F15" s="65" t="s">
        <v>13</v>
      </c>
      <c r="G15" s="41" t="s">
        <v>38</v>
      </c>
      <c r="H15" s="42">
        <v>3</v>
      </c>
      <c r="I15" s="42">
        <v>0</v>
      </c>
      <c r="J15" s="40"/>
      <c r="K15" s="33"/>
    </row>
    <row r="16" spans="1:21" ht="37.5" customHeight="1" x14ac:dyDescent="0.25">
      <c r="B16" s="29">
        <v>6</v>
      </c>
      <c r="C16" s="39">
        <v>45204</v>
      </c>
      <c r="D16" s="40" t="s">
        <v>104</v>
      </c>
      <c r="E16" s="56" t="s">
        <v>101</v>
      </c>
      <c r="F16" s="40" t="s">
        <v>91</v>
      </c>
      <c r="G16" s="41" t="s">
        <v>38</v>
      </c>
      <c r="H16" s="42">
        <v>3</v>
      </c>
      <c r="I16" s="42">
        <v>0</v>
      </c>
      <c r="J16" s="40"/>
      <c r="K16" s="33"/>
    </row>
    <row r="17" spans="2:11" ht="37.5" customHeight="1" x14ac:dyDescent="0.25">
      <c r="B17" s="29">
        <v>7</v>
      </c>
      <c r="C17" s="39">
        <v>45204</v>
      </c>
      <c r="D17" s="40" t="s">
        <v>103</v>
      </c>
      <c r="E17" s="56" t="s">
        <v>102</v>
      </c>
      <c r="F17" s="40" t="s">
        <v>105</v>
      </c>
      <c r="G17" s="41" t="s">
        <v>38</v>
      </c>
      <c r="H17" s="42">
        <v>3</v>
      </c>
      <c r="I17" s="42">
        <v>0</v>
      </c>
      <c r="J17" s="40"/>
      <c r="K17" s="33"/>
    </row>
    <row r="18" spans="2:11" ht="37.5" customHeight="1" x14ac:dyDescent="0.25">
      <c r="B18" s="29">
        <v>8</v>
      </c>
      <c r="C18" s="39">
        <v>45204</v>
      </c>
      <c r="D18" s="40" t="s">
        <v>106</v>
      </c>
      <c r="E18" s="56" t="s">
        <v>102</v>
      </c>
      <c r="F18" s="45" t="s">
        <v>93</v>
      </c>
      <c r="G18" s="41" t="s">
        <v>38</v>
      </c>
      <c r="H18" s="42">
        <v>3</v>
      </c>
      <c r="I18" s="42">
        <v>0</v>
      </c>
      <c r="J18" s="40"/>
      <c r="K18" s="33"/>
    </row>
    <row r="19" spans="2:11" ht="37.5" customHeight="1" x14ac:dyDescent="0.25">
      <c r="B19" s="29">
        <v>9</v>
      </c>
      <c r="C19" s="39">
        <v>45204</v>
      </c>
      <c r="D19" s="30" t="s">
        <v>107</v>
      </c>
      <c r="E19" s="30" t="s">
        <v>80</v>
      </c>
      <c r="F19" s="30" t="s">
        <v>15</v>
      </c>
      <c r="G19" s="41" t="s">
        <v>38</v>
      </c>
      <c r="H19" s="42">
        <v>2</v>
      </c>
      <c r="I19" s="42">
        <v>0</v>
      </c>
      <c r="J19" s="40"/>
      <c r="K19" s="33"/>
    </row>
    <row r="20" spans="2:11" ht="37.5" customHeight="1" x14ac:dyDescent="0.25">
      <c r="B20" s="29">
        <v>10</v>
      </c>
      <c r="C20" s="39">
        <v>45204</v>
      </c>
      <c r="D20" s="30" t="s">
        <v>108</v>
      </c>
      <c r="E20" s="30" t="s">
        <v>109</v>
      </c>
      <c r="F20" s="30" t="s">
        <v>110</v>
      </c>
      <c r="G20" s="41" t="s">
        <v>38</v>
      </c>
      <c r="H20" s="42">
        <v>3</v>
      </c>
      <c r="I20" s="42">
        <v>0</v>
      </c>
      <c r="J20" s="40"/>
      <c r="K20" s="33"/>
    </row>
    <row r="21" spans="2:11" ht="37.5" customHeight="1" x14ac:dyDescent="0.25">
      <c r="B21" s="29">
        <v>11</v>
      </c>
      <c r="C21" s="39">
        <v>45204</v>
      </c>
      <c r="D21" s="30" t="s">
        <v>111</v>
      </c>
      <c r="E21" s="30" t="s">
        <v>80</v>
      </c>
      <c r="F21" s="30" t="s">
        <v>91</v>
      </c>
      <c r="G21" s="41" t="s">
        <v>38</v>
      </c>
      <c r="H21" s="42">
        <v>2</v>
      </c>
      <c r="I21" s="42">
        <v>0</v>
      </c>
      <c r="J21" s="40"/>
      <c r="K21" s="33"/>
    </row>
    <row r="22" spans="2:11" ht="37.5" customHeight="1" x14ac:dyDescent="0.25">
      <c r="B22" s="29">
        <v>12</v>
      </c>
      <c r="C22" s="39">
        <v>45204</v>
      </c>
      <c r="D22" s="30" t="s">
        <v>112</v>
      </c>
      <c r="E22" s="30" t="s">
        <v>109</v>
      </c>
      <c r="F22" s="30" t="s">
        <v>113</v>
      </c>
      <c r="G22" s="41" t="s">
        <v>38</v>
      </c>
      <c r="H22" s="42">
        <v>3</v>
      </c>
      <c r="I22" s="42">
        <v>0</v>
      </c>
      <c r="J22" s="40"/>
      <c r="K22" s="33"/>
    </row>
    <row r="23" spans="2:11" ht="37.5" customHeight="1" x14ac:dyDescent="0.25">
      <c r="B23" s="29">
        <v>13</v>
      </c>
      <c r="C23" s="39"/>
      <c r="D23" s="30"/>
      <c r="E23" s="30"/>
      <c r="F23" s="30"/>
      <c r="G23" s="41"/>
      <c r="H23" s="42">
        <v>0</v>
      </c>
      <c r="I23" s="42">
        <v>0</v>
      </c>
      <c r="J23" s="40"/>
      <c r="K23" s="33"/>
    </row>
    <row r="24" spans="2:11" ht="37.5" customHeight="1" x14ac:dyDescent="0.25">
      <c r="B24" s="29">
        <v>14</v>
      </c>
      <c r="C24" s="39"/>
      <c r="D24" s="30"/>
      <c r="E24" s="30"/>
      <c r="F24" s="30"/>
      <c r="G24" s="41"/>
      <c r="H24" s="42">
        <v>0</v>
      </c>
      <c r="I24" s="42">
        <v>0</v>
      </c>
      <c r="J24" s="40"/>
      <c r="K24" s="33"/>
    </row>
    <row r="25" spans="2:11" ht="37.5" customHeight="1" x14ac:dyDescent="0.25">
      <c r="B25" s="29">
        <v>15</v>
      </c>
      <c r="C25" s="39"/>
      <c r="D25" s="30"/>
      <c r="E25" s="30"/>
      <c r="F25" s="30"/>
      <c r="G25" s="41"/>
      <c r="H25" s="42">
        <v>0</v>
      </c>
      <c r="I25" s="42">
        <v>0</v>
      </c>
      <c r="J25" s="40"/>
      <c r="K25" s="33"/>
    </row>
    <row r="26" spans="2:11" ht="37.5" customHeight="1" x14ac:dyDescent="0.25">
      <c r="B26" s="29">
        <v>16</v>
      </c>
      <c r="C26" s="39"/>
      <c r="D26" s="30"/>
      <c r="E26" s="30"/>
      <c r="F26" s="30"/>
      <c r="G26" s="41"/>
      <c r="H26" s="42">
        <v>0</v>
      </c>
      <c r="I26" s="42">
        <v>0</v>
      </c>
      <c r="J26" s="40"/>
      <c r="K26" s="33"/>
    </row>
    <row r="27" spans="2:11" ht="37.5" customHeight="1" x14ac:dyDescent="0.25">
      <c r="B27" s="29">
        <v>17</v>
      </c>
      <c r="C27" s="39"/>
      <c r="D27" s="30"/>
      <c r="E27" s="30"/>
      <c r="F27" s="30"/>
      <c r="G27" s="41"/>
      <c r="H27" s="42">
        <v>0</v>
      </c>
      <c r="I27" s="42">
        <v>0</v>
      </c>
      <c r="J27" s="40"/>
      <c r="K27" s="33"/>
    </row>
    <row r="28" spans="2:11" ht="37.5" customHeight="1" x14ac:dyDescent="0.25">
      <c r="B28" s="29">
        <v>18</v>
      </c>
      <c r="C28" s="39"/>
      <c r="D28" s="30"/>
      <c r="E28" s="30"/>
      <c r="F28" s="30"/>
      <c r="G28" s="41"/>
      <c r="H28" s="42">
        <v>0</v>
      </c>
      <c r="I28" s="42">
        <v>0</v>
      </c>
      <c r="J28" s="40"/>
      <c r="K28" s="33"/>
    </row>
    <row r="29" spans="2:11" ht="37.5" customHeight="1" x14ac:dyDescent="0.25">
      <c r="B29" s="29">
        <v>19</v>
      </c>
      <c r="C29" s="39"/>
      <c r="D29" s="56"/>
      <c r="E29" s="56"/>
      <c r="F29" s="30"/>
      <c r="G29" s="41"/>
      <c r="H29" s="42">
        <v>0</v>
      </c>
      <c r="I29" s="42">
        <v>0</v>
      </c>
      <c r="J29" s="40"/>
    </row>
    <row r="30" spans="2:11" ht="37.5" customHeight="1" x14ac:dyDescent="0.25">
      <c r="B30" s="29">
        <v>20</v>
      </c>
      <c r="C30" s="39"/>
      <c r="D30" s="56"/>
      <c r="E30" s="56"/>
      <c r="F30" s="30"/>
      <c r="G30" s="41"/>
      <c r="H30" s="42">
        <v>0</v>
      </c>
      <c r="I30" s="42">
        <v>0</v>
      </c>
      <c r="J30" s="40"/>
    </row>
    <row r="31" spans="2:11" ht="37.5" customHeight="1" x14ac:dyDescent="0.25">
      <c r="B31" s="29">
        <v>21</v>
      </c>
      <c r="C31" s="39"/>
      <c r="D31" s="56"/>
      <c r="E31" s="56"/>
      <c r="F31" s="30"/>
      <c r="G31" s="41"/>
      <c r="H31" s="42">
        <v>0</v>
      </c>
      <c r="I31" s="42">
        <v>0</v>
      </c>
      <c r="J31" s="40"/>
    </row>
    <row r="32" spans="2:11" ht="37.5" customHeight="1" x14ac:dyDescent="0.25">
      <c r="B32" s="29">
        <v>22</v>
      </c>
      <c r="C32" s="39"/>
      <c r="D32" s="56"/>
      <c r="E32" s="56"/>
      <c r="F32" s="30"/>
      <c r="G32" s="41"/>
      <c r="H32" s="42">
        <v>0</v>
      </c>
      <c r="I32" s="42">
        <v>0</v>
      </c>
      <c r="J32" s="40"/>
    </row>
    <row r="33" spans="2:10" ht="37.5" customHeight="1" x14ac:dyDescent="0.25">
      <c r="B33" s="29">
        <v>23</v>
      </c>
      <c r="C33" s="39"/>
      <c r="D33" s="56"/>
      <c r="E33" s="56"/>
      <c r="F33" s="30"/>
      <c r="G33" s="41"/>
      <c r="H33" s="42">
        <v>0</v>
      </c>
      <c r="I33" s="42">
        <v>0</v>
      </c>
      <c r="J33" s="40"/>
    </row>
    <row r="34" spans="2:10" ht="37.5" customHeight="1" x14ac:dyDescent="0.25">
      <c r="B34" s="29">
        <v>24</v>
      </c>
      <c r="C34" s="39"/>
      <c r="D34" s="56"/>
      <c r="E34" s="56"/>
      <c r="F34" s="30"/>
      <c r="G34" s="41"/>
      <c r="H34" s="42">
        <v>0</v>
      </c>
      <c r="I34" s="42">
        <v>0</v>
      </c>
      <c r="J34" s="40"/>
    </row>
    <row r="35" spans="2:10" ht="37.5" customHeight="1" x14ac:dyDescent="0.25">
      <c r="B35" s="29">
        <v>25</v>
      </c>
      <c r="C35" s="39"/>
      <c r="D35" s="56"/>
      <c r="E35" s="56"/>
      <c r="F35" s="30"/>
      <c r="G35" s="41"/>
      <c r="H35" s="42">
        <v>0</v>
      </c>
      <c r="I35" s="42">
        <v>0</v>
      </c>
      <c r="J35" s="40"/>
    </row>
    <row r="36" spans="2:10" ht="37.5" customHeight="1" x14ac:dyDescent="0.25">
      <c r="B36" s="29">
        <v>26</v>
      </c>
      <c r="C36" s="39"/>
      <c r="D36" s="56"/>
      <c r="E36" s="56"/>
      <c r="F36" s="30"/>
      <c r="G36" s="41"/>
      <c r="H36" s="42">
        <v>0</v>
      </c>
      <c r="I36" s="42">
        <v>0</v>
      </c>
      <c r="J36" s="40"/>
    </row>
    <row r="37" spans="2:10" ht="37.5" customHeight="1" x14ac:dyDescent="0.25">
      <c r="B37" s="29">
        <v>27</v>
      </c>
      <c r="C37" s="39"/>
      <c r="D37" s="56"/>
      <c r="E37" s="56"/>
      <c r="F37" s="30"/>
      <c r="G37" s="41"/>
      <c r="H37" s="42">
        <v>0</v>
      </c>
      <c r="I37" s="42">
        <v>0</v>
      </c>
      <c r="J37" s="40"/>
    </row>
    <row r="38" spans="2:10" ht="37.5" customHeight="1" x14ac:dyDescent="0.25">
      <c r="B38" s="29">
        <v>28</v>
      </c>
      <c r="C38" s="39"/>
      <c r="D38" s="56"/>
      <c r="E38" s="56"/>
      <c r="F38" s="30"/>
      <c r="G38" s="41"/>
      <c r="H38" s="42">
        <v>0</v>
      </c>
      <c r="I38" s="42">
        <v>0</v>
      </c>
      <c r="J38" s="40"/>
    </row>
    <row r="39" spans="2:10" ht="37.5" customHeight="1" x14ac:dyDescent="0.25">
      <c r="B39" s="29">
        <v>29</v>
      </c>
      <c r="C39" s="39"/>
      <c r="D39" s="56"/>
      <c r="E39" s="56"/>
      <c r="F39" s="30"/>
      <c r="G39" s="41"/>
      <c r="H39" s="42">
        <v>0</v>
      </c>
      <c r="I39" s="42">
        <v>0</v>
      </c>
      <c r="J39" s="40"/>
    </row>
    <row r="40" spans="2:10" ht="37.5" customHeight="1" x14ac:dyDescent="0.25">
      <c r="B40" s="29">
        <v>30</v>
      </c>
      <c r="C40" s="39"/>
      <c r="D40" s="56"/>
      <c r="E40" s="56"/>
      <c r="F40" s="30"/>
      <c r="G40" s="41"/>
      <c r="H40" s="42">
        <v>0</v>
      </c>
      <c r="I40" s="42">
        <v>0</v>
      </c>
      <c r="J40" s="40"/>
    </row>
    <row r="41" spans="2:10" ht="37.5" customHeight="1" x14ac:dyDescent="0.25">
      <c r="B41" s="29">
        <v>31</v>
      </c>
      <c r="C41" s="39"/>
      <c r="D41" s="56"/>
      <c r="E41" s="56"/>
      <c r="F41" s="30"/>
      <c r="G41" s="41"/>
      <c r="H41" s="42">
        <v>0</v>
      </c>
      <c r="I41" s="42">
        <v>0</v>
      </c>
      <c r="J41" s="40"/>
    </row>
    <row r="42" spans="2:10" ht="37.5" customHeight="1" x14ac:dyDescent="0.25">
      <c r="B42" s="29">
        <v>32</v>
      </c>
      <c r="C42" s="39"/>
      <c r="D42" s="56"/>
      <c r="E42" s="56"/>
      <c r="F42" s="30"/>
      <c r="G42" s="41"/>
      <c r="H42" s="42">
        <v>0</v>
      </c>
      <c r="I42" s="42">
        <v>0</v>
      </c>
      <c r="J42" s="40"/>
    </row>
    <row r="43" spans="2:10" ht="37.5" customHeight="1" x14ac:dyDescent="0.25">
      <c r="B43" s="29">
        <v>33</v>
      </c>
      <c r="C43" s="39"/>
      <c r="D43" s="56"/>
      <c r="E43" s="56"/>
      <c r="F43" s="30"/>
      <c r="G43" s="41"/>
      <c r="H43" s="42">
        <v>0</v>
      </c>
      <c r="I43" s="42">
        <v>0</v>
      </c>
      <c r="J43" s="40"/>
    </row>
    <row r="44" spans="2:10" ht="37.5" customHeight="1" x14ac:dyDescent="0.25">
      <c r="B44" s="29">
        <v>34</v>
      </c>
      <c r="C44" s="39"/>
      <c r="D44" s="56"/>
      <c r="E44" s="56"/>
      <c r="F44" s="30"/>
      <c r="G44" s="41"/>
      <c r="H44" s="42">
        <v>0</v>
      </c>
      <c r="I44" s="42">
        <v>0</v>
      </c>
      <c r="J44" s="40"/>
    </row>
    <row r="45" spans="2:10" ht="37.5" customHeight="1" x14ac:dyDescent="0.25">
      <c r="B45" s="29">
        <v>35</v>
      </c>
      <c r="C45" s="39"/>
      <c r="D45" s="56"/>
      <c r="E45" s="56"/>
      <c r="F45" s="30"/>
      <c r="G45" s="41"/>
      <c r="H45" s="42">
        <v>0</v>
      </c>
      <c r="I45" s="42">
        <v>0</v>
      </c>
      <c r="J45" s="40"/>
    </row>
    <row r="46" spans="2:10" ht="37.5" customHeight="1" x14ac:dyDescent="0.25">
      <c r="B46" s="29">
        <v>36</v>
      </c>
      <c r="C46" s="39"/>
      <c r="D46" s="56"/>
      <c r="E46" s="56"/>
      <c r="F46" s="30"/>
      <c r="G46" s="41"/>
      <c r="H46" s="42">
        <v>0</v>
      </c>
      <c r="I46" s="42">
        <v>0</v>
      </c>
      <c r="J46" s="40"/>
    </row>
    <row r="47" spans="2:10" ht="37.5" customHeight="1" x14ac:dyDescent="0.25">
      <c r="B47" s="29">
        <v>37</v>
      </c>
      <c r="C47" s="39"/>
      <c r="D47" s="56"/>
      <c r="E47" s="56"/>
      <c r="F47" s="30"/>
      <c r="G47" s="41"/>
      <c r="H47" s="42">
        <v>0</v>
      </c>
      <c r="I47" s="42">
        <v>0</v>
      </c>
      <c r="J47" s="40"/>
    </row>
    <row r="48" spans="2:10" ht="37.5" customHeight="1" x14ac:dyDescent="0.25">
      <c r="B48" s="29">
        <v>38</v>
      </c>
      <c r="C48" s="39"/>
      <c r="D48" s="56"/>
      <c r="E48" s="56"/>
      <c r="F48" s="30"/>
      <c r="G48" s="41"/>
      <c r="H48" s="42">
        <v>0</v>
      </c>
      <c r="I48" s="42">
        <v>0</v>
      </c>
      <c r="J48" s="40"/>
    </row>
    <row r="49" spans="2:10" ht="37.5" customHeight="1" x14ac:dyDescent="0.25">
      <c r="B49" s="29">
        <v>39</v>
      </c>
      <c r="C49" s="39"/>
      <c r="D49" s="56"/>
      <c r="E49" s="56"/>
      <c r="F49" s="30"/>
      <c r="G49" s="41"/>
      <c r="H49" s="42">
        <v>0</v>
      </c>
      <c r="I49" s="42">
        <v>0</v>
      </c>
      <c r="J49" s="40"/>
    </row>
    <row r="50" spans="2:10" ht="37.5" customHeight="1" x14ac:dyDescent="0.25">
      <c r="B50" s="29">
        <v>40</v>
      </c>
      <c r="C50" s="39"/>
      <c r="D50" s="56"/>
      <c r="E50" s="56"/>
      <c r="F50" s="30"/>
      <c r="G50" s="41"/>
      <c r="H50" s="42">
        <v>0</v>
      </c>
      <c r="I50" s="42">
        <v>0</v>
      </c>
      <c r="J50" s="40"/>
    </row>
    <row r="51" spans="2:10" ht="37.5" customHeight="1" x14ac:dyDescent="0.25">
      <c r="B51" s="29">
        <v>41</v>
      </c>
      <c r="C51" s="39"/>
      <c r="D51" s="56"/>
      <c r="E51" s="56"/>
      <c r="F51" s="30"/>
      <c r="G51" s="41"/>
      <c r="H51" s="42">
        <v>0</v>
      </c>
      <c r="I51" s="42">
        <v>0</v>
      </c>
      <c r="J51" s="40"/>
    </row>
    <row r="52" spans="2:10" ht="37.5" customHeight="1" x14ac:dyDescent="0.25">
      <c r="B52" s="29">
        <v>42</v>
      </c>
      <c r="C52" s="39"/>
      <c r="D52" s="56"/>
      <c r="E52" s="56"/>
      <c r="F52" s="30"/>
      <c r="G52" s="41"/>
      <c r="H52" s="42">
        <v>0</v>
      </c>
      <c r="I52" s="42">
        <v>0</v>
      </c>
      <c r="J52" s="40"/>
    </row>
    <row r="53" spans="2:10" ht="37.5" customHeight="1" x14ac:dyDescent="0.25">
      <c r="B53" s="29">
        <v>43</v>
      </c>
      <c r="C53" s="39"/>
      <c r="D53" s="56"/>
      <c r="E53" s="56"/>
      <c r="F53" s="30"/>
      <c r="G53" s="41"/>
      <c r="H53" s="42">
        <v>0</v>
      </c>
      <c r="I53" s="42">
        <v>0</v>
      </c>
      <c r="J53" s="40"/>
    </row>
    <row r="54" spans="2:10" ht="37.5" customHeight="1" x14ac:dyDescent="0.25">
      <c r="B54" s="29">
        <v>44</v>
      </c>
      <c r="C54" s="39"/>
      <c r="D54" s="56"/>
      <c r="E54" s="56"/>
      <c r="F54" s="30"/>
      <c r="G54" s="41"/>
      <c r="H54" s="42">
        <v>0</v>
      </c>
      <c r="I54" s="42">
        <v>0</v>
      </c>
      <c r="J54" s="40"/>
    </row>
    <row r="55" spans="2:10" ht="37.5" customHeight="1" x14ac:dyDescent="0.25">
      <c r="B55" s="29">
        <v>45</v>
      </c>
      <c r="C55" s="39"/>
      <c r="D55" s="56"/>
      <c r="E55" s="56"/>
      <c r="F55" s="30"/>
      <c r="G55" s="41"/>
      <c r="H55" s="42">
        <v>0</v>
      </c>
      <c r="I55" s="42">
        <v>0</v>
      </c>
      <c r="J55" s="40"/>
    </row>
    <row r="56" spans="2:10" ht="37.5" customHeight="1" x14ac:dyDescent="0.25">
      <c r="B56" s="29">
        <v>46</v>
      </c>
      <c r="C56" s="39"/>
      <c r="D56" s="56"/>
      <c r="E56" s="56"/>
      <c r="F56" s="30"/>
      <c r="G56" s="41"/>
      <c r="H56" s="42">
        <v>0</v>
      </c>
      <c r="I56" s="42">
        <v>0</v>
      </c>
      <c r="J56" s="40"/>
    </row>
    <row r="57" spans="2:10" ht="37.5" customHeight="1" x14ac:dyDescent="0.25">
      <c r="B57" s="29">
        <v>47</v>
      </c>
      <c r="C57" s="39"/>
      <c r="D57" s="56"/>
      <c r="E57" s="56"/>
      <c r="F57" s="30"/>
      <c r="G57" s="41"/>
      <c r="H57" s="42">
        <v>0</v>
      </c>
      <c r="I57" s="42">
        <v>0</v>
      </c>
      <c r="J57" s="40"/>
    </row>
    <row r="58" spans="2:10" ht="37.5" customHeight="1" x14ac:dyDescent="0.25">
      <c r="B58" s="29">
        <v>48</v>
      </c>
      <c r="C58" s="39"/>
      <c r="D58" s="56"/>
      <c r="E58" s="56"/>
      <c r="F58" s="30"/>
      <c r="G58" s="41"/>
      <c r="H58" s="42">
        <v>0</v>
      </c>
      <c r="I58" s="42">
        <v>0</v>
      </c>
      <c r="J58" s="40"/>
    </row>
    <row r="59" spans="2:10" ht="37.5" customHeight="1" x14ac:dyDescent="0.25">
      <c r="B59" s="29">
        <v>49</v>
      </c>
      <c r="C59" s="39"/>
      <c r="D59" s="56"/>
      <c r="E59" s="56"/>
      <c r="F59" s="30"/>
      <c r="G59" s="41"/>
      <c r="H59" s="42">
        <v>0</v>
      </c>
      <c r="I59" s="42">
        <v>0</v>
      </c>
      <c r="J59" s="40"/>
    </row>
    <row r="60" spans="2:10" ht="37.5" customHeight="1" x14ac:dyDescent="0.25">
      <c r="B60" s="29">
        <v>50</v>
      </c>
      <c r="C60" s="39"/>
      <c r="D60" s="56"/>
      <c r="E60" s="56"/>
      <c r="F60" s="30"/>
      <c r="G60" s="41"/>
      <c r="H60" s="42">
        <v>0</v>
      </c>
      <c r="I60" s="42">
        <v>0</v>
      </c>
      <c r="J60" s="40"/>
    </row>
    <row r="61" spans="2:10" ht="37.5" customHeight="1" x14ac:dyDescent="0.25">
      <c r="B61" s="29">
        <v>51</v>
      </c>
      <c r="C61" s="39"/>
      <c r="D61" s="56"/>
      <c r="E61" s="56"/>
      <c r="F61" s="30"/>
      <c r="G61" s="41"/>
      <c r="H61" s="42">
        <v>0</v>
      </c>
      <c r="I61" s="42">
        <v>0</v>
      </c>
      <c r="J61" s="40"/>
    </row>
    <row r="62" spans="2:10" ht="37.5" customHeight="1" x14ac:dyDescent="0.25">
      <c r="B62" s="29">
        <v>52</v>
      </c>
      <c r="C62" s="39"/>
      <c r="D62" s="56"/>
      <c r="E62" s="56"/>
      <c r="F62" s="30"/>
      <c r="G62" s="30"/>
      <c r="H62" s="42">
        <v>0</v>
      </c>
      <c r="I62" s="42">
        <v>0</v>
      </c>
      <c r="J62" s="40"/>
    </row>
    <row r="63" spans="2:10" ht="37.5" customHeight="1" x14ac:dyDescent="0.25">
      <c r="B63" s="29">
        <v>53</v>
      </c>
      <c r="C63" s="39"/>
      <c r="D63" s="56"/>
      <c r="E63" s="56"/>
      <c r="F63" s="30"/>
      <c r="G63" s="30"/>
      <c r="H63" s="42">
        <v>0</v>
      </c>
      <c r="I63" s="42">
        <v>0</v>
      </c>
      <c r="J63" s="40"/>
    </row>
    <row r="64" spans="2:10" ht="37.5" customHeight="1" x14ac:dyDescent="0.25">
      <c r="B64" s="29">
        <v>54</v>
      </c>
      <c r="C64" s="39"/>
      <c r="D64" s="56"/>
      <c r="E64" s="56"/>
      <c r="F64" s="30"/>
      <c r="G64" s="30"/>
      <c r="H64" s="42">
        <v>0</v>
      </c>
      <c r="I64" s="42">
        <v>0</v>
      </c>
      <c r="J64" s="40"/>
    </row>
    <row r="65" spans="2:10" ht="37.5" customHeight="1" x14ac:dyDescent="0.25">
      <c r="B65" s="29">
        <v>55</v>
      </c>
      <c r="C65" s="39"/>
      <c r="D65" s="56"/>
      <c r="E65" s="56"/>
      <c r="F65" s="30"/>
      <c r="G65" s="30"/>
      <c r="H65" s="42">
        <v>0</v>
      </c>
      <c r="I65" s="42">
        <v>0</v>
      </c>
      <c r="J65" s="40"/>
    </row>
    <row r="66" spans="2:10" ht="37.5" customHeight="1" x14ac:dyDescent="0.25">
      <c r="B66" s="29">
        <v>56</v>
      </c>
      <c r="C66" s="39"/>
      <c r="D66" s="56"/>
      <c r="E66" s="56"/>
      <c r="F66" s="30"/>
      <c r="G66" s="30"/>
      <c r="H66" s="42">
        <v>0</v>
      </c>
      <c r="I66" s="42">
        <v>0</v>
      </c>
      <c r="J66" s="40"/>
    </row>
    <row r="67" spans="2:10" ht="37.5" customHeight="1" x14ac:dyDescent="0.25">
      <c r="B67" s="29">
        <v>57</v>
      </c>
      <c r="C67" s="39"/>
      <c r="D67" s="56"/>
      <c r="E67" s="56"/>
      <c r="F67" s="30"/>
      <c r="G67" s="30"/>
      <c r="H67" s="42">
        <v>0</v>
      </c>
      <c r="I67" s="42">
        <v>0</v>
      </c>
      <c r="J67" s="40"/>
    </row>
    <row r="68" spans="2:10" ht="37.5" customHeight="1" x14ac:dyDescent="0.25">
      <c r="B68" s="29">
        <v>58</v>
      </c>
      <c r="C68" s="39"/>
      <c r="D68" s="56"/>
      <c r="E68" s="56"/>
      <c r="F68" s="30"/>
      <c r="G68" s="30"/>
      <c r="H68" s="42">
        <v>0</v>
      </c>
      <c r="I68" s="42">
        <v>0</v>
      </c>
      <c r="J68" s="40"/>
    </row>
    <row r="69" spans="2:10" ht="37.5" customHeight="1" x14ac:dyDescent="0.25">
      <c r="B69" s="29">
        <v>59</v>
      </c>
      <c r="C69" s="39"/>
      <c r="D69" s="56"/>
      <c r="E69" s="56"/>
      <c r="F69" s="30"/>
      <c r="G69" s="30"/>
      <c r="H69" s="42">
        <v>0</v>
      </c>
      <c r="I69" s="42">
        <v>0</v>
      </c>
      <c r="J69" s="40"/>
    </row>
    <row r="70" spans="2:10" ht="15.75" customHeight="1" x14ac:dyDescent="0.25">
      <c r="G70" s="66" t="s">
        <v>94</v>
      </c>
      <c r="H70" s="58">
        <f t="shared" ref="H70:I70" si="1">SUM(H11:H60)</f>
        <v>26</v>
      </c>
      <c r="I70" s="58">
        <f t="shared" si="1"/>
        <v>0</v>
      </c>
      <c r="J70" s="35"/>
    </row>
    <row r="71" spans="2:10" ht="15.75" customHeight="1" x14ac:dyDescent="0.25">
      <c r="B71" s="12"/>
      <c r="C71" s="12"/>
      <c r="D71" s="12">
        <f>COUNTIFS(D11:D60, "&lt;&gt;"&amp;"")</f>
        <v>12</v>
      </c>
      <c r="E71" s="12"/>
      <c r="F71" s="12"/>
      <c r="G71" s="12">
        <f>COUNTIFS(G11:G60, "Concluído",D11:D60, "&lt;&gt;"&amp;"")</f>
        <v>12</v>
      </c>
      <c r="J71" s="35"/>
    </row>
    <row r="72" spans="2:10" ht="15.75" customHeight="1" x14ac:dyDescent="0.3">
      <c r="B72" s="105" t="s">
        <v>95</v>
      </c>
      <c r="C72" s="84"/>
      <c r="D72" s="84"/>
      <c r="E72" s="84"/>
      <c r="F72" s="84"/>
      <c r="G72" s="84"/>
      <c r="H72" s="84"/>
      <c r="I72" s="85"/>
    </row>
    <row r="73" spans="2:10" ht="15.75" customHeight="1" x14ac:dyDescent="0.25">
      <c r="B73" s="106" t="s">
        <v>96</v>
      </c>
      <c r="C73" s="84"/>
      <c r="D73" s="84"/>
      <c r="E73" s="84"/>
      <c r="F73" s="84"/>
      <c r="G73" s="85"/>
      <c r="H73" s="37" t="s">
        <v>97</v>
      </c>
      <c r="I73" s="37" t="s">
        <v>20</v>
      </c>
    </row>
    <row r="74" spans="2:10" ht="15.75" customHeight="1" x14ac:dyDescent="0.25">
      <c r="B74" s="107" t="str">
        <f>'Dados do Projeto'!B10</f>
        <v xml:space="preserve">Gabriel Vitor </v>
      </c>
      <c r="C74" s="84"/>
      <c r="D74" s="84"/>
      <c r="E74" s="84"/>
      <c r="F74" s="84"/>
      <c r="G74" s="85"/>
      <c r="H74" s="60">
        <f>SUMIF($F$11:$F$60,'Dados do Projeto'!$B10,H$11:H$60)</f>
        <v>0</v>
      </c>
      <c r="I74" s="60">
        <f>SUMIF($F$11:$F$60,'Dados do Projeto'!$B10,I$11:I$60)</f>
        <v>0</v>
      </c>
    </row>
    <row r="75" spans="2:10" ht="15.75" customHeight="1" x14ac:dyDescent="0.25">
      <c r="B75" s="107" t="str">
        <f>'Dados do Projeto'!B11</f>
        <v xml:space="preserve">Leticia Blom </v>
      </c>
      <c r="C75" s="84"/>
      <c r="D75" s="84"/>
      <c r="E75" s="84"/>
      <c r="F75" s="84"/>
      <c r="G75" s="85"/>
      <c r="H75" s="60">
        <f>SUMIF(F$11:F$60,'Dados do Projeto'!B11,H$11:H$60)</f>
        <v>0</v>
      </c>
      <c r="I75" s="60">
        <f>SUMIF($F$11:$F$60,'Dados do Projeto'!$B11,I$11:I$60)</f>
        <v>0</v>
      </c>
    </row>
    <row r="76" spans="2:10" ht="15.75" customHeight="1" x14ac:dyDescent="0.25">
      <c r="B76" s="107" t="str">
        <f>'Dados do Projeto'!B12</f>
        <v>Julia Borges</v>
      </c>
      <c r="C76" s="84"/>
      <c r="D76" s="84"/>
      <c r="E76" s="84"/>
      <c r="F76" s="84"/>
      <c r="G76" s="85"/>
      <c r="H76" s="60">
        <f>SUMIF(F$11:F$60,'Dados do Projeto'!B12,H$11:H$60)</f>
        <v>0</v>
      </c>
      <c r="I76" s="60">
        <f>SUMIF($F$11:$F$60,'Dados do Projeto'!$B12,I$11:I$60)</f>
        <v>0</v>
      </c>
    </row>
    <row r="77" spans="2:10" ht="15.75" customHeight="1" x14ac:dyDescent="0.25">
      <c r="B77" s="107" t="str">
        <f>'Dados do Projeto'!B13</f>
        <v>Arthur Capanema</v>
      </c>
      <c r="C77" s="84"/>
      <c r="D77" s="84"/>
      <c r="E77" s="84"/>
      <c r="F77" s="84"/>
      <c r="G77" s="85"/>
      <c r="H77" s="60">
        <f>SUMIF(F$11:F$60,'Dados do Projeto'!B13,H$11:H$60)</f>
        <v>0</v>
      </c>
      <c r="I77" s="60">
        <f>SUMIF($F$11:$F$60,'Dados do Projeto'!$B13,I$11:I$60)</f>
        <v>0</v>
      </c>
    </row>
    <row r="78" spans="2:10" ht="15.75" customHeight="1" x14ac:dyDescent="0.25">
      <c r="B78" s="107" t="str">
        <f>'Dados do Projeto'!B14</f>
        <v>Lucas Nogueira</v>
      </c>
      <c r="C78" s="84"/>
      <c r="D78" s="84"/>
      <c r="E78" s="84"/>
      <c r="F78" s="84"/>
      <c r="G78" s="85"/>
      <c r="H78" s="60">
        <f>SUMIF(F$11:F$60,'Dados do Projeto'!B14,H$11:H$60)</f>
        <v>3</v>
      </c>
      <c r="I78" s="60">
        <f>SUMIF($F$11:$F$60,'Dados do Projeto'!$B14,I$11:I$60)</f>
        <v>0</v>
      </c>
    </row>
    <row r="79" spans="2:10" ht="15.75" customHeight="1" x14ac:dyDescent="0.25">
      <c r="J79" s="35"/>
    </row>
    <row r="80" spans="2:10" ht="15.75" customHeight="1" x14ac:dyDescent="0.25">
      <c r="J80" s="35"/>
    </row>
    <row r="81" spans="10:10" ht="15.75" customHeight="1" x14ac:dyDescent="0.25">
      <c r="J81" s="35"/>
    </row>
    <row r="82" spans="10:10" ht="15.75" customHeight="1" x14ac:dyDescent="0.25">
      <c r="J82" s="35"/>
    </row>
    <row r="83" spans="10:10" ht="15.75" customHeight="1" x14ac:dyDescent="0.25">
      <c r="J83" s="35"/>
    </row>
    <row r="84" spans="10:10" ht="15.75" customHeight="1" x14ac:dyDescent="0.25">
      <c r="J84" s="35"/>
    </row>
    <row r="85" spans="10:10" ht="15.75" customHeight="1" x14ac:dyDescent="0.25">
      <c r="J85" s="35"/>
    </row>
    <row r="86" spans="10:10" ht="15.75" customHeight="1" x14ac:dyDescent="0.25">
      <c r="J86" s="35"/>
    </row>
    <row r="87" spans="10:10" ht="15.75" customHeight="1" x14ac:dyDescent="0.25">
      <c r="J87" s="35"/>
    </row>
    <row r="88" spans="10:10" ht="15.75" customHeight="1" x14ac:dyDescent="0.25">
      <c r="J88" s="35"/>
    </row>
    <row r="89" spans="10:10" ht="15.75" customHeight="1" x14ac:dyDescent="0.25">
      <c r="J89" s="35"/>
    </row>
    <row r="90" spans="10:10" ht="15.75" customHeight="1" x14ac:dyDescent="0.25">
      <c r="J90" s="35"/>
    </row>
    <row r="91" spans="10:10" ht="15.75" customHeight="1" x14ac:dyDescent="0.25">
      <c r="J91" s="35"/>
    </row>
    <row r="92" spans="10:10" ht="15.75" customHeight="1" x14ac:dyDescent="0.25">
      <c r="J92" s="35"/>
    </row>
    <row r="93" spans="10:10" ht="15.75" customHeight="1" x14ac:dyDescent="0.25">
      <c r="J93" s="35"/>
    </row>
    <row r="94" spans="10:10" ht="15.75" customHeight="1" x14ac:dyDescent="0.25">
      <c r="J94" s="35"/>
    </row>
    <row r="95" spans="10:10" ht="15.75" customHeight="1" x14ac:dyDescent="0.25">
      <c r="J95" s="35"/>
    </row>
    <row r="96" spans="10:10" ht="15.75" customHeight="1" x14ac:dyDescent="0.25">
      <c r="J96" s="35"/>
    </row>
    <row r="97" spans="4:10" ht="15.75" customHeight="1" x14ac:dyDescent="0.25">
      <c r="J97" s="35"/>
    </row>
    <row r="98" spans="4:10" ht="15.75" customHeight="1" x14ac:dyDescent="0.25">
      <c r="J98" s="35"/>
    </row>
    <row r="99" spans="4:10" ht="15.75" customHeight="1" x14ac:dyDescent="0.25">
      <c r="J99" s="35"/>
    </row>
    <row r="100" spans="4:10" ht="15.75" customHeight="1" x14ac:dyDescent="0.25">
      <c r="J100" s="35"/>
    </row>
    <row r="101" spans="4:10" ht="15.75" customHeight="1" x14ac:dyDescent="0.25">
      <c r="J101" s="35"/>
    </row>
    <row r="102" spans="4:10" ht="15.75" customHeight="1" x14ac:dyDescent="0.25">
      <c r="J102" s="35"/>
    </row>
    <row r="103" spans="4:10" ht="15.75" customHeight="1" x14ac:dyDescent="0.25">
      <c r="J103" s="35"/>
    </row>
    <row r="104" spans="4:10" ht="15.75" customHeight="1" x14ac:dyDescent="0.25">
      <c r="J104" s="35"/>
    </row>
    <row r="105" spans="4:10" ht="15.75" customHeight="1" x14ac:dyDescent="0.25">
      <c r="J105" s="35"/>
    </row>
    <row r="106" spans="4:10" ht="15.75" customHeight="1" x14ac:dyDescent="0.25">
      <c r="J106" s="35"/>
    </row>
    <row r="107" spans="4:10" ht="15.75" customHeight="1" x14ac:dyDescent="0.25">
      <c r="J107" s="35"/>
    </row>
    <row r="108" spans="4:10" ht="15.75" customHeight="1" x14ac:dyDescent="0.25">
      <c r="J108" s="35"/>
    </row>
    <row r="109" spans="4:10" ht="15.75" customHeight="1" x14ac:dyDescent="0.25">
      <c r="J109" s="35"/>
    </row>
    <row r="110" spans="4:10" ht="15.75" customHeight="1" x14ac:dyDescent="0.25">
      <c r="D110" s="3"/>
      <c r="E110" s="3"/>
      <c r="G110" s="3"/>
      <c r="J110" s="35"/>
    </row>
    <row r="111" spans="4:10" ht="15.75" customHeight="1" x14ac:dyDescent="0.25">
      <c r="D111" s="3"/>
      <c r="E111" s="3"/>
      <c r="G111" s="3"/>
      <c r="J111" s="35"/>
    </row>
    <row r="112" spans="4:10" ht="15.75" customHeight="1" x14ac:dyDescent="0.25">
      <c r="D112" s="3"/>
      <c r="E112" s="3"/>
      <c r="G112" s="3"/>
      <c r="J112" s="35"/>
    </row>
    <row r="113" spans="4:10" ht="15.75" customHeight="1" x14ac:dyDescent="0.25">
      <c r="D113" s="3"/>
      <c r="E113" s="3"/>
      <c r="G113" s="3"/>
      <c r="J113" s="35"/>
    </row>
    <row r="114" spans="4:10" ht="15.75" customHeight="1" x14ac:dyDescent="0.25">
      <c r="D114" s="3"/>
      <c r="E114" s="3"/>
      <c r="J114" s="35"/>
    </row>
    <row r="115" spans="4:10" ht="15.75" customHeight="1" x14ac:dyDescent="0.25">
      <c r="J115" s="35"/>
    </row>
    <row r="116" spans="4:10" ht="15.75" customHeight="1" x14ac:dyDescent="0.25">
      <c r="J116" s="5"/>
    </row>
    <row r="117" spans="4:10" ht="15.75" customHeight="1" x14ac:dyDescent="0.25"/>
    <row r="118" spans="4:10" ht="15.75" customHeight="1" x14ac:dyDescent="0.25"/>
    <row r="119" spans="4:10" ht="15.75" customHeight="1" x14ac:dyDescent="0.25"/>
    <row r="120" spans="4:10" ht="15.75" customHeight="1" x14ac:dyDescent="0.25"/>
    <row r="121" spans="4:10" ht="15.75" customHeight="1" x14ac:dyDescent="0.25"/>
    <row r="122" spans="4:10" ht="15.75" customHeight="1" x14ac:dyDescent="0.25"/>
    <row r="123" spans="4:10" ht="15.75" customHeight="1" x14ac:dyDescent="0.25"/>
    <row r="124" spans="4:10" ht="15.75" customHeight="1" x14ac:dyDescent="0.25"/>
    <row r="125" spans="4:10" ht="15.75" customHeight="1" x14ac:dyDescent="0.25"/>
    <row r="126" spans="4:10" ht="15.75" customHeight="1" x14ac:dyDescent="0.25"/>
    <row r="127" spans="4:10" ht="15.75" customHeight="1" x14ac:dyDescent="0.25"/>
    <row r="128" spans="4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125" priority="1">
      <formula>NOT(ISERROR(SEARCH(($B$74),(F20))))</formula>
    </cfRule>
  </conditionalFormatting>
  <conditionalFormatting sqref="F20:F25">
    <cfRule type="expression" dxfId="124" priority="2">
      <formula>NOT(ISERROR(SEARCH(($B$75),(F20))))</formula>
    </cfRule>
  </conditionalFormatting>
  <conditionalFormatting sqref="F20:F25">
    <cfRule type="expression" dxfId="123" priority="3">
      <formula>NOT(ISERROR(SEARCH(($B$76),(F20))))</formula>
    </cfRule>
  </conditionalFormatting>
  <conditionalFormatting sqref="F20:F25">
    <cfRule type="expression" dxfId="122" priority="4">
      <formula>NOT(ISERROR(SEARCH(($B$77),(F20))))</formula>
    </cfRule>
  </conditionalFormatting>
  <conditionalFormatting sqref="F20:F25">
    <cfRule type="containsBlanks" dxfId="121" priority="5">
      <formula>LEN(TRIM(F20))=0</formula>
    </cfRule>
  </conditionalFormatting>
  <conditionalFormatting sqref="F19:F69">
    <cfRule type="expression" dxfId="120" priority="6">
      <formula>NOT(ISERROR(SEARCH(($B$74),(F19))))</formula>
    </cfRule>
  </conditionalFormatting>
  <conditionalFormatting sqref="F19:F69">
    <cfRule type="expression" dxfId="119" priority="7">
      <formula>NOT(ISERROR(SEARCH(($B$75),(F19))))</formula>
    </cfRule>
  </conditionalFormatting>
  <conditionalFormatting sqref="F19:F69">
    <cfRule type="expression" dxfId="118" priority="8">
      <formula>NOT(ISERROR(SEARCH(($B$76),(F19))))</formula>
    </cfRule>
  </conditionalFormatting>
  <conditionalFormatting sqref="F19:F69">
    <cfRule type="expression" dxfId="117" priority="9">
      <formula>NOT(ISERROR(SEARCH(($B$77),(F19))))</formula>
    </cfRule>
  </conditionalFormatting>
  <conditionalFormatting sqref="F19:F69">
    <cfRule type="expression" dxfId="116" priority="10">
      <formula>NOT(ISERROR(SEARCH(($B$78),(F19))))</formula>
    </cfRule>
  </conditionalFormatting>
  <conditionalFormatting sqref="F19:F69">
    <cfRule type="containsBlanks" dxfId="115" priority="11">
      <formula>LEN(TRIM(F19))=0</formula>
    </cfRule>
  </conditionalFormatting>
  <conditionalFormatting sqref="C11:C69">
    <cfRule type="expression" dxfId="114" priority="12">
      <formula>AND(ISNUMBER(C11),TRUNC(C11)&lt;TODAY())</formula>
    </cfRule>
  </conditionalFormatting>
  <conditionalFormatting sqref="F20:F25">
    <cfRule type="expression" dxfId="113" priority="13">
      <formula>NOT(ISERROR(SEARCH(($B$74),(F20))))</formula>
    </cfRule>
  </conditionalFormatting>
  <conditionalFormatting sqref="F20:F25">
    <cfRule type="expression" dxfId="112" priority="14">
      <formula>NOT(ISERROR(SEARCH(($B$75),(F20))))</formula>
    </cfRule>
  </conditionalFormatting>
  <conditionalFormatting sqref="F20:F25">
    <cfRule type="expression" dxfId="111" priority="15">
      <formula>NOT(ISERROR(SEARCH(($B$76),(F20))))</formula>
    </cfRule>
  </conditionalFormatting>
  <conditionalFormatting sqref="F20:F25">
    <cfRule type="expression" dxfId="110" priority="16">
      <formula>NOT(ISERROR(SEARCH(($B$77),(F20))))</formula>
    </cfRule>
  </conditionalFormatting>
  <conditionalFormatting sqref="F20:F25">
    <cfRule type="expression" dxfId="109" priority="17">
      <formula>NOT(ISERROR(SEARCH(($B$78),(F20))))</formula>
    </cfRule>
  </conditionalFormatting>
  <conditionalFormatting sqref="F20:F25">
    <cfRule type="containsBlanks" dxfId="108" priority="18">
      <formula>LEN(TRIM(F20))=0</formula>
    </cfRule>
  </conditionalFormatting>
  <conditionalFormatting sqref="F19:F69">
    <cfRule type="expression" dxfId="107" priority="19">
      <formula>NOT(ISERROR(SEARCH(($B$74),(F19))))</formula>
    </cfRule>
  </conditionalFormatting>
  <conditionalFormatting sqref="F19:F69">
    <cfRule type="expression" dxfId="106" priority="20">
      <formula>NOT(ISERROR(SEARCH(($B$75),(F19))))</formula>
    </cfRule>
  </conditionalFormatting>
  <conditionalFormatting sqref="F19:F69">
    <cfRule type="expression" dxfId="105" priority="21">
      <formula>NOT(ISERROR(SEARCH(($B$76),(F19))))</formula>
    </cfRule>
  </conditionalFormatting>
  <conditionalFormatting sqref="F19:F69">
    <cfRule type="expression" dxfId="104" priority="22">
      <formula>NOT(ISERROR(SEARCH(($B$77),(F19))))</formula>
    </cfRule>
  </conditionalFormatting>
  <conditionalFormatting sqref="F19:F69">
    <cfRule type="expression" dxfId="103" priority="23">
      <formula>NOT(ISERROR(SEARCH(($B$78),(F19))))</formula>
    </cfRule>
  </conditionalFormatting>
  <conditionalFormatting sqref="F19:F69">
    <cfRule type="containsBlanks" dxfId="102" priority="24">
      <formula>LEN(TRIM(F19))=0</formula>
    </cfRule>
  </conditionalFormatting>
  <conditionalFormatting sqref="C11:C69">
    <cfRule type="expression" dxfId="101" priority="25">
      <formula>AND(ISNUMBER(C11),TRUNC(C11)&lt;TODAY())</formula>
    </cfRule>
  </conditionalFormatting>
  <conditionalFormatting sqref="F11:F18">
    <cfRule type="expression" dxfId="100" priority="26">
      <formula>NOT(ISERROR(SEARCH(($B$65),(F11))))</formula>
    </cfRule>
  </conditionalFormatting>
  <conditionalFormatting sqref="F11:F18">
    <cfRule type="expression" dxfId="99" priority="27">
      <formula>NOT(ISERROR(SEARCH(($B$66),(F11))))</formula>
    </cfRule>
  </conditionalFormatting>
  <conditionalFormatting sqref="F11:F18">
    <cfRule type="expression" dxfId="98" priority="28">
      <formula>NOT(ISERROR(SEARCH(($B$67),(F11))))</formula>
    </cfRule>
  </conditionalFormatting>
  <conditionalFormatting sqref="F11:F18">
    <cfRule type="expression" dxfId="97" priority="29">
      <formula>NOT(ISERROR(SEARCH(($B$68),(F11))))</formula>
    </cfRule>
  </conditionalFormatting>
  <conditionalFormatting sqref="F11:F18">
    <cfRule type="expression" dxfId="96" priority="30">
      <formula>NOT(ISERROR(SEARCH(($B$69),(F11))))</formula>
    </cfRule>
  </conditionalFormatting>
  <conditionalFormatting sqref="F11:F18">
    <cfRule type="containsBlanks" dxfId="95" priority="31">
      <formula>LEN(TRIM(F11))=0</formula>
    </cfRule>
  </conditionalFormatting>
  <dataValidations count="2">
    <dataValidation type="list" allowBlank="1" showErrorMessage="1" sqref="C11" xr:uid="{00000000-0002-0000-0300-000000000000}">
      <formula1>$K$1:$K$14</formula1>
    </dataValidation>
    <dataValidation type="list" allowBlank="1" showErrorMessage="1" sqref="C12:C69" xr:uid="{00000000-0002-0000-0300-000002000000}">
      <formula1>$K$1:$K$28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1000000}">
          <x14:formula1>
            <xm:f>'Dados do Projeto'!$M$102:$M$105</xm:f>
          </x14:formula1>
          <xm:sqref>G11:G61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2.33203125" customWidth="1"/>
    <col min="2" max="2" width="5.44140625" customWidth="1"/>
    <col min="3" max="3" width="14.44140625" customWidth="1"/>
    <col min="4" max="4" width="31.6640625" customWidth="1"/>
    <col min="5" max="5" width="34.6640625" customWidth="1"/>
    <col min="6" max="6" width="40.109375" customWidth="1"/>
    <col min="7" max="7" width="12.44140625" customWidth="1"/>
    <col min="8" max="8" width="22" customWidth="1"/>
    <col min="9" max="9" width="18.6640625" customWidth="1"/>
    <col min="10" max="10" width="40.88671875" customWidth="1"/>
    <col min="11" max="11" width="14.44140625" hidden="1" customWidth="1"/>
    <col min="12" max="26" width="14.44140625" customWidth="1"/>
  </cols>
  <sheetData>
    <row r="1" spans="1:21" ht="27" customHeight="1" x14ac:dyDescent="0.4">
      <c r="A1" s="32"/>
      <c r="B1" s="73" t="s">
        <v>0</v>
      </c>
      <c r="C1" s="74"/>
      <c r="D1" s="74"/>
      <c r="E1" s="74"/>
      <c r="F1" s="74"/>
      <c r="G1" s="74"/>
      <c r="H1" s="74"/>
      <c r="I1" s="74"/>
      <c r="J1" s="75"/>
      <c r="K1" s="33">
        <f>Requisitos!C13</f>
        <v>45205</v>
      </c>
    </row>
    <row r="2" spans="1:21" ht="21" customHeight="1" x14ac:dyDescent="0.3">
      <c r="B2" s="76" t="s">
        <v>1</v>
      </c>
      <c r="C2" s="77"/>
      <c r="D2" s="77"/>
      <c r="E2" s="77"/>
      <c r="F2" s="77"/>
      <c r="G2" s="77"/>
      <c r="H2" s="77"/>
      <c r="I2" s="77"/>
      <c r="J2" s="78"/>
      <c r="K2" s="33">
        <f t="shared" ref="K2:K21" si="0">K1+1</f>
        <v>45206</v>
      </c>
    </row>
    <row r="3" spans="1:21" ht="15.75" customHeight="1" x14ac:dyDescent="0.3">
      <c r="B3" s="79" t="s">
        <v>114</v>
      </c>
      <c r="C3" s="77"/>
      <c r="D3" s="77"/>
      <c r="E3" s="77"/>
      <c r="F3" s="77"/>
      <c r="G3" s="77"/>
      <c r="H3" s="77"/>
      <c r="I3" s="77"/>
      <c r="J3" s="78"/>
      <c r="K3" s="33">
        <f t="shared" si="0"/>
        <v>45207</v>
      </c>
    </row>
    <row r="4" spans="1:21" ht="15.75" customHeight="1" x14ac:dyDescent="0.3">
      <c r="B4" s="80" t="s">
        <v>115</v>
      </c>
      <c r="C4" s="81"/>
      <c r="D4" s="81"/>
      <c r="E4" s="81"/>
      <c r="F4" s="81"/>
      <c r="G4" s="81"/>
      <c r="H4" s="81"/>
      <c r="I4" s="81"/>
      <c r="J4" s="82"/>
      <c r="K4" s="33">
        <f t="shared" si="0"/>
        <v>45208</v>
      </c>
    </row>
    <row r="5" spans="1:21" ht="15.75" customHeight="1" x14ac:dyDescent="0.25">
      <c r="B5" s="79" t="s">
        <v>4</v>
      </c>
      <c r="C5" s="77"/>
      <c r="D5" s="77"/>
      <c r="E5" s="77"/>
      <c r="F5" s="77"/>
      <c r="G5" s="77"/>
      <c r="H5" s="77"/>
      <c r="I5" s="77"/>
      <c r="J5" s="78"/>
      <c r="K5" s="33">
        <f t="shared" si="0"/>
        <v>45209</v>
      </c>
    </row>
    <row r="6" spans="1:21" ht="15.75" customHeight="1" x14ac:dyDescent="0.25">
      <c r="J6" s="35"/>
      <c r="K6" s="33">
        <f t="shared" si="0"/>
        <v>45210</v>
      </c>
    </row>
    <row r="7" spans="1:21" ht="24.6" x14ac:dyDescent="0.4">
      <c r="B7" s="83" t="str">
        <f>'Dados do Projeto'!B7</f>
        <v>MSI Construtora</v>
      </c>
      <c r="C7" s="84"/>
      <c r="D7" s="84"/>
      <c r="E7" s="84"/>
      <c r="F7" s="84"/>
      <c r="G7" s="84"/>
      <c r="H7" s="84"/>
      <c r="I7" s="84"/>
      <c r="J7" s="85"/>
      <c r="K7" s="33">
        <f t="shared" si="0"/>
        <v>45211</v>
      </c>
    </row>
    <row r="8" spans="1:21" ht="15.75" customHeight="1" x14ac:dyDescent="0.25">
      <c r="J8" s="35"/>
      <c r="K8" s="33">
        <f t="shared" si="0"/>
        <v>45212</v>
      </c>
    </row>
    <row r="9" spans="1:21" ht="15.75" customHeight="1" x14ac:dyDescent="0.3">
      <c r="B9" s="105" t="s">
        <v>116</v>
      </c>
      <c r="C9" s="84"/>
      <c r="D9" s="84"/>
      <c r="E9" s="84"/>
      <c r="F9" s="84"/>
      <c r="G9" s="84"/>
      <c r="H9" s="84"/>
      <c r="I9" s="85"/>
      <c r="J9" s="36" t="s">
        <v>70</v>
      </c>
      <c r="K9" s="33">
        <f t="shared" si="0"/>
        <v>45213</v>
      </c>
    </row>
    <row r="10" spans="1:21" ht="15.75" customHeight="1" x14ac:dyDescent="0.25">
      <c r="B10" s="37" t="s">
        <v>44</v>
      </c>
      <c r="C10" s="37" t="s">
        <v>71</v>
      </c>
      <c r="D10" s="37" t="s">
        <v>72</v>
      </c>
      <c r="E10" s="37" t="s">
        <v>73</v>
      </c>
      <c r="F10" s="37" t="s">
        <v>74</v>
      </c>
      <c r="G10" s="37" t="s">
        <v>75</v>
      </c>
      <c r="H10" s="37" t="s">
        <v>76</v>
      </c>
      <c r="I10" s="37" t="s">
        <v>77</v>
      </c>
      <c r="J10" s="16" t="s">
        <v>78</v>
      </c>
      <c r="K10" s="33">
        <f t="shared" si="0"/>
        <v>45214</v>
      </c>
    </row>
    <row r="11" spans="1:21" ht="48.75" customHeight="1" x14ac:dyDescent="0.25">
      <c r="A11" s="4"/>
      <c r="B11" s="29">
        <v>1</v>
      </c>
      <c r="C11" s="39">
        <v>45218</v>
      </c>
      <c r="D11" s="40" t="s">
        <v>79</v>
      </c>
      <c r="E11" s="40" t="s">
        <v>117</v>
      </c>
      <c r="F11" s="30" t="s">
        <v>118</v>
      </c>
      <c r="G11" s="41" t="s">
        <v>38</v>
      </c>
      <c r="H11" s="42">
        <v>2</v>
      </c>
      <c r="I11" s="42">
        <v>0</v>
      </c>
      <c r="J11" s="40"/>
      <c r="K11" s="33">
        <f t="shared" si="0"/>
        <v>45215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5">
      <c r="B12" s="29">
        <v>2</v>
      </c>
      <c r="C12" s="39">
        <v>45218</v>
      </c>
      <c r="D12" s="40" t="s">
        <v>79</v>
      </c>
      <c r="E12" s="40" t="s">
        <v>119</v>
      </c>
      <c r="F12" s="67" t="s">
        <v>118</v>
      </c>
      <c r="G12" s="41" t="s">
        <v>38</v>
      </c>
      <c r="H12" s="42">
        <v>2</v>
      </c>
      <c r="I12" s="42">
        <v>0</v>
      </c>
      <c r="J12" s="40"/>
      <c r="K12" s="33">
        <f t="shared" si="0"/>
        <v>45216</v>
      </c>
    </row>
    <row r="13" spans="1:21" ht="52.5" customHeight="1" x14ac:dyDescent="0.25">
      <c r="B13" s="29">
        <v>3</v>
      </c>
      <c r="C13" s="39">
        <v>45218</v>
      </c>
      <c r="D13" s="40" t="s">
        <v>120</v>
      </c>
      <c r="E13" s="40" t="s">
        <v>117</v>
      </c>
      <c r="F13" s="30" t="s">
        <v>121</v>
      </c>
      <c r="G13" s="41" t="s">
        <v>38</v>
      </c>
      <c r="H13" s="42">
        <v>1</v>
      </c>
      <c r="I13" s="42">
        <v>0</v>
      </c>
      <c r="J13" s="40"/>
      <c r="K13" s="33">
        <f t="shared" si="0"/>
        <v>45217</v>
      </c>
    </row>
    <row r="14" spans="1:21" ht="51" customHeight="1" x14ac:dyDescent="0.25">
      <c r="B14" s="29">
        <v>4</v>
      </c>
      <c r="C14" s="39">
        <v>45218</v>
      </c>
      <c r="D14" s="40" t="s">
        <v>120</v>
      </c>
      <c r="E14" s="67" t="s">
        <v>119</v>
      </c>
      <c r="F14" s="30" t="s">
        <v>121</v>
      </c>
      <c r="G14" s="41" t="s">
        <v>38</v>
      </c>
      <c r="H14" s="42">
        <v>1</v>
      </c>
      <c r="I14" s="42">
        <v>0</v>
      </c>
      <c r="J14" s="44"/>
      <c r="K14" s="33">
        <f t="shared" si="0"/>
        <v>45218</v>
      </c>
    </row>
    <row r="15" spans="1:21" ht="37.5" customHeight="1" x14ac:dyDescent="0.25">
      <c r="B15" s="29">
        <v>5</v>
      </c>
      <c r="C15" s="39">
        <v>45218</v>
      </c>
      <c r="D15" s="40" t="s">
        <v>122</v>
      </c>
      <c r="E15" s="67" t="s">
        <v>80</v>
      </c>
      <c r="F15" s="30" t="s">
        <v>113</v>
      </c>
      <c r="G15" s="41" t="s">
        <v>38</v>
      </c>
      <c r="H15" s="42">
        <v>1</v>
      </c>
      <c r="I15" s="42">
        <v>0</v>
      </c>
      <c r="J15" s="40"/>
      <c r="K15" s="33">
        <f t="shared" si="0"/>
        <v>45219</v>
      </c>
    </row>
    <row r="16" spans="1:21" ht="37.5" customHeight="1" x14ac:dyDescent="0.25">
      <c r="B16" s="29">
        <v>6</v>
      </c>
      <c r="C16" s="39">
        <v>45218</v>
      </c>
      <c r="D16" s="40" t="s">
        <v>122</v>
      </c>
      <c r="E16" s="40" t="s">
        <v>101</v>
      </c>
      <c r="F16" s="30" t="s">
        <v>113</v>
      </c>
      <c r="G16" s="41" t="s">
        <v>38</v>
      </c>
      <c r="H16" s="42">
        <v>1</v>
      </c>
      <c r="I16" s="42">
        <v>0</v>
      </c>
      <c r="J16" s="40"/>
      <c r="K16" s="33">
        <f t="shared" si="0"/>
        <v>45220</v>
      </c>
    </row>
    <row r="17" spans="2:11" ht="37.5" customHeight="1" x14ac:dyDescent="0.25">
      <c r="B17" s="29">
        <v>7</v>
      </c>
      <c r="C17" s="39">
        <v>45218</v>
      </c>
      <c r="D17" s="40" t="s">
        <v>122</v>
      </c>
      <c r="E17" s="67" t="s">
        <v>82</v>
      </c>
      <c r="F17" s="30" t="s">
        <v>123</v>
      </c>
      <c r="G17" s="41" t="s">
        <v>38</v>
      </c>
      <c r="H17" s="42">
        <v>1</v>
      </c>
      <c r="I17" s="42">
        <v>0</v>
      </c>
      <c r="J17" s="40"/>
      <c r="K17" s="33">
        <f t="shared" si="0"/>
        <v>45221</v>
      </c>
    </row>
    <row r="18" spans="2:11" ht="37.5" customHeight="1" x14ac:dyDescent="0.25">
      <c r="B18" s="29">
        <v>8</v>
      </c>
      <c r="C18" s="39">
        <v>45218</v>
      </c>
      <c r="D18" s="40" t="s">
        <v>122</v>
      </c>
      <c r="E18" s="67" t="s">
        <v>117</v>
      </c>
      <c r="F18" s="30" t="s">
        <v>123</v>
      </c>
      <c r="G18" s="41" t="s">
        <v>38</v>
      </c>
      <c r="H18" s="42">
        <v>1</v>
      </c>
      <c r="I18" s="42">
        <v>0</v>
      </c>
      <c r="J18" s="40"/>
      <c r="K18" s="33">
        <f t="shared" si="0"/>
        <v>45222</v>
      </c>
    </row>
    <row r="19" spans="2:11" ht="37.5" customHeight="1" x14ac:dyDescent="0.25">
      <c r="B19" s="29">
        <v>9</v>
      </c>
      <c r="C19" s="39">
        <v>45218</v>
      </c>
      <c r="D19" s="40" t="s">
        <v>122</v>
      </c>
      <c r="E19" s="30" t="s">
        <v>102</v>
      </c>
      <c r="F19" s="30" t="s">
        <v>124</v>
      </c>
      <c r="G19" s="41" t="s">
        <v>38</v>
      </c>
      <c r="H19" s="42">
        <v>1</v>
      </c>
      <c r="I19" s="42">
        <v>0</v>
      </c>
      <c r="J19" s="40"/>
      <c r="K19" s="33">
        <f t="shared" si="0"/>
        <v>45223</v>
      </c>
    </row>
    <row r="20" spans="2:11" ht="37.5" customHeight="1" x14ac:dyDescent="0.25">
      <c r="B20" s="29">
        <v>10</v>
      </c>
      <c r="C20" s="39">
        <v>45218</v>
      </c>
      <c r="D20" s="40" t="s">
        <v>122</v>
      </c>
      <c r="E20" s="67" t="s">
        <v>119</v>
      </c>
      <c r="F20" s="30" t="s">
        <v>124</v>
      </c>
      <c r="G20" s="41" t="s">
        <v>38</v>
      </c>
      <c r="H20" s="42">
        <v>1</v>
      </c>
      <c r="I20" s="42">
        <v>0</v>
      </c>
      <c r="J20" s="40"/>
      <c r="K20" s="33">
        <f t="shared" si="0"/>
        <v>45224</v>
      </c>
    </row>
    <row r="21" spans="2:11" ht="37.5" customHeight="1" x14ac:dyDescent="0.25">
      <c r="B21" s="29">
        <v>11</v>
      </c>
      <c r="C21" s="39">
        <v>45225</v>
      </c>
      <c r="D21" s="40" t="s">
        <v>103</v>
      </c>
      <c r="E21" s="67" t="s">
        <v>117</v>
      </c>
      <c r="F21" s="65" t="s">
        <v>110</v>
      </c>
      <c r="G21" s="41" t="s">
        <v>38</v>
      </c>
      <c r="H21" s="42">
        <v>2</v>
      </c>
      <c r="I21" s="42">
        <v>0</v>
      </c>
      <c r="J21" s="40"/>
      <c r="K21" s="33">
        <f t="shared" si="0"/>
        <v>45225</v>
      </c>
    </row>
    <row r="22" spans="2:11" ht="37.5" customHeight="1" x14ac:dyDescent="0.25">
      <c r="B22" s="29">
        <v>12</v>
      </c>
      <c r="C22" s="39">
        <v>45225</v>
      </c>
      <c r="D22" s="40" t="s">
        <v>104</v>
      </c>
      <c r="E22" s="56" t="s">
        <v>117</v>
      </c>
      <c r="F22" s="40" t="s">
        <v>91</v>
      </c>
      <c r="G22" s="41" t="s">
        <v>38</v>
      </c>
      <c r="H22" s="42">
        <v>3</v>
      </c>
      <c r="I22" s="42">
        <v>0</v>
      </c>
      <c r="J22" s="40"/>
      <c r="K22" s="33"/>
    </row>
    <row r="23" spans="2:11" ht="37.5" customHeight="1" x14ac:dyDescent="0.25">
      <c r="B23" s="29">
        <v>13</v>
      </c>
      <c r="C23" s="39">
        <v>45225</v>
      </c>
      <c r="D23" s="40" t="s">
        <v>103</v>
      </c>
      <c r="E23" s="40" t="s">
        <v>119</v>
      </c>
      <c r="F23" s="40" t="s">
        <v>105</v>
      </c>
      <c r="G23" s="41" t="s">
        <v>38</v>
      </c>
      <c r="H23" s="42">
        <v>2</v>
      </c>
      <c r="I23" s="42">
        <v>0</v>
      </c>
      <c r="J23" s="40"/>
      <c r="K23" s="33"/>
    </row>
    <row r="24" spans="2:11" ht="37.5" customHeight="1" x14ac:dyDescent="0.25">
      <c r="B24" s="29">
        <v>14</v>
      </c>
      <c r="C24" s="39">
        <v>45225</v>
      </c>
      <c r="D24" s="40" t="s">
        <v>106</v>
      </c>
      <c r="E24" s="40" t="s">
        <v>119</v>
      </c>
      <c r="F24" s="45" t="s">
        <v>125</v>
      </c>
      <c r="G24" s="41" t="s">
        <v>32</v>
      </c>
      <c r="H24" s="42">
        <v>3</v>
      </c>
      <c r="I24" s="42">
        <v>0</v>
      </c>
      <c r="J24" s="40"/>
      <c r="K24" s="33"/>
    </row>
    <row r="25" spans="2:11" ht="37.5" customHeight="1" x14ac:dyDescent="0.25">
      <c r="B25" s="29">
        <v>15</v>
      </c>
      <c r="C25" s="39"/>
      <c r="D25" s="30"/>
      <c r="E25" s="30"/>
      <c r="F25" s="30"/>
      <c r="G25" s="41"/>
      <c r="H25" s="42">
        <v>0</v>
      </c>
      <c r="I25" s="42">
        <v>0</v>
      </c>
      <c r="J25" s="40"/>
      <c r="K25" s="33"/>
    </row>
    <row r="26" spans="2:11" ht="37.5" customHeight="1" x14ac:dyDescent="0.25">
      <c r="B26" s="29">
        <v>16</v>
      </c>
      <c r="C26" s="39"/>
      <c r="D26" s="30"/>
      <c r="E26" s="30"/>
      <c r="F26" s="30"/>
      <c r="G26" s="41"/>
      <c r="H26" s="42">
        <v>0</v>
      </c>
      <c r="I26" s="42">
        <v>0</v>
      </c>
      <c r="J26" s="40"/>
      <c r="K26" s="33"/>
    </row>
    <row r="27" spans="2:11" ht="37.5" customHeight="1" x14ac:dyDescent="0.25">
      <c r="B27" s="29">
        <v>17</v>
      </c>
      <c r="C27" s="39"/>
      <c r="D27" s="30"/>
      <c r="E27" s="30"/>
      <c r="F27" s="30"/>
      <c r="G27" s="41"/>
      <c r="H27" s="42">
        <v>0</v>
      </c>
      <c r="I27" s="42">
        <v>0</v>
      </c>
      <c r="J27" s="40"/>
      <c r="K27" s="33"/>
    </row>
    <row r="28" spans="2:11" ht="37.5" customHeight="1" x14ac:dyDescent="0.25">
      <c r="B28" s="29">
        <v>18</v>
      </c>
      <c r="C28" s="39"/>
      <c r="D28" s="30"/>
      <c r="E28" s="30"/>
      <c r="F28" s="30"/>
      <c r="G28" s="41"/>
      <c r="H28" s="42">
        <v>0</v>
      </c>
      <c r="I28" s="42">
        <v>0</v>
      </c>
      <c r="J28" s="40"/>
      <c r="K28" s="33"/>
    </row>
    <row r="29" spans="2:11" ht="37.5" customHeight="1" x14ac:dyDescent="0.25">
      <c r="B29" s="29">
        <v>19</v>
      </c>
      <c r="C29" s="39"/>
      <c r="D29" s="56"/>
      <c r="E29" s="56"/>
      <c r="F29" s="30"/>
      <c r="G29" s="41"/>
      <c r="H29" s="42">
        <v>0</v>
      </c>
      <c r="I29" s="42">
        <v>0</v>
      </c>
      <c r="J29" s="40"/>
    </row>
    <row r="30" spans="2:11" ht="37.5" customHeight="1" x14ac:dyDescent="0.25">
      <c r="B30" s="29">
        <v>20</v>
      </c>
      <c r="C30" s="39"/>
      <c r="D30" s="56"/>
      <c r="E30" s="56"/>
      <c r="F30" s="30"/>
      <c r="G30" s="41"/>
      <c r="H30" s="42">
        <v>0</v>
      </c>
      <c r="I30" s="42">
        <v>0</v>
      </c>
      <c r="J30" s="40"/>
    </row>
    <row r="31" spans="2:11" ht="37.5" customHeight="1" x14ac:dyDescent="0.25">
      <c r="B31" s="29">
        <v>21</v>
      </c>
      <c r="C31" s="39"/>
      <c r="D31" s="56"/>
      <c r="E31" s="56"/>
      <c r="F31" s="30"/>
      <c r="G31" s="41"/>
      <c r="H31" s="42">
        <v>0</v>
      </c>
      <c r="I31" s="42">
        <v>0</v>
      </c>
      <c r="J31" s="40"/>
    </row>
    <row r="32" spans="2:11" ht="37.5" customHeight="1" x14ac:dyDescent="0.25">
      <c r="B32" s="29">
        <v>22</v>
      </c>
      <c r="C32" s="39"/>
      <c r="D32" s="56"/>
      <c r="E32" s="56"/>
      <c r="F32" s="30"/>
      <c r="G32" s="41"/>
      <c r="H32" s="42">
        <v>0</v>
      </c>
      <c r="I32" s="42">
        <v>0</v>
      </c>
      <c r="J32" s="40"/>
    </row>
    <row r="33" spans="2:10" ht="37.5" customHeight="1" x14ac:dyDescent="0.25">
      <c r="B33" s="29">
        <v>23</v>
      </c>
      <c r="C33" s="39"/>
      <c r="D33" s="56"/>
      <c r="E33" s="56"/>
      <c r="F33" s="30"/>
      <c r="G33" s="41"/>
      <c r="H33" s="42">
        <v>0</v>
      </c>
      <c r="I33" s="42">
        <v>0</v>
      </c>
      <c r="J33" s="40"/>
    </row>
    <row r="34" spans="2:10" ht="37.5" customHeight="1" x14ac:dyDescent="0.25">
      <c r="B34" s="29">
        <v>24</v>
      </c>
      <c r="C34" s="39"/>
      <c r="D34" s="56"/>
      <c r="E34" s="56"/>
      <c r="F34" s="30"/>
      <c r="G34" s="41"/>
      <c r="H34" s="42">
        <v>0</v>
      </c>
      <c r="I34" s="42">
        <v>0</v>
      </c>
      <c r="J34" s="40"/>
    </row>
    <row r="35" spans="2:10" ht="37.5" customHeight="1" x14ac:dyDescent="0.25">
      <c r="B35" s="29">
        <v>25</v>
      </c>
      <c r="C35" s="39"/>
      <c r="D35" s="56"/>
      <c r="E35" s="56"/>
      <c r="F35" s="30"/>
      <c r="G35" s="41"/>
      <c r="H35" s="42">
        <v>0</v>
      </c>
      <c r="I35" s="42">
        <v>0</v>
      </c>
      <c r="J35" s="40"/>
    </row>
    <row r="36" spans="2:10" ht="37.5" customHeight="1" x14ac:dyDescent="0.25">
      <c r="B36" s="29">
        <v>26</v>
      </c>
      <c r="C36" s="39"/>
      <c r="D36" s="56"/>
      <c r="E36" s="56"/>
      <c r="F36" s="30"/>
      <c r="G36" s="41"/>
      <c r="H36" s="42">
        <v>0</v>
      </c>
      <c r="I36" s="42">
        <v>0</v>
      </c>
      <c r="J36" s="40"/>
    </row>
    <row r="37" spans="2:10" ht="37.5" customHeight="1" x14ac:dyDescent="0.25">
      <c r="B37" s="29">
        <v>27</v>
      </c>
      <c r="C37" s="39"/>
      <c r="D37" s="56"/>
      <c r="E37" s="56"/>
      <c r="F37" s="30"/>
      <c r="G37" s="41"/>
      <c r="H37" s="42">
        <v>0</v>
      </c>
      <c r="I37" s="42">
        <v>0</v>
      </c>
      <c r="J37" s="40"/>
    </row>
    <row r="38" spans="2:10" ht="37.5" customHeight="1" x14ac:dyDescent="0.25">
      <c r="B38" s="29">
        <v>28</v>
      </c>
      <c r="C38" s="39"/>
      <c r="D38" s="56"/>
      <c r="E38" s="56"/>
      <c r="F38" s="30"/>
      <c r="G38" s="41"/>
      <c r="H38" s="42">
        <v>0</v>
      </c>
      <c r="I38" s="42">
        <v>0</v>
      </c>
      <c r="J38" s="40"/>
    </row>
    <row r="39" spans="2:10" ht="37.5" customHeight="1" x14ac:dyDescent="0.25">
      <c r="B39" s="29">
        <v>29</v>
      </c>
      <c r="C39" s="39"/>
      <c r="D39" s="56"/>
      <c r="E39" s="56"/>
      <c r="F39" s="30"/>
      <c r="G39" s="41"/>
      <c r="H39" s="42">
        <v>0</v>
      </c>
      <c r="I39" s="42">
        <v>0</v>
      </c>
      <c r="J39" s="40"/>
    </row>
    <row r="40" spans="2:10" ht="37.5" customHeight="1" x14ac:dyDescent="0.25">
      <c r="B40" s="29">
        <v>30</v>
      </c>
      <c r="C40" s="39"/>
      <c r="D40" s="56"/>
      <c r="E40" s="56"/>
      <c r="F40" s="30"/>
      <c r="G40" s="41"/>
      <c r="H40" s="42">
        <v>0</v>
      </c>
      <c r="I40" s="42">
        <v>0</v>
      </c>
      <c r="J40" s="40"/>
    </row>
    <row r="41" spans="2:10" ht="37.5" customHeight="1" x14ac:dyDescent="0.25">
      <c r="B41" s="29">
        <v>31</v>
      </c>
      <c r="C41" s="39"/>
      <c r="D41" s="56"/>
      <c r="E41" s="56"/>
      <c r="F41" s="30"/>
      <c r="G41" s="41"/>
      <c r="H41" s="42">
        <v>0</v>
      </c>
      <c r="I41" s="42">
        <v>0</v>
      </c>
      <c r="J41" s="40"/>
    </row>
    <row r="42" spans="2:10" ht="37.5" customHeight="1" x14ac:dyDescent="0.25">
      <c r="B42" s="29">
        <v>32</v>
      </c>
      <c r="C42" s="39"/>
      <c r="D42" s="56"/>
      <c r="E42" s="56"/>
      <c r="F42" s="30"/>
      <c r="G42" s="41"/>
      <c r="H42" s="42">
        <v>0</v>
      </c>
      <c r="I42" s="42">
        <v>0</v>
      </c>
      <c r="J42" s="40"/>
    </row>
    <row r="43" spans="2:10" ht="37.5" customHeight="1" x14ac:dyDescent="0.25">
      <c r="B43" s="29">
        <v>33</v>
      </c>
      <c r="C43" s="39"/>
      <c r="D43" s="56"/>
      <c r="E43" s="56"/>
      <c r="F43" s="30"/>
      <c r="G43" s="41"/>
      <c r="H43" s="42">
        <v>0</v>
      </c>
      <c r="I43" s="42">
        <v>0</v>
      </c>
      <c r="J43" s="40"/>
    </row>
    <row r="44" spans="2:10" ht="37.5" customHeight="1" x14ac:dyDescent="0.25">
      <c r="B44" s="29">
        <v>34</v>
      </c>
      <c r="C44" s="39"/>
      <c r="D44" s="56"/>
      <c r="E44" s="56"/>
      <c r="F44" s="30"/>
      <c r="G44" s="41"/>
      <c r="H44" s="42">
        <v>0</v>
      </c>
      <c r="I44" s="42">
        <v>0</v>
      </c>
      <c r="J44" s="40"/>
    </row>
    <row r="45" spans="2:10" ht="37.5" customHeight="1" x14ac:dyDescent="0.25">
      <c r="B45" s="29">
        <v>35</v>
      </c>
      <c r="C45" s="39"/>
      <c r="D45" s="56"/>
      <c r="E45" s="56"/>
      <c r="F45" s="30"/>
      <c r="G45" s="41"/>
      <c r="H45" s="42">
        <v>0</v>
      </c>
      <c r="I45" s="42">
        <v>0</v>
      </c>
      <c r="J45" s="40"/>
    </row>
    <row r="46" spans="2:10" ht="37.5" customHeight="1" x14ac:dyDescent="0.25">
      <c r="B46" s="29">
        <v>36</v>
      </c>
      <c r="C46" s="39"/>
      <c r="D46" s="56"/>
      <c r="E46" s="56"/>
      <c r="F46" s="30"/>
      <c r="G46" s="41"/>
      <c r="H46" s="42">
        <v>0</v>
      </c>
      <c r="I46" s="42">
        <v>0</v>
      </c>
      <c r="J46" s="40"/>
    </row>
    <row r="47" spans="2:10" ht="37.5" customHeight="1" x14ac:dyDescent="0.25">
      <c r="B47" s="29">
        <v>37</v>
      </c>
      <c r="C47" s="39"/>
      <c r="D47" s="56"/>
      <c r="E47" s="56"/>
      <c r="F47" s="30"/>
      <c r="G47" s="41"/>
      <c r="H47" s="42">
        <v>0</v>
      </c>
      <c r="I47" s="42">
        <v>0</v>
      </c>
      <c r="J47" s="40"/>
    </row>
    <row r="48" spans="2:10" ht="37.5" customHeight="1" x14ac:dyDescent="0.25">
      <c r="B48" s="29">
        <v>38</v>
      </c>
      <c r="C48" s="39"/>
      <c r="D48" s="56"/>
      <c r="E48" s="56"/>
      <c r="F48" s="30"/>
      <c r="G48" s="41"/>
      <c r="H48" s="42">
        <v>0</v>
      </c>
      <c r="I48" s="42">
        <v>0</v>
      </c>
      <c r="J48" s="40"/>
    </row>
    <row r="49" spans="2:10" ht="37.5" customHeight="1" x14ac:dyDescent="0.25">
      <c r="B49" s="29">
        <v>39</v>
      </c>
      <c r="C49" s="39"/>
      <c r="D49" s="56"/>
      <c r="E49" s="56"/>
      <c r="F49" s="30"/>
      <c r="G49" s="41"/>
      <c r="H49" s="42">
        <v>0</v>
      </c>
      <c r="I49" s="42">
        <v>0</v>
      </c>
      <c r="J49" s="40"/>
    </row>
    <row r="50" spans="2:10" ht="37.5" customHeight="1" x14ac:dyDescent="0.25">
      <c r="B50" s="29">
        <v>40</v>
      </c>
      <c r="C50" s="39"/>
      <c r="D50" s="56"/>
      <c r="E50" s="56"/>
      <c r="F50" s="30"/>
      <c r="G50" s="41"/>
      <c r="H50" s="42">
        <v>0</v>
      </c>
      <c r="I50" s="42">
        <v>0</v>
      </c>
      <c r="J50" s="40"/>
    </row>
    <row r="51" spans="2:10" ht="37.5" customHeight="1" x14ac:dyDescent="0.25">
      <c r="B51" s="29">
        <v>41</v>
      </c>
      <c r="C51" s="39"/>
      <c r="D51" s="56"/>
      <c r="E51" s="56"/>
      <c r="F51" s="30"/>
      <c r="G51" s="41"/>
      <c r="H51" s="42">
        <v>0</v>
      </c>
      <c r="I51" s="42">
        <v>0</v>
      </c>
      <c r="J51" s="40"/>
    </row>
    <row r="52" spans="2:10" ht="37.5" customHeight="1" x14ac:dyDescent="0.25">
      <c r="B52" s="29">
        <v>42</v>
      </c>
      <c r="C52" s="39"/>
      <c r="D52" s="56"/>
      <c r="E52" s="56"/>
      <c r="F52" s="30"/>
      <c r="G52" s="41"/>
      <c r="H52" s="42">
        <v>0</v>
      </c>
      <c r="I52" s="42">
        <v>0</v>
      </c>
      <c r="J52" s="40"/>
    </row>
    <row r="53" spans="2:10" ht="37.5" customHeight="1" x14ac:dyDescent="0.25">
      <c r="B53" s="29">
        <v>43</v>
      </c>
      <c r="C53" s="39"/>
      <c r="D53" s="56"/>
      <c r="E53" s="56"/>
      <c r="F53" s="30"/>
      <c r="G53" s="41"/>
      <c r="H53" s="42">
        <v>0</v>
      </c>
      <c r="I53" s="42">
        <v>0</v>
      </c>
      <c r="J53" s="40"/>
    </row>
    <row r="54" spans="2:10" ht="37.5" customHeight="1" x14ac:dyDescent="0.25">
      <c r="B54" s="29">
        <v>44</v>
      </c>
      <c r="C54" s="39"/>
      <c r="D54" s="56"/>
      <c r="E54" s="56"/>
      <c r="F54" s="30"/>
      <c r="G54" s="41"/>
      <c r="H54" s="42">
        <v>0</v>
      </c>
      <c r="I54" s="42">
        <v>0</v>
      </c>
      <c r="J54" s="40"/>
    </row>
    <row r="55" spans="2:10" ht="37.5" customHeight="1" x14ac:dyDescent="0.25">
      <c r="B55" s="29">
        <v>45</v>
      </c>
      <c r="C55" s="39"/>
      <c r="D55" s="56"/>
      <c r="E55" s="56"/>
      <c r="F55" s="30"/>
      <c r="G55" s="41"/>
      <c r="H55" s="42">
        <v>0</v>
      </c>
      <c r="I55" s="42">
        <v>0</v>
      </c>
      <c r="J55" s="40"/>
    </row>
    <row r="56" spans="2:10" ht="37.5" customHeight="1" x14ac:dyDescent="0.25">
      <c r="B56" s="29">
        <v>46</v>
      </c>
      <c r="C56" s="39"/>
      <c r="D56" s="56"/>
      <c r="E56" s="56"/>
      <c r="F56" s="30"/>
      <c r="G56" s="41"/>
      <c r="H56" s="42">
        <v>0</v>
      </c>
      <c r="I56" s="42">
        <v>0</v>
      </c>
      <c r="J56" s="40"/>
    </row>
    <row r="57" spans="2:10" ht="37.5" customHeight="1" x14ac:dyDescent="0.25">
      <c r="B57" s="29">
        <v>47</v>
      </c>
      <c r="C57" s="39"/>
      <c r="D57" s="56"/>
      <c r="E57" s="56"/>
      <c r="F57" s="30"/>
      <c r="G57" s="41"/>
      <c r="H57" s="42">
        <v>0</v>
      </c>
      <c r="I57" s="42">
        <v>0</v>
      </c>
      <c r="J57" s="40"/>
    </row>
    <row r="58" spans="2:10" ht="37.5" customHeight="1" x14ac:dyDescent="0.25">
      <c r="B58" s="29">
        <v>48</v>
      </c>
      <c r="C58" s="39"/>
      <c r="D58" s="56"/>
      <c r="E58" s="56"/>
      <c r="F58" s="30"/>
      <c r="G58" s="41"/>
      <c r="H58" s="42">
        <v>0</v>
      </c>
      <c r="I58" s="42">
        <v>0</v>
      </c>
      <c r="J58" s="40"/>
    </row>
    <row r="59" spans="2:10" ht="37.5" customHeight="1" x14ac:dyDescent="0.25">
      <c r="B59" s="29">
        <v>49</v>
      </c>
      <c r="C59" s="39"/>
      <c r="D59" s="56"/>
      <c r="E59" s="56"/>
      <c r="F59" s="30"/>
      <c r="G59" s="41"/>
      <c r="H59" s="42">
        <v>0</v>
      </c>
      <c r="I59" s="42">
        <v>0</v>
      </c>
      <c r="J59" s="40"/>
    </row>
    <row r="60" spans="2:10" ht="37.5" customHeight="1" x14ac:dyDescent="0.25">
      <c r="B60" s="29">
        <v>50</v>
      </c>
      <c r="C60" s="39"/>
      <c r="D60" s="56"/>
      <c r="E60" s="56"/>
      <c r="F60" s="30"/>
      <c r="G60" s="41"/>
      <c r="H60" s="42">
        <v>0</v>
      </c>
      <c r="I60" s="42">
        <v>0</v>
      </c>
      <c r="J60" s="40"/>
    </row>
    <row r="61" spans="2:10" ht="37.5" customHeight="1" x14ac:dyDescent="0.25">
      <c r="B61" s="29">
        <v>51</v>
      </c>
      <c r="C61" s="39"/>
      <c r="D61" s="56"/>
      <c r="E61" s="56"/>
      <c r="F61" s="30"/>
      <c r="G61" s="41"/>
      <c r="H61" s="42">
        <v>0</v>
      </c>
      <c r="I61" s="42">
        <v>0</v>
      </c>
      <c r="J61" s="40"/>
    </row>
    <row r="62" spans="2:10" ht="37.5" customHeight="1" x14ac:dyDescent="0.25">
      <c r="B62" s="29">
        <v>52</v>
      </c>
      <c r="C62" s="39"/>
      <c r="D62" s="56"/>
      <c r="E62" s="56"/>
      <c r="F62" s="30"/>
      <c r="G62" s="30"/>
      <c r="H62" s="42">
        <v>0</v>
      </c>
      <c r="I62" s="42">
        <v>0</v>
      </c>
      <c r="J62" s="40"/>
    </row>
    <row r="63" spans="2:10" ht="37.5" customHeight="1" x14ac:dyDescent="0.25">
      <c r="B63" s="29">
        <v>53</v>
      </c>
      <c r="C63" s="39"/>
      <c r="D63" s="56"/>
      <c r="E63" s="56"/>
      <c r="F63" s="30"/>
      <c r="G63" s="30"/>
      <c r="H63" s="42">
        <v>0</v>
      </c>
      <c r="I63" s="42">
        <v>0</v>
      </c>
      <c r="J63" s="40"/>
    </row>
    <row r="64" spans="2:10" ht="37.5" customHeight="1" x14ac:dyDescent="0.25">
      <c r="B64" s="29">
        <v>54</v>
      </c>
      <c r="C64" s="39"/>
      <c r="D64" s="56"/>
      <c r="E64" s="56"/>
      <c r="F64" s="30"/>
      <c r="G64" s="30"/>
      <c r="H64" s="42">
        <v>0</v>
      </c>
      <c r="I64" s="42">
        <v>0</v>
      </c>
      <c r="J64" s="40"/>
    </row>
    <row r="65" spans="2:10" ht="37.5" customHeight="1" x14ac:dyDescent="0.25">
      <c r="B65" s="29">
        <v>55</v>
      </c>
      <c r="C65" s="39"/>
      <c r="D65" s="56"/>
      <c r="E65" s="56"/>
      <c r="F65" s="30"/>
      <c r="G65" s="30"/>
      <c r="H65" s="42">
        <v>0</v>
      </c>
      <c r="I65" s="42">
        <v>0</v>
      </c>
      <c r="J65" s="40"/>
    </row>
    <row r="66" spans="2:10" ht="37.5" customHeight="1" x14ac:dyDescent="0.25">
      <c r="B66" s="29">
        <v>56</v>
      </c>
      <c r="C66" s="39"/>
      <c r="D66" s="56"/>
      <c r="E66" s="56"/>
      <c r="F66" s="30"/>
      <c r="G66" s="30"/>
      <c r="H66" s="42">
        <v>0</v>
      </c>
      <c r="I66" s="42">
        <v>0</v>
      </c>
      <c r="J66" s="40"/>
    </row>
    <row r="67" spans="2:10" ht="37.5" customHeight="1" x14ac:dyDescent="0.25">
      <c r="B67" s="29">
        <v>57</v>
      </c>
      <c r="C67" s="39"/>
      <c r="D67" s="56"/>
      <c r="E67" s="56"/>
      <c r="F67" s="30"/>
      <c r="G67" s="30"/>
      <c r="H67" s="42">
        <v>0</v>
      </c>
      <c r="I67" s="42">
        <v>0</v>
      </c>
      <c r="J67" s="40"/>
    </row>
    <row r="68" spans="2:10" ht="37.5" customHeight="1" x14ac:dyDescent="0.25">
      <c r="B68" s="29">
        <v>58</v>
      </c>
      <c r="C68" s="39"/>
      <c r="D68" s="56"/>
      <c r="E68" s="56"/>
      <c r="F68" s="30"/>
      <c r="G68" s="30"/>
      <c r="H68" s="42">
        <v>0</v>
      </c>
      <c r="I68" s="42">
        <v>0</v>
      </c>
      <c r="J68" s="40"/>
    </row>
    <row r="69" spans="2:10" ht="37.5" customHeight="1" x14ac:dyDescent="0.25">
      <c r="B69" s="29">
        <v>59</v>
      </c>
      <c r="C69" s="39"/>
      <c r="D69" s="56"/>
      <c r="E69" s="56"/>
      <c r="F69" s="30"/>
      <c r="G69" s="30"/>
      <c r="H69" s="42">
        <v>0</v>
      </c>
      <c r="I69" s="42">
        <v>0</v>
      </c>
      <c r="J69" s="40"/>
    </row>
    <row r="70" spans="2:10" ht="15.75" customHeight="1" x14ac:dyDescent="0.25">
      <c r="G70" s="66" t="s">
        <v>94</v>
      </c>
      <c r="H70" s="58">
        <f t="shared" ref="H70:I70" si="1">SUM(H11:H60)</f>
        <v>22</v>
      </c>
      <c r="I70" s="58">
        <f t="shared" si="1"/>
        <v>0</v>
      </c>
      <c r="J70" s="35"/>
    </row>
    <row r="71" spans="2:10" ht="15.75" customHeight="1" x14ac:dyDescent="0.25">
      <c r="B71" s="12"/>
      <c r="C71" s="12"/>
      <c r="D71" s="12">
        <f>COUNTIFS(D11:D60, "&lt;&gt;"&amp;"")</f>
        <v>14</v>
      </c>
      <c r="E71" s="12"/>
      <c r="F71" s="12"/>
      <c r="G71" s="12">
        <f>COUNTIFS(G11:G60, "Concluído",D11:D60, "&lt;&gt;"&amp;"")</f>
        <v>13</v>
      </c>
      <c r="J71" s="35"/>
    </row>
    <row r="72" spans="2:10" ht="15.75" customHeight="1" x14ac:dyDescent="0.3">
      <c r="B72" s="105" t="s">
        <v>95</v>
      </c>
      <c r="C72" s="84"/>
      <c r="D72" s="84"/>
      <c r="E72" s="84"/>
      <c r="F72" s="84"/>
      <c r="G72" s="84"/>
      <c r="H72" s="84"/>
      <c r="I72" s="85"/>
    </row>
    <row r="73" spans="2:10" ht="15.75" customHeight="1" x14ac:dyDescent="0.25">
      <c r="B73" s="106" t="s">
        <v>96</v>
      </c>
      <c r="C73" s="84"/>
      <c r="D73" s="84"/>
      <c r="E73" s="84"/>
      <c r="F73" s="84"/>
      <c r="G73" s="85"/>
      <c r="H73" s="37" t="s">
        <v>97</v>
      </c>
      <c r="I73" s="37" t="s">
        <v>20</v>
      </c>
    </row>
    <row r="74" spans="2:10" ht="15.75" customHeight="1" x14ac:dyDescent="0.25">
      <c r="B74" s="107" t="str">
        <f>'Dados do Projeto'!B10</f>
        <v xml:space="preserve">Gabriel Vitor </v>
      </c>
      <c r="C74" s="84"/>
      <c r="D74" s="84"/>
      <c r="E74" s="84"/>
      <c r="F74" s="84"/>
      <c r="G74" s="85"/>
      <c r="H74" s="60">
        <f>SUMIF($F$11:$F$60,'Dados do Projeto'!$B10,H$11:H$60)</f>
        <v>0</v>
      </c>
      <c r="I74" s="60">
        <f>SUMIF($F$11:$F$60,'Dados do Projeto'!$B10,I$11:I$60)</f>
        <v>0</v>
      </c>
    </row>
    <row r="75" spans="2:10" ht="15.75" customHeight="1" x14ac:dyDescent="0.25">
      <c r="B75" s="107" t="str">
        <f>'Dados do Projeto'!B11</f>
        <v xml:space="preserve">Leticia Blom </v>
      </c>
      <c r="C75" s="84"/>
      <c r="D75" s="84"/>
      <c r="E75" s="84"/>
      <c r="F75" s="84"/>
      <c r="G75" s="85"/>
      <c r="H75" s="60">
        <f>SUMIF(F$11:F$60,'Dados do Projeto'!B11,H$11:H$60)</f>
        <v>0</v>
      </c>
      <c r="I75" s="60">
        <f>SUMIF($F$11:$F$60,'Dados do Projeto'!$B11,I$11:I$60)</f>
        <v>0</v>
      </c>
    </row>
    <row r="76" spans="2:10" ht="15.75" customHeight="1" x14ac:dyDescent="0.25">
      <c r="B76" s="107" t="str">
        <f>'Dados do Projeto'!B12</f>
        <v>Julia Borges</v>
      </c>
      <c r="C76" s="84"/>
      <c r="D76" s="84"/>
      <c r="E76" s="84"/>
      <c r="F76" s="84"/>
      <c r="G76" s="85"/>
      <c r="H76" s="60">
        <f>SUMIF(F$11:F$60,'Dados do Projeto'!B12,H$11:H$60)</f>
        <v>0</v>
      </c>
      <c r="I76" s="60">
        <f>SUMIF($F$11:$F$60,'Dados do Projeto'!$B12,I$11:I$60)</f>
        <v>0</v>
      </c>
    </row>
    <row r="77" spans="2:10" ht="15.75" customHeight="1" x14ac:dyDescent="0.25">
      <c r="B77" s="107" t="str">
        <f>'Dados do Projeto'!B13</f>
        <v>Arthur Capanema</v>
      </c>
      <c r="C77" s="84"/>
      <c r="D77" s="84"/>
      <c r="E77" s="84"/>
      <c r="F77" s="84"/>
      <c r="G77" s="85"/>
      <c r="H77" s="60">
        <f>SUMIF(F$11:F$60,'Dados do Projeto'!B13,H$11:H$60)</f>
        <v>0</v>
      </c>
      <c r="I77" s="60">
        <f>SUMIF($F$11:$F$60,'Dados do Projeto'!$B13,I$11:I$60)</f>
        <v>0</v>
      </c>
    </row>
    <row r="78" spans="2:10" ht="15.75" customHeight="1" x14ac:dyDescent="0.25">
      <c r="B78" s="107" t="str">
        <f>'Dados do Projeto'!B14</f>
        <v>Lucas Nogueira</v>
      </c>
      <c r="C78" s="84"/>
      <c r="D78" s="84"/>
      <c r="E78" s="84"/>
      <c r="F78" s="84"/>
      <c r="G78" s="85"/>
      <c r="H78" s="60">
        <f>SUMIF(F$11:F$60,'Dados do Projeto'!B14,H$11:H$60)</f>
        <v>0</v>
      </c>
      <c r="I78" s="60">
        <f>SUMIF($F$11:$F$60,'Dados do Projeto'!$B14,I$11:I$60)</f>
        <v>0</v>
      </c>
    </row>
    <row r="79" spans="2:10" ht="15.75" customHeight="1" x14ac:dyDescent="0.25">
      <c r="J79" s="35"/>
    </row>
    <row r="80" spans="2:10" ht="15.75" customHeight="1" x14ac:dyDescent="0.25">
      <c r="J80" s="35"/>
    </row>
    <row r="81" spans="10:10" ht="15.75" customHeight="1" x14ac:dyDescent="0.25">
      <c r="J81" s="35"/>
    </row>
    <row r="82" spans="10:10" ht="15.75" customHeight="1" x14ac:dyDescent="0.25">
      <c r="J82" s="35"/>
    </row>
    <row r="83" spans="10:10" ht="15.75" customHeight="1" x14ac:dyDescent="0.25">
      <c r="J83" s="35"/>
    </row>
    <row r="84" spans="10:10" ht="15.75" customHeight="1" x14ac:dyDescent="0.25">
      <c r="J84" s="35"/>
    </row>
    <row r="85" spans="10:10" ht="15.75" customHeight="1" x14ac:dyDescent="0.25">
      <c r="J85" s="35"/>
    </row>
    <row r="86" spans="10:10" ht="15.75" customHeight="1" x14ac:dyDescent="0.25">
      <c r="J86" s="35"/>
    </row>
    <row r="87" spans="10:10" ht="15.75" customHeight="1" x14ac:dyDescent="0.25">
      <c r="J87" s="35"/>
    </row>
    <row r="88" spans="10:10" ht="15.75" customHeight="1" x14ac:dyDescent="0.25">
      <c r="J88" s="35"/>
    </row>
    <row r="89" spans="10:10" ht="15.75" customHeight="1" x14ac:dyDescent="0.25">
      <c r="J89" s="35"/>
    </row>
    <row r="90" spans="10:10" ht="15.75" customHeight="1" x14ac:dyDescent="0.25">
      <c r="J90" s="35"/>
    </row>
    <row r="91" spans="10:10" ht="15.75" customHeight="1" x14ac:dyDescent="0.25">
      <c r="J91" s="35"/>
    </row>
    <row r="92" spans="10:10" ht="15.75" customHeight="1" x14ac:dyDescent="0.25">
      <c r="J92" s="35"/>
    </row>
    <row r="93" spans="10:10" ht="15.75" customHeight="1" x14ac:dyDescent="0.25">
      <c r="J93" s="35"/>
    </row>
    <row r="94" spans="10:10" ht="15.75" customHeight="1" x14ac:dyDescent="0.25">
      <c r="J94" s="35"/>
    </row>
    <row r="95" spans="10:10" ht="15.75" customHeight="1" x14ac:dyDescent="0.25">
      <c r="J95" s="35"/>
    </row>
    <row r="96" spans="10:10" ht="15.75" customHeight="1" x14ac:dyDescent="0.25">
      <c r="J96" s="35"/>
    </row>
    <row r="97" spans="4:10" ht="15.75" customHeight="1" x14ac:dyDescent="0.25">
      <c r="J97" s="35"/>
    </row>
    <row r="98" spans="4:10" ht="15.75" customHeight="1" x14ac:dyDescent="0.25">
      <c r="J98" s="35"/>
    </row>
    <row r="99" spans="4:10" ht="15.75" customHeight="1" x14ac:dyDescent="0.25">
      <c r="J99" s="35"/>
    </row>
    <row r="100" spans="4:10" ht="15.75" customHeight="1" x14ac:dyDescent="0.25">
      <c r="J100" s="35"/>
    </row>
    <row r="101" spans="4:10" ht="15.75" customHeight="1" x14ac:dyDescent="0.25">
      <c r="J101" s="35"/>
    </row>
    <row r="102" spans="4:10" ht="15.75" customHeight="1" x14ac:dyDescent="0.25">
      <c r="J102" s="35"/>
    </row>
    <row r="103" spans="4:10" ht="15.75" customHeight="1" x14ac:dyDescent="0.25">
      <c r="J103" s="35"/>
    </row>
    <row r="104" spans="4:10" ht="15.75" customHeight="1" x14ac:dyDescent="0.25">
      <c r="J104" s="35"/>
    </row>
    <row r="105" spans="4:10" ht="15.75" customHeight="1" x14ac:dyDescent="0.25">
      <c r="J105" s="35"/>
    </row>
    <row r="106" spans="4:10" ht="15.75" customHeight="1" x14ac:dyDescent="0.25">
      <c r="J106" s="35"/>
    </row>
    <row r="107" spans="4:10" ht="15.75" customHeight="1" x14ac:dyDescent="0.25">
      <c r="J107" s="35"/>
    </row>
    <row r="108" spans="4:10" ht="15.75" customHeight="1" x14ac:dyDescent="0.25">
      <c r="J108" s="35"/>
    </row>
    <row r="109" spans="4:10" ht="15.75" customHeight="1" x14ac:dyDescent="0.25">
      <c r="J109" s="35"/>
    </row>
    <row r="110" spans="4:10" ht="15.75" customHeight="1" x14ac:dyDescent="0.25">
      <c r="D110" s="3"/>
      <c r="E110" s="3"/>
      <c r="G110" s="3"/>
      <c r="J110" s="35"/>
    </row>
    <row r="111" spans="4:10" ht="15.75" customHeight="1" x14ac:dyDescent="0.25">
      <c r="D111" s="3"/>
      <c r="E111" s="3"/>
      <c r="G111" s="3"/>
      <c r="J111" s="35"/>
    </row>
    <row r="112" spans="4:10" ht="15.75" customHeight="1" x14ac:dyDescent="0.25">
      <c r="D112" s="3"/>
      <c r="E112" s="3"/>
      <c r="G112" s="3"/>
      <c r="J112" s="35"/>
    </row>
    <row r="113" spans="4:10" ht="15.75" customHeight="1" x14ac:dyDescent="0.25">
      <c r="D113" s="3"/>
      <c r="E113" s="3"/>
      <c r="G113" s="3"/>
      <c r="J113" s="35"/>
    </row>
    <row r="114" spans="4:10" ht="15.75" customHeight="1" x14ac:dyDescent="0.25">
      <c r="D114" s="3"/>
      <c r="E114" s="3"/>
      <c r="J114" s="35"/>
    </row>
    <row r="115" spans="4:10" ht="15.75" customHeight="1" x14ac:dyDescent="0.25">
      <c r="J115" s="35"/>
    </row>
    <row r="116" spans="4:10" ht="15.75" customHeight="1" x14ac:dyDescent="0.25">
      <c r="J116" s="5"/>
    </row>
    <row r="117" spans="4:10" ht="15.75" customHeight="1" x14ac:dyDescent="0.25"/>
    <row r="118" spans="4:10" ht="15.75" customHeight="1" x14ac:dyDescent="0.25"/>
    <row r="119" spans="4:10" ht="15.75" customHeight="1" x14ac:dyDescent="0.25"/>
    <row r="120" spans="4:10" ht="15.75" customHeight="1" x14ac:dyDescent="0.25"/>
    <row r="121" spans="4:10" ht="15.75" customHeight="1" x14ac:dyDescent="0.25"/>
    <row r="122" spans="4:10" ht="15.75" customHeight="1" x14ac:dyDescent="0.25"/>
    <row r="123" spans="4:10" ht="15.75" customHeight="1" x14ac:dyDescent="0.25"/>
    <row r="124" spans="4:10" ht="15.75" customHeight="1" x14ac:dyDescent="0.25"/>
    <row r="125" spans="4:10" ht="15.75" customHeight="1" x14ac:dyDescent="0.25"/>
    <row r="126" spans="4:10" ht="15.75" customHeight="1" x14ac:dyDescent="0.25"/>
    <row r="127" spans="4:10" ht="15.75" customHeight="1" x14ac:dyDescent="0.25"/>
    <row r="128" spans="4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1:F24">
    <cfRule type="expression" dxfId="94" priority="1">
      <formula>NOT(ISERROR(SEARCH(($B$65),(F21))))</formula>
    </cfRule>
  </conditionalFormatting>
  <conditionalFormatting sqref="F21:F24">
    <cfRule type="expression" dxfId="93" priority="2">
      <formula>NOT(ISERROR(SEARCH(($B$66),(F21))))</formula>
    </cfRule>
  </conditionalFormatting>
  <conditionalFormatting sqref="F21:F24">
    <cfRule type="expression" dxfId="92" priority="3">
      <formula>NOT(ISERROR(SEARCH(($B$67),(F21))))</formula>
    </cfRule>
  </conditionalFormatting>
  <conditionalFormatting sqref="F21:F24">
    <cfRule type="expression" dxfId="91" priority="4">
      <formula>NOT(ISERROR(SEARCH(($B$68),(F21))))</formula>
    </cfRule>
  </conditionalFormatting>
  <conditionalFormatting sqref="F21:F24">
    <cfRule type="expression" dxfId="90" priority="5">
      <formula>NOT(ISERROR(SEARCH(($B$69),(F21))))</formula>
    </cfRule>
  </conditionalFormatting>
  <conditionalFormatting sqref="F20:F28">
    <cfRule type="expression" dxfId="89" priority="6">
      <formula>NOT(ISERROR(SEARCH(($B$74),(F20))))</formula>
    </cfRule>
  </conditionalFormatting>
  <conditionalFormatting sqref="F20:F28">
    <cfRule type="expression" dxfId="88" priority="7">
      <formula>NOT(ISERROR(SEARCH(($B$75),(F20))))</formula>
    </cfRule>
  </conditionalFormatting>
  <conditionalFormatting sqref="F20:F28">
    <cfRule type="expression" dxfId="87" priority="8">
      <formula>NOT(ISERROR(SEARCH(($B$76),(F20))))</formula>
    </cfRule>
  </conditionalFormatting>
  <conditionalFormatting sqref="F20:F28">
    <cfRule type="expression" dxfId="86" priority="9">
      <formula>NOT(ISERROR(SEARCH(($B$77),(F20))))</formula>
    </cfRule>
  </conditionalFormatting>
  <conditionalFormatting sqref="F20:F28">
    <cfRule type="expression" dxfId="85" priority="10">
      <formula>NOT(ISERROR(SEARCH(($B$78),(F20))))</formula>
    </cfRule>
  </conditionalFormatting>
  <conditionalFormatting sqref="F20:F25">
    <cfRule type="containsBlanks" dxfId="84" priority="11">
      <formula>LEN(TRIM(F20))=0</formula>
    </cfRule>
  </conditionalFormatting>
  <conditionalFormatting sqref="F11:F69">
    <cfRule type="expression" dxfId="83" priority="12">
      <formula>NOT(ISERROR(SEARCH(($B$74),(F11))))</formula>
    </cfRule>
  </conditionalFormatting>
  <conditionalFormatting sqref="F11:F69">
    <cfRule type="expression" dxfId="82" priority="13">
      <formula>NOT(ISERROR(SEARCH(($B$75),(F11))))</formula>
    </cfRule>
  </conditionalFormatting>
  <conditionalFormatting sqref="F11:F69">
    <cfRule type="expression" dxfId="81" priority="14">
      <formula>NOT(ISERROR(SEARCH(($B$76),(F11))))</formula>
    </cfRule>
  </conditionalFormatting>
  <conditionalFormatting sqref="F11:F69">
    <cfRule type="expression" dxfId="80" priority="15">
      <formula>NOT(ISERROR(SEARCH(($B$77),(F11))))</formula>
    </cfRule>
  </conditionalFormatting>
  <conditionalFormatting sqref="F11:F69">
    <cfRule type="expression" dxfId="79" priority="16">
      <formula>NOT(ISERROR(SEARCH(($B$78),(F11))))</formula>
    </cfRule>
  </conditionalFormatting>
  <conditionalFormatting sqref="F11:F69">
    <cfRule type="containsBlanks" dxfId="78" priority="17">
      <formula>LEN(TRIM(F11))=0</formula>
    </cfRule>
  </conditionalFormatting>
  <conditionalFormatting sqref="C11:C69">
    <cfRule type="expression" dxfId="77" priority="18">
      <formula>AND(ISNUMBER(C11),TRUNC(C11)&lt;TODAY())</formula>
    </cfRule>
  </conditionalFormatting>
  <conditionalFormatting sqref="F20:F25">
    <cfRule type="expression" dxfId="76" priority="19">
      <formula>NOT(ISERROR(SEARCH(($B$74),(F20))))</formula>
    </cfRule>
  </conditionalFormatting>
  <conditionalFormatting sqref="F20:F25">
    <cfRule type="expression" dxfId="75" priority="20">
      <formula>NOT(ISERROR(SEARCH(($B$75),(F20))))</formula>
    </cfRule>
  </conditionalFormatting>
  <conditionalFormatting sqref="F20:F25">
    <cfRule type="expression" dxfId="74" priority="21">
      <formula>NOT(ISERROR(SEARCH(($B$76),(F20))))</formula>
    </cfRule>
  </conditionalFormatting>
  <conditionalFormatting sqref="F20:F25">
    <cfRule type="expression" dxfId="73" priority="22">
      <formula>NOT(ISERROR(SEARCH(($B$77),(F20))))</formula>
    </cfRule>
  </conditionalFormatting>
  <conditionalFormatting sqref="F20:F25">
    <cfRule type="expression" dxfId="72" priority="23">
      <formula>NOT(ISERROR(SEARCH(($B$78),(F20))))</formula>
    </cfRule>
  </conditionalFormatting>
  <conditionalFormatting sqref="F20:F25">
    <cfRule type="containsBlanks" dxfId="71" priority="24">
      <formula>LEN(TRIM(F20))=0</formula>
    </cfRule>
  </conditionalFormatting>
  <conditionalFormatting sqref="F11:F69">
    <cfRule type="expression" dxfId="70" priority="25">
      <formula>NOT(ISERROR(SEARCH(($B$74),(F11))))</formula>
    </cfRule>
  </conditionalFormatting>
  <conditionalFormatting sqref="F11:F69">
    <cfRule type="expression" dxfId="69" priority="26">
      <formula>NOT(ISERROR(SEARCH(($B$75),(F11))))</formula>
    </cfRule>
  </conditionalFormatting>
  <conditionalFormatting sqref="F11:F69">
    <cfRule type="expression" dxfId="68" priority="27">
      <formula>NOT(ISERROR(SEARCH(($B$76),(F11))))</formula>
    </cfRule>
  </conditionalFormatting>
  <conditionalFormatting sqref="F11:F69">
    <cfRule type="expression" dxfId="67" priority="28">
      <formula>NOT(ISERROR(SEARCH(($B$77),(F11))))</formula>
    </cfRule>
  </conditionalFormatting>
  <conditionalFormatting sqref="F11:F69">
    <cfRule type="expression" dxfId="66" priority="29">
      <formula>NOT(ISERROR(SEARCH(($B$78),(F11))))</formula>
    </cfRule>
  </conditionalFormatting>
  <conditionalFormatting sqref="F11:F69">
    <cfRule type="containsBlanks" dxfId="65" priority="30">
      <formula>LEN(TRIM(F11))=0</formula>
    </cfRule>
  </conditionalFormatting>
  <conditionalFormatting sqref="C11:C69">
    <cfRule type="expression" dxfId="64" priority="31">
      <formula>AND(ISNUMBER(C11),TRUNC(C11)&lt;TODAY())</formula>
    </cfRule>
  </conditionalFormatting>
  <dataValidations count="1">
    <dataValidation type="list" allowBlank="1" showErrorMessage="1" sqref="C11:C69" xr:uid="{00000000-0002-0000-0400-000001000000}">
      <formula1>$K$1:$K$28</formula1>
    </dataValidation>
  </dataValidations>
  <pageMargins left="0.75" right="0.75" top="1" bottom="1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'Dados do Projeto'!$M$102:$M$105</xm:f>
          </x14:formula1>
          <xm:sqref>G11:G61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2"/>
  <sheetViews>
    <sheetView workbookViewId="0">
      <pane ySplit="1" topLeftCell="A15" activePane="bottomLeft" state="frozen"/>
      <selection pane="bottomLeft" activeCell="F19" sqref="F19"/>
    </sheetView>
  </sheetViews>
  <sheetFormatPr defaultColWidth="12.6640625" defaultRowHeight="15" customHeight="1" x14ac:dyDescent="0.25"/>
  <cols>
    <col min="1" max="1" width="2.33203125" customWidth="1"/>
    <col min="2" max="2" width="5.44140625" customWidth="1"/>
    <col min="3" max="3" width="14.44140625" customWidth="1"/>
    <col min="4" max="4" width="35.21875" bestFit="1" customWidth="1"/>
    <col min="5" max="5" width="34.21875" bestFit="1" customWidth="1"/>
    <col min="6" max="6" width="32.44140625" customWidth="1"/>
    <col min="7" max="7" width="12.44140625" customWidth="1"/>
    <col min="8" max="8" width="22" customWidth="1"/>
    <col min="9" max="9" width="18.6640625" customWidth="1"/>
    <col min="10" max="10" width="40.88671875" customWidth="1"/>
    <col min="11" max="11" width="14.44140625" hidden="1" customWidth="1"/>
    <col min="12" max="26" width="14.44140625" customWidth="1"/>
  </cols>
  <sheetData>
    <row r="1" spans="1:21" ht="27" customHeight="1" x14ac:dyDescent="0.4">
      <c r="A1" s="32"/>
      <c r="B1" s="73" t="s">
        <v>0</v>
      </c>
      <c r="C1" s="74"/>
      <c r="D1" s="74"/>
      <c r="E1" s="74"/>
      <c r="F1" s="74"/>
      <c r="G1" s="74"/>
      <c r="H1" s="74"/>
      <c r="I1" s="74"/>
      <c r="J1" s="75"/>
      <c r="K1" s="33">
        <f>Requisitos!C14</f>
        <v>45226</v>
      </c>
    </row>
    <row r="2" spans="1:21" ht="21" customHeight="1" x14ac:dyDescent="0.3">
      <c r="B2" s="76" t="s">
        <v>1</v>
      </c>
      <c r="C2" s="77"/>
      <c r="D2" s="77"/>
      <c r="E2" s="77"/>
      <c r="F2" s="77"/>
      <c r="G2" s="77"/>
      <c r="H2" s="77"/>
      <c r="I2" s="77"/>
      <c r="J2" s="78"/>
      <c r="K2" s="33">
        <f t="shared" ref="K2:K12" si="0">K1+1</f>
        <v>45227</v>
      </c>
    </row>
    <row r="3" spans="1:21" ht="15.75" customHeight="1" x14ac:dyDescent="0.3">
      <c r="B3" s="79" t="s">
        <v>126</v>
      </c>
      <c r="C3" s="77"/>
      <c r="D3" s="77"/>
      <c r="E3" s="77"/>
      <c r="F3" s="77"/>
      <c r="G3" s="77"/>
      <c r="H3" s="77"/>
      <c r="I3" s="77"/>
      <c r="J3" s="78"/>
      <c r="K3" s="33">
        <f t="shared" si="0"/>
        <v>45228</v>
      </c>
    </row>
    <row r="4" spans="1:21" ht="15.75" customHeight="1" x14ac:dyDescent="0.3">
      <c r="B4" s="80" t="s">
        <v>127</v>
      </c>
      <c r="C4" s="81"/>
      <c r="D4" s="81"/>
      <c r="E4" s="81"/>
      <c r="F4" s="81"/>
      <c r="G4" s="81"/>
      <c r="H4" s="81"/>
      <c r="I4" s="81"/>
      <c r="J4" s="82"/>
      <c r="K4" s="33">
        <f t="shared" si="0"/>
        <v>45229</v>
      </c>
    </row>
    <row r="5" spans="1:21" ht="15.75" customHeight="1" x14ac:dyDescent="0.25">
      <c r="B5" s="79" t="s">
        <v>4</v>
      </c>
      <c r="C5" s="77"/>
      <c r="D5" s="77"/>
      <c r="E5" s="77"/>
      <c r="F5" s="77"/>
      <c r="G5" s="77"/>
      <c r="H5" s="77"/>
      <c r="I5" s="77"/>
      <c r="J5" s="78"/>
      <c r="K5" s="33">
        <f t="shared" si="0"/>
        <v>45230</v>
      </c>
    </row>
    <row r="6" spans="1:21" ht="15.75" customHeight="1" x14ac:dyDescent="0.25">
      <c r="J6" s="35"/>
      <c r="K6" s="33">
        <f t="shared" si="0"/>
        <v>45231</v>
      </c>
    </row>
    <row r="7" spans="1:21" ht="24.6" x14ac:dyDescent="0.4">
      <c r="B7" s="83" t="str">
        <f>'Dados do Projeto'!B7</f>
        <v>MSI Construtora</v>
      </c>
      <c r="C7" s="84"/>
      <c r="D7" s="84"/>
      <c r="E7" s="84"/>
      <c r="F7" s="84"/>
      <c r="G7" s="84"/>
      <c r="H7" s="84"/>
      <c r="I7" s="84"/>
      <c r="J7" s="85"/>
      <c r="K7" s="33">
        <f t="shared" si="0"/>
        <v>45232</v>
      </c>
    </row>
    <row r="8" spans="1:21" ht="15.75" customHeight="1" x14ac:dyDescent="0.25">
      <c r="J8" s="35"/>
      <c r="K8" s="33">
        <f t="shared" si="0"/>
        <v>45233</v>
      </c>
    </row>
    <row r="9" spans="1:21" ht="15.75" customHeight="1" x14ac:dyDescent="0.3">
      <c r="B9" s="105" t="s">
        <v>128</v>
      </c>
      <c r="C9" s="84"/>
      <c r="D9" s="84"/>
      <c r="E9" s="84"/>
      <c r="F9" s="84"/>
      <c r="G9" s="84"/>
      <c r="H9" s="84"/>
      <c r="I9" s="85"/>
      <c r="J9" s="36" t="s">
        <v>70</v>
      </c>
      <c r="K9" s="33">
        <f t="shared" si="0"/>
        <v>45234</v>
      </c>
    </row>
    <row r="10" spans="1:21" ht="15.75" customHeight="1" x14ac:dyDescent="0.25">
      <c r="B10" s="37" t="s">
        <v>44</v>
      </c>
      <c r="C10" s="37" t="s">
        <v>71</v>
      </c>
      <c r="D10" s="37" t="s">
        <v>72</v>
      </c>
      <c r="E10" s="37" t="s">
        <v>73</v>
      </c>
      <c r="F10" s="37" t="s">
        <v>74</v>
      </c>
      <c r="G10" s="37" t="s">
        <v>75</v>
      </c>
      <c r="H10" s="37" t="s">
        <v>76</v>
      </c>
      <c r="I10" s="37" t="s">
        <v>77</v>
      </c>
      <c r="J10" s="16" t="s">
        <v>78</v>
      </c>
      <c r="K10" s="33">
        <f t="shared" si="0"/>
        <v>45235</v>
      </c>
    </row>
    <row r="11" spans="1:21" ht="48.75" customHeight="1" x14ac:dyDescent="0.25">
      <c r="A11" s="4"/>
      <c r="B11" s="29">
        <v>1</v>
      </c>
      <c r="C11" s="39">
        <v>45231</v>
      </c>
      <c r="D11" s="68" t="s">
        <v>79</v>
      </c>
      <c r="E11" s="30" t="s">
        <v>129</v>
      </c>
      <c r="F11" s="108" t="s">
        <v>118</v>
      </c>
      <c r="G11" s="41" t="s">
        <v>27</v>
      </c>
      <c r="H11" s="42">
        <v>2</v>
      </c>
      <c r="I11" s="42">
        <v>0</v>
      </c>
      <c r="J11" s="40"/>
      <c r="K11" s="33">
        <f t="shared" si="0"/>
        <v>45236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5">
      <c r="B12" s="29">
        <v>2</v>
      </c>
      <c r="C12" s="39">
        <v>45231</v>
      </c>
      <c r="D12" s="40" t="s">
        <v>79</v>
      </c>
      <c r="E12" s="30" t="s">
        <v>130</v>
      </c>
      <c r="F12" s="30" t="s">
        <v>118</v>
      </c>
      <c r="G12" s="41" t="s">
        <v>27</v>
      </c>
      <c r="H12" s="42">
        <v>2</v>
      </c>
      <c r="I12" s="42">
        <v>0</v>
      </c>
      <c r="J12" s="40"/>
      <c r="K12" s="33">
        <f t="shared" si="0"/>
        <v>45237</v>
      </c>
    </row>
    <row r="13" spans="1:21" ht="52.5" customHeight="1" x14ac:dyDescent="0.25">
      <c r="B13" s="29"/>
      <c r="C13" s="39">
        <v>45231</v>
      </c>
      <c r="D13" s="68" t="s">
        <v>131</v>
      </c>
      <c r="E13" s="68" t="s">
        <v>129</v>
      </c>
      <c r="F13" s="108" t="s">
        <v>132</v>
      </c>
      <c r="G13" s="41" t="s">
        <v>27</v>
      </c>
      <c r="H13" s="42">
        <v>2</v>
      </c>
      <c r="I13" s="42">
        <v>0</v>
      </c>
      <c r="J13" s="40"/>
      <c r="K13" s="33"/>
    </row>
    <row r="14" spans="1:21" ht="52.5" customHeight="1" x14ac:dyDescent="0.25">
      <c r="B14" s="29"/>
      <c r="C14" s="39">
        <v>45231</v>
      </c>
      <c r="D14" s="68" t="s">
        <v>131</v>
      </c>
      <c r="E14" s="30" t="s">
        <v>130</v>
      </c>
      <c r="F14" s="68" t="s">
        <v>132</v>
      </c>
      <c r="G14" s="41" t="s">
        <v>27</v>
      </c>
      <c r="H14" s="42">
        <v>2</v>
      </c>
      <c r="I14" s="42">
        <v>0</v>
      </c>
      <c r="J14" s="40"/>
      <c r="K14" s="33"/>
    </row>
    <row r="15" spans="1:21" ht="52.5" customHeight="1" x14ac:dyDescent="0.25">
      <c r="B15" s="29">
        <v>3</v>
      </c>
      <c r="C15" s="39">
        <v>45231</v>
      </c>
      <c r="D15" s="68" t="s">
        <v>120</v>
      </c>
      <c r="E15" s="30" t="s">
        <v>129</v>
      </c>
      <c r="F15" s="108" t="s">
        <v>121</v>
      </c>
      <c r="G15" s="41" t="s">
        <v>27</v>
      </c>
      <c r="H15" s="42">
        <v>1</v>
      </c>
      <c r="I15" s="42">
        <v>0</v>
      </c>
      <c r="J15" s="40"/>
      <c r="K15" s="33">
        <f>K12+1</f>
        <v>45238</v>
      </c>
    </row>
    <row r="16" spans="1:21" ht="51" customHeight="1" x14ac:dyDescent="0.25">
      <c r="B16" s="29">
        <v>4</v>
      </c>
      <c r="C16" s="39">
        <v>45231</v>
      </c>
      <c r="D16" s="68" t="s">
        <v>120</v>
      </c>
      <c r="E16" s="30" t="s">
        <v>130</v>
      </c>
      <c r="F16" s="108" t="s">
        <v>121</v>
      </c>
      <c r="G16" s="41" t="s">
        <v>27</v>
      </c>
      <c r="H16" s="42">
        <v>1</v>
      </c>
      <c r="I16" s="42">
        <v>0</v>
      </c>
      <c r="J16" s="44"/>
      <c r="K16" s="33">
        <f t="shared" ref="K16:K23" si="1">K15+1</f>
        <v>45239</v>
      </c>
    </row>
    <row r="17" spans="2:11" ht="37.5" customHeight="1" x14ac:dyDescent="0.25">
      <c r="B17" s="29">
        <v>5</v>
      </c>
      <c r="C17" s="39">
        <v>45231</v>
      </c>
      <c r="D17" s="68" t="s">
        <v>133</v>
      </c>
      <c r="E17" s="30" t="s">
        <v>129</v>
      </c>
      <c r="F17" s="68" t="s">
        <v>134</v>
      </c>
      <c r="G17" s="41" t="s">
        <v>27</v>
      </c>
      <c r="H17" s="42">
        <v>1</v>
      </c>
      <c r="I17" s="42">
        <v>0</v>
      </c>
      <c r="J17" s="40"/>
      <c r="K17" s="33">
        <f t="shared" si="1"/>
        <v>45240</v>
      </c>
    </row>
    <row r="18" spans="2:11" ht="37.5" customHeight="1" x14ac:dyDescent="0.25">
      <c r="B18" s="29">
        <v>6</v>
      </c>
      <c r="C18" s="39">
        <v>45231</v>
      </c>
      <c r="D18" s="68" t="s">
        <v>133</v>
      </c>
      <c r="E18" s="30" t="s">
        <v>130</v>
      </c>
      <c r="F18" s="30" t="s">
        <v>134</v>
      </c>
      <c r="G18" s="41" t="s">
        <v>27</v>
      </c>
      <c r="H18" s="42">
        <v>1</v>
      </c>
      <c r="I18" s="42">
        <v>0</v>
      </c>
      <c r="J18" s="40"/>
      <c r="K18" s="33">
        <f t="shared" si="1"/>
        <v>45241</v>
      </c>
    </row>
    <row r="19" spans="2:11" ht="37.5" customHeight="1" x14ac:dyDescent="0.25">
      <c r="B19" s="29">
        <v>7</v>
      </c>
      <c r="C19" s="39">
        <v>45239</v>
      </c>
      <c r="D19" s="68" t="s">
        <v>103</v>
      </c>
      <c r="E19" s="30" t="s">
        <v>129</v>
      </c>
      <c r="F19" s="108" t="s">
        <v>124</v>
      </c>
      <c r="G19" s="41" t="s">
        <v>27</v>
      </c>
      <c r="H19" s="42">
        <v>2</v>
      </c>
      <c r="I19" s="42">
        <v>0</v>
      </c>
      <c r="J19" s="40"/>
      <c r="K19" s="33">
        <f t="shared" si="1"/>
        <v>45242</v>
      </c>
    </row>
    <row r="20" spans="2:11" ht="37.5" customHeight="1" x14ac:dyDescent="0.25">
      <c r="B20" s="29">
        <v>8</v>
      </c>
      <c r="C20" s="39">
        <v>45239</v>
      </c>
      <c r="D20" s="68" t="s">
        <v>103</v>
      </c>
      <c r="E20" s="68" t="s">
        <v>130</v>
      </c>
      <c r="F20" s="68" t="s">
        <v>124</v>
      </c>
      <c r="G20" s="41" t="s">
        <v>27</v>
      </c>
      <c r="H20" s="42">
        <v>2</v>
      </c>
      <c r="I20" s="42">
        <v>0</v>
      </c>
      <c r="J20" s="40"/>
      <c r="K20" s="33">
        <f t="shared" si="1"/>
        <v>45243</v>
      </c>
    </row>
    <row r="21" spans="2:11" ht="37.5" customHeight="1" x14ac:dyDescent="0.25">
      <c r="B21" s="29">
        <v>9</v>
      </c>
      <c r="C21" s="39">
        <v>45239</v>
      </c>
      <c r="D21" s="68" t="s">
        <v>106</v>
      </c>
      <c r="E21" s="30" t="s">
        <v>129</v>
      </c>
      <c r="F21" s="68" t="s">
        <v>91</v>
      </c>
      <c r="G21" s="41" t="s">
        <v>27</v>
      </c>
      <c r="H21" s="42">
        <v>3</v>
      </c>
      <c r="I21" s="42">
        <v>0</v>
      </c>
      <c r="J21" s="40"/>
      <c r="K21" s="33">
        <f t="shared" si="1"/>
        <v>45244</v>
      </c>
    </row>
    <row r="22" spans="2:11" ht="37.5" customHeight="1" x14ac:dyDescent="0.25">
      <c r="B22" s="29">
        <v>10</v>
      </c>
      <c r="C22" s="39">
        <v>45239</v>
      </c>
      <c r="D22" s="68" t="s">
        <v>106</v>
      </c>
      <c r="E22" s="30" t="s">
        <v>130</v>
      </c>
      <c r="F22" s="30" t="s">
        <v>91</v>
      </c>
      <c r="G22" s="41" t="s">
        <v>27</v>
      </c>
      <c r="H22" s="42">
        <v>3</v>
      </c>
      <c r="I22" s="42">
        <v>0</v>
      </c>
      <c r="J22" s="40"/>
      <c r="K22" s="33">
        <f t="shared" si="1"/>
        <v>45245</v>
      </c>
    </row>
    <row r="23" spans="2:11" ht="37.5" customHeight="1" x14ac:dyDescent="0.25">
      <c r="B23" s="29">
        <v>11</v>
      </c>
      <c r="C23" s="39">
        <v>45239</v>
      </c>
      <c r="D23" s="68" t="s">
        <v>135</v>
      </c>
      <c r="E23" s="68" t="s">
        <v>119</v>
      </c>
      <c r="F23" s="30" t="s">
        <v>91</v>
      </c>
      <c r="G23" s="41" t="s">
        <v>27</v>
      </c>
      <c r="H23" s="42">
        <v>3</v>
      </c>
      <c r="I23" s="42">
        <v>0</v>
      </c>
      <c r="J23" s="40"/>
      <c r="K23" s="33">
        <f t="shared" si="1"/>
        <v>45246</v>
      </c>
    </row>
    <row r="24" spans="2:11" ht="37.5" customHeight="1" x14ac:dyDescent="0.25">
      <c r="B24" s="29">
        <v>12</v>
      </c>
      <c r="C24" s="39"/>
      <c r="D24" s="68"/>
      <c r="E24" s="30"/>
      <c r="F24" s="30"/>
      <c r="G24" s="41"/>
      <c r="H24" s="42">
        <v>0</v>
      </c>
      <c r="I24" s="42">
        <v>0</v>
      </c>
      <c r="J24" s="40"/>
      <c r="K24" s="33"/>
    </row>
    <row r="25" spans="2:11" ht="37.5" customHeight="1" x14ac:dyDescent="0.25">
      <c r="B25" s="29">
        <v>13</v>
      </c>
      <c r="C25" s="39"/>
      <c r="D25" s="30"/>
      <c r="E25" s="30"/>
      <c r="F25" s="30"/>
      <c r="G25" s="41"/>
      <c r="H25" s="42">
        <v>0</v>
      </c>
      <c r="I25" s="42">
        <v>0</v>
      </c>
      <c r="J25" s="40"/>
      <c r="K25" s="33"/>
    </row>
    <row r="26" spans="2:11" ht="37.5" customHeight="1" x14ac:dyDescent="0.25">
      <c r="B26" s="29">
        <v>14</v>
      </c>
      <c r="C26" s="39"/>
      <c r="D26" s="30"/>
      <c r="E26" s="30"/>
      <c r="F26" s="30"/>
      <c r="G26" s="41"/>
      <c r="H26" s="42">
        <v>0</v>
      </c>
      <c r="I26" s="42">
        <v>0</v>
      </c>
      <c r="J26" s="40"/>
      <c r="K26" s="33"/>
    </row>
    <row r="27" spans="2:11" ht="37.5" customHeight="1" x14ac:dyDescent="0.25">
      <c r="B27" s="29">
        <v>15</v>
      </c>
      <c r="C27" s="39"/>
      <c r="D27" s="30"/>
      <c r="E27" s="30"/>
      <c r="F27" s="30"/>
      <c r="G27" s="41"/>
      <c r="H27" s="42">
        <v>0</v>
      </c>
      <c r="I27" s="42">
        <v>0</v>
      </c>
      <c r="J27" s="40"/>
      <c r="K27" s="33"/>
    </row>
    <row r="28" spans="2:11" ht="37.5" customHeight="1" x14ac:dyDescent="0.25">
      <c r="B28" s="29">
        <v>16</v>
      </c>
      <c r="C28" s="39"/>
      <c r="D28" s="30"/>
      <c r="E28" s="30"/>
      <c r="F28" s="30"/>
      <c r="G28" s="41"/>
      <c r="H28" s="42">
        <v>0</v>
      </c>
      <c r="I28" s="42">
        <v>0</v>
      </c>
      <c r="J28" s="40"/>
      <c r="K28" s="33"/>
    </row>
    <row r="29" spans="2:11" ht="37.5" customHeight="1" x14ac:dyDescent="0.25">
      <c r="B29" s="29">
        <v>17</v>
      </c>
      <c r="C29" s="39"/>
      <c r="D29" s="30"/>
      <c r="E29" s="30"/>
      <c r="F29" s="30"/>
      <c r="G29" s="41"/>
      <c r="H29" s="42">
        <v>0</v>
      </c>
      <c r="I29" s="42">
        <v>0</v>
      </c>
      <c r="J29" s="40"/>
      <c r="K29" s="33"/>
    </row>
    <row r="30" spans="2:11" ht="37.5" customHeight="1" x14ac:dyDescent="0.25">
      <c r="B30" s="29">
        <v>18</v>
      </c>
      <c r="C30" s="39"/>
      <c r="D30" s="30"/>
      <c r="E30" s="30"/>
      <c r="F30" s="30"/>
      <c r="G30" s="41"/>
      <c r="H30" s="42">
        <v>0</v>
      </c>
      <c r="I30" s="42">
        <v>0</v>
      </c>
      <c r="J30" s="40"/>
      <c r="K30" s="33"/>
    </row>
    <row r="31" spans="2:11" ht="37.5" customHeight="1" x14ac:dyDescent="0.25">
      <c r="B31" s="29">
        <v>19</v>
      </c>
      <c r="C31" s="39"/>
      <c r="D31" s="56"/>
      <c r="E31" s="56"/>
      <c r="F31" s="30"/>
      <c r="G31" s="41"/>
      <c r="H31" s="42">
        <v>0</v>
      </c>
      <c r="I31" s="42">
        <v>0</v>
      </c>
      <c r="J31" s="40"/>
    </row>
    <row r="32" spans="2:11" ht="37.5" customHeight="1" x14ac:dyDescent="0.25">
      <c r="B32" s="29">
        <v>20</v>
      </c>
      <c r="C32" s="39"/>
      <c r="D32" s="56"/>
      <c r="E32" s="56"/>
      <c r="F32" s="30"/>
      <c r="G32" s="41"/>
      <c r="H32" s="42">
        <v>0</v>
      </c>
      <c r="I32" s="42">
        <v>0</v>
      </c>
      <c r="J32" s="40"/>
    </row>
    <row r="33" spans="2:10" ht="37.5" customHeight="1" x14ac:dyDescent="0.25">
      <c r="B33" s="29">
        <v>21</v>
      </c>
      <c r="C33" s="39"/>
      <c r="D33" s="56"/>
      <c r="E33" s="56"/>
      <c r="F33" s="30"/>
      <c r="G33" s="41"/>
      <c r="H33" s="42">
        <v>0</v>
      </c>
      <c r="I33" s="42">
        <v>0</v>
      </c>
      <c r="J33" s="40"/>
    </row>
    <row r="34" spans="2:10" ht="37.5" customHeight="1" x14ac:dyDescent="0.25">
      <c r="B34" s="29">
        <v>22</v>
      </c>
      <c r="C34" s="39"/>
      <c r="D34" s="56"/>
      <c r="E34" s="56"/>
      <c r="F34" s="30"/>
      <c r="G34" s="41"/>
      <c r="H34" s="42">
        <v>0</v>
      </c>
      <c r="I34" s="42">
        <v>0</v>
      </c>
      <c r="J34" s="40"/>
    </row>
    <row r="35" spans="2:10" ht="37.5" customHeight="1" x14ac:dyDescent="0.25">
      <c r="B35" s="29">
        <v>23</v>
      </c>
      <c r="C35" s="39"/>
      <c r="D35" s="56"/>
      <c r="E35" s="56"/>
      <c r="F35" s="30"/>
      <c r="G35" s="41"/>
      <c r="H35" s="42">
        <v>0</v>
      </c>
      <c r="I35" s="42">
        <v>0</v>
      </c>
      <c r="J35" s="40"/>
    </row>
    <row r="36" spans="2:10" ht="37.5" customHeight="1" x14ac:dyDescent="0.25">
      <c r="B36" s="29">
        <v>24</v>
      </c>
      <c r="C36" s="39"/>
      <c r="D36" s="56"/>
      <c r="E36" s="56"/>
      <c r="F36" s="30"/>
      <c r="G36" s="41"/>
      <c r="H36" s="42">
        <v>0</v>
      </c>
      <c r="I36" s="42">
        <v>0</v>
      </c>
      <c r="J36" s="40"/>
    </row>
    <row r="37" spans="2:10" ht="37.5" customHeight="1" x14ac:dyDescent="0.25">
      <c r="B37" s="29">
        <v>25</v>
      </c>
      <c r="C37" s="39"/>
      <c r="D37" s="56"/>
      <c r="E37" s="56"/>
      <c r="F37" s="30"/>
      <c r="G37" s="41"/>
      <c r="H37" s="42">
        <v>0</v>
      </c>
      <c r="I37" s="42">
        <v>0</v>
      </c>
      <c r="J37" s="40"/>
    </row>
    <row r="38" spans="2:10" ht="37.5" customHeight="1" x14ac:dyDescent="0.25">
      <c r="B38" s="29">
        <v>26</v>
      </c>
      <c r="C38" s="39"/>
      <c r="D38" s="56"/>
      <c r="E38" s="56"/>
      <c r="F38" s="30"/>
      <c r="G38" s="41"/>
      <c r="H38" s="42">
        <v>0</v>
      </c>
      <c r="I38" s="42">
        <v>0</v>
      </c>
      <c r="J38" s="40"/>
    </row>
    <row r="39" spans="2:10" ht="37.5" customHeight="1" x14ac:dyDescent="0.25">
      <c r="B39" s="29">
        <v>27</v>
      </c>
      <c r="C39" s="39"/>
      <c r="D39" s="56"/>
      <c r="E39" s="56"/>
      <c r="F39" s="30"/>
      <c r="G39" s="41"/>
      <c r="H39" s="42">
        <v>0</v>
      </c>
      <c r="I39" s="42">
        <v>0</v>
      </c>
      <c r="J39" s="40"/>
    </row>
    <row r="40" spans="2:10" ht="37.5" customHeight="1" x14ac:dyDescent="0.25">
      <c r="B40" s="29">
        <v>28</v>
      </c>
      <c r="C40" s="39"/>
      <c r="D40" s="56"/>
      <c r="E40" s="56"/>
      <c r="F40" s="30"/>
      <c r="G40" s="41"/>
      <c r="H40" s="42">
        <v>0</v>
      </c>
      <c r="I40" s="42">
        <v>0</v>
      </c>
      <c r="J40" s="40"/>
    </row>
    <row r="41" spans="2:10" ht="37.5" customHeight="1" x14ac:dyDescent="0.25">
      <c r="B41" s="29">
        <v>29</v>
      </c>
      <c r="C41" s="39"/>
      <c r="D41" s="56"/>
      <c r="E41" s="56"/>
      <c r="F41" s="30"/>
      <c r="G41" s="41"/>
      <c r="H41" s="42">
        <v>0</v>
      </c>
      <c r="I41" s="42">
        <v>0</v>
      </c>
      <c r="J41" s="40"/>
    </row>
    <row r="42" spans="2:10" ht="37.5" customHeight="1" x14ac:dyDescent="0.25">
      <c r="B42" s="29">
        <v>30</v>
      </c>
      <c r="C42" s="39"/>
      <c r="D42" s="56"/>
      <c r="E42" s="56"/>
      <c r="F42" s="30"/>
      <c r="G42" s="41"/>
      <c r="H42" s="42">
        <v>0</v>
      </c>
      <c r="I42" s="42">
        <v>0</v>
      </c>
      <c r="J42" s="40"/>
    </row>
    <row r="43" spans="2:10" ht="37.5" customHeight="1" x14ac:dyDescent="0.25">
      <c r="B43" s="29">
        <v>31</v>
      </c>
      <c r="C43" s="39"/>
      <c r="D43" s="56"/>
      <c r="E43" s="56"/>
      <c r="F43" s="30"/>
      <c r="G43" s="41"/>
      <c r="H43" s="42">
        <v>0</v>
      </c>
      <c r="I43" s="42">
        <v>0</v>
      </c>
      <c r="J43" s="40"/>
    </row>
    <row r="44" spans="2:10" ht="37.5" customHeight="1" x14ac:dyDescent="0.25">
      <c r="B44" s="29">
        <v>32</v>
      </c>
      <c r="C44" s="39"/>
      <c r="D44" s="56"/>
      <c r="E44" s="56"/>
      <c r="F44" s="30"/>
      <c r="G44" s="41"/>
      <c r="H44" s="42">
        <v>0</v>
      </c>
      <c r="I44" s="42">
        <v>0</v>
      </c>
      <c r="J44" s="40"/>
    </row>
    <row r="45" spans="2:10" ht="37.5" customHeight="1" x14ac:dyDescent="0.25">
      <c r="B45" s="29">
        <v>33</v>
      </c>
      <c r="C45" s="39"/>
      <c r="D45" s="56"/>
      <c r="E45" s="56"/>
      <c r="F45" s="30"/>
      <c r="G45" s="41"/>
      <c r="H45" s="42">
        <v>0</v>
      </c>
      <c r="I45" s="42">
        <v>0</v>
      </c>
      <c r="J45" s="40"/>
    </row>
    <row r="46" spans="2:10" ht="37.5" customHeight="1" x14ac:dyDescent="0.25">
      <c r="B46" s="29">
        <v>34</v>
      </c>
      <c r="C46" s="39"/>
      <c r="D46" s="56"/>
      <c r="E46" s="56"/>
      <c r="F46" s="30"/>
      <c r="G46" s="41"/>
      <c r="H46" s="42">
        <v>0</v>
      </c>
      <c r="I46" s="42">
        <v>0</v>
      </c>
      <c r="J46" s="40"/>
    </row>
    <row r="47" spans="2:10" ht="37.5" customHeight="1" x14ac:dyDescent="0.25">
      <c r="B47" s="29">
        <v>35</v>
      </c>
      <c r="C47" s="39"/>
      <c r="D47" s="56"/>
      <c r="E47" s="56"/>
      <c r="F47" s="30"/>
      <c r="G47" s="41"/>
      <c r="H47" s="42">
        <v>0</v>
      </c>
      <c r="I47" s="42">
        <v>0</v>
      </c>
      <c r="J47" s="40"/>
    </row>
    <row r="48" spans="2:10" ht="37.5" customHeight="1" x14ac:dyDescent="0.25">
      <c r="B48" s="29">
        <v>36</v>
      </c>
      <c r="C48" s="39"/>
      <c r="D48" s="56"/>
      <c r="E48" s="56"/>
      <c r="F48" s="30"/>
      <c r="G48" s="41"/>
      <c r="H48" s="42">
        <v>0</v>
      </c>
      <c r="I48" s="42">
        <v>0</v>
      </c>
      <c r="J48" s="40"/>
    </row>
    <row r="49" spans="2:10" ht="37.5" customHeight="1" x14ac:dyDescent="0.25">
      <c r="B49" s="29">
        <v>37</v>
      </c>
      <c r="C49" s="39"/>
      <c r="D49" s="56"/>
      <c r="E49" s="56"/>
      <c r="F49" s="30"/>
      <c r="G49" s="41"/>
      <c r="H49" s="42">
        <v>0</v>
      </c>
      <c r="I49" s="42">
        <v>0</v>
      </c>
      <c r="J49" s="40"/>
    </row>
    <row r="50" spans="2:10" ht="37.5" customHeight="1" x14ac:dyDescent="0.25">
      <c r="B50" s="29">
        <v>38</v>
      </c>
      <c r="C50" s="39"/>
      <c r="D50" s="56"/>
      <c r="E50" s="56"/>
      <c r="F50" s="30"/>
      <c r="G50" s="41"/>
      <c r="H50" s="42">
        <v>0</v>
      </c>
      <c r="I50" s="42">
        <v>0</v>
      </c>
      <c r="J50" s="40"/>
    </row>
    <row r="51" spans="2:10" ht="37.5" customHeight="1" x14ac:dyDescent="0.25">
      <c r="B51" s="29">
        <v>39</v>
      </c>
      <c r="C51" s="39"/>
      <c r="D51" s="56"/>
      <c r="E51" s="56"/>
      <c r="F51" s="30"/>
      <c r="G51" s="41"/>
      <c r="H51" s="42">
        <v>0</v>
      </c>
      <c r="I51" s="42">
        <v>0</v>
      </c>
      <c r="J51" s="40"/>
    </row>
    <row r="52" spans="2:10" ht="37.5" customHeight="1" x14ac:dyDescent="0.25">
      <c r="B52" s="29">
        <v>40</v>
      </c>
      <c r="C52" s="39"/>
      <c r="D52" s="56"/>
      <c r="E52" s="56"/>
      <c r="F52" s="30"/>
      <c r="G52" s="41"/>
      <c r="H52" s="42">
        <v>0</v>
      </c>
      <c r="I52" s="42">
        <v>0</v>
      </c>
      <c r="J52" s="40"/>
    </row>
    <row r="53" spans="2:10" ht="37.5" customHeight="1" x14ac:dyDescent="0.25">
      <c r="B53" s="29">
        <v>41</v>
      </c>
      <c r="C53" s="39"/>
      <c r="D53" s="56"/>
      <c r="E53" s="56"/>
      <c r="F53" s="30"/>
      <c r="G53" s="41"/>
      <c r="H53" s="42">
        <v>0</v>
      </c>
      <c r="I53" s="42">
        <v>0</v>
      </c>
      <c r="J53" s="40"/>
    </row>
    <row r="54" spans="2:10" ht="37.5" customHeight="1" x14ac:dyDescent="0.25">
      <c r="B54" s="29">
        <v>42</v>
      </c>
      <c r="C54" s="39"/>
      <c r="D54" s="56"/>
      <c r="E54" s="56"/>
      <c r="F54" s="30"/>
      <c r="G54" s="41"/>
      <c r="H54" s="42">
        <v>0</v>
      </c>
      <c r="I54" s="42">
        <v>0</v>
      </c>
      <c r="J54" s="40"/>
    </row>
    <row r="55" spans="2:10" ht="37.5" customHeight="1" x14ac:dyDescent="0.25">
      <c r="B55" s="29">
        <v>43</v>
      </c>
      <c r="C55" s="39"/>
      <c r="D55" s="56"/>
      <c r="E55" s="56"/>
      <c r="F55" s="30"/>
      <c r="G55" s="41"/>
      <c r="H55" s="42">
        <v>0</v>
      </c>
      <c r="I55" s="42">
        <v>0</v>
      </c>
      <c r="J55" s="40"/>
    </row>
    <row r="56" spans="2:10" ht="37.5" customHeight="1" x14ac:dyDescent="0.25">
      <c r="B56" s="29">
        <v>44</v>
      </c>
      <c r="C56" s="39"/>
      <c r="D56" s="56"/>
      <c r="E56" s="56"/>
      <c r="F56" s="30"/>
      <c r="G56" s="41"/>
      <c r="H56" s="42">
        <v>0</v>
      </c>
      <c r="I56" s="42">
        <v>0</v>
      </c>
      <c r="J56" s="40"/>
    </row>
    <row r="57" spans="2:10" ht="37.5" customHeight="1" x14ac:dyDescent="0.25">
      <c r="B57" s="29">
        <v>45</v>
      </c>
      <c r="C57" s="39"/>
      <c r="D57" s="56"/>
      <c r="E57" s="56"/>
      <c r="F57" s="30"/>
      <c r="G57" s="41"/>
      <c r="H57" s="42">
        <v>0</v>
      </c>
      <c r="I57" s="42">
        <v>0</v>
      </c>
      <c r="J57" s="40"/>
    </row>
    <row r="58" spans="2:10" ht="37.5" customHeight="1" x14ac:dyDescent="0.25">
      <c r="B58" s="29">
        <v>46</v>
      </c>
      <c r="C58" s="39"/>
      <c r="D58" s="56"/>
      <c r="E58" s="56"/>
      <c r="F58" s="30"/>
      <c r="G58" s="41"/>
      <c r="H58" s="42">
        <v>0</v>
      </c>
      <c r="I58" s="42">
        <v>0</v>
      </c>
      <c r="J58" s="40"/>
    </row>
    <row r="59" spans="2:10" ht="37.5" customHeight="1" x14ac:dyDescent="0.25">
      <c r="B59" s="29">
        <v>47</v>
      </c>
      <c r="C59" s="39"/>
      <c r="D59" s="56"/>
      <c r="E59" s="56"/>
      <c r="F59" s="30"/>
      <c r="G59" s="41"/>
      <c r="H59" s="42">
        <v>0</v>
      </c>
      <c r="I59" s="42">
        <v>0</v>
      </c>
      <c r="J59" s="40"/>
    </row>
    <row r="60" spans="2:10" ht="37.5" customHeight="1" x14ac:dyDescent="0.25">
      <c r="B60" s="29">
        <v>48</v>
      </c>
      <c r="C60" s="39"/>
      <c r="D60" s="56"/>
      <c r="E60" s="56"/>
      <c r="F60" s="30"/>
      <c r="G60" s="41"/>
      <c r="H60" s="42">
        <v>0</v>
      </c>
      <c r="I60" s="42">
        <v>0</v>
      </c>
      <c r="J60" s="40"/>
    </row>
    <row r="61" spans="2:10" ht="37.5" customHeight="1" x14ac:dyDescent="0.25">
      <c r="B61" s="29">
        <v>49</v>
      </c>
      <c r="C61" s="39"/>
      <c r="D61" s="56"/>
      <c r="E61" s="56"/>
      <c r="F61" s="30"/>
      <c r="G61" s="41"/>
      <c r="H61" s="42">
        <v>0</v>
      </c>
      <c r="I61" s="42">
        <v>0</v>
      </c>
      <c r="J61" s="40"/>
    </row>
    <row r="62" spans="2:10" ht="37.5" customHeight="1" x14ac:dyDescent="0.25">
      <c r="B62" s="29">
        <v>50</v>
      </c>
      <c r="C62" s="39"/>
      <c r="D62" s="56"/>
      <c r="E62" s="56"/>
      <c r="F62" s="30"/>
      <c r="G62" s="41"/>
      <c r="H62" s="42">
        <v>0</v>
      </c>
      <c r="I62" s="42">
        <v>0</v>
      </c>
      <c r="J62" s="40"/>
    </row>
    <row r="63" spans="2:10" ht="37.5" customHeight="1" x14ac:dyDescent="0.25">
      <c r="B63" s="29">
        <v>51</v>
      </c>
      <c r="C63" s="39"/>
      <c r="D63" s="56"/>
      <c r="E63" s="56"/>
      <c r="F63" s="30"/>
      <c r="G63" s="41"/>
      <c r="H63" s="42">
        <v>0</v>
      </c>
      <c r="I63" s="42">
        <v>0</v>
      </c>
      <c r="J63" s="40"/>
    </row>
    <row r="64" spans="2:10" ht="37.5" customHeight="1" x14ac:dyDescent="0.25">
      <c r="B64" s="29">
        <v>52</v>
      </c>
      <c r="C64" s="39"/>
      <c r="D64" s="56"/>
      <c r="E64" s="56"/>
      <c r="F64" s="30"/>
      <c r="G64" s="30"/>
      <c r="H64" s="42">
        <v>0</v>
      </c>
      <c r="I64" s="42">
        <v>0</v>
      </c>
      <c r="J64" s="40"/>
    </row>
    <row r="65" spans="2:10" ht="37.5" customHeight="1" x14ac:dyDescent="0.25">
      <c r="B65" s="29">
        <v>53</v>
      </c>
      <c r="C65" s="39"/>
      <c r="D65" s="56"/>
      <c r="E65" s="56"/>
      <c r="F65" s="30"/>
      <c r="G65" s="30"/>
      <c r="H65" s="42">
        <v>0</v>
      </c>
      <c r="I65" s="42">
        <v>0</v>
      </c>
      <c r="J65" s="40"/>
    </row>
    <row r="66" spans="2:10" ht="37.5" customHeight="1" x14ac:dyDescent="0.25">
      <c r="B66" s="29">
        <v>54</v>
      </c>
      <c r="C66" s="39"/>
      <c r="D66" s="56"/>
      <c r="E66" s="56"/>
      <c r="F66" s="30"/>
      <c r="G66" s="30"/>
      <c r="H66" s="42">
        <v>0</v>
      </c>
      <c r="I66" s="42">
        <v>0</v>
      </c>
      <c r="J66" s="40"/>
    </row>
    <row r="67" spans="2:10" ht="37.5" customHeight="1" x14ac:dyDescent="0.25">
      <c r="B67" s="29">
        <v>55</v>
      </c>
      <c r="C67" s="39"/>
      <c r="D67" s="56"/>
      <c r="E67" s="56"/>
      <c r="F67" s="30"/>
      <c r="G67" s="30"/>
      <c r="H67" s="42">
        <v>0</v>
      </c>
      <c r="I67" s="42">
        <v>0</v>
      </c>
      <c r="J67" s="40"/>
    </row>
    <row r="68" spans="2:10" ht="37.5" customHeight="1" x14ac:dyDescent="0.25">
      <c r="B68" s="29">
        <v>56</v>
      </c>
      <c r="C68" s="39"/>
      <c r="D68" s="56"/>
      <c r="E68" s="56"/>
      <c r="F68" s="30"/>
      <c r="G68" s="30"/>
      <c r="H68" s="42">
        <v>0</v>
      </c>
      <c r="I68" s="42">
        <v>0</v>
      </c>
      <c r="J68" s="40"/>
    </row>
    <row r="69" spans="2:10" ht="37.5" customHeight="1" x14ac:dyDescent="0.25">
      <c r="B69" s="29">
        <v>57</v>
      </c>
      <c r="C69" s="39"/>
      <c r="D69" s="56"/>
      <c r="E69" s="56"/>
      <c r="F69" s="30"/>
      <c r="G69" s="30"/>
      <c r="H69" s="42">
        <v>0</v>
      </c>
      <c r="I69" s="42">
        <v>0</v>
      </c>
      <c r="J69" s="40"/>
    </row>
    <row r="70" spans="2:10" ht="37.5" customHeight="1" x14ac:dyDescent="0.25">
      <c r="B70" s="29">
        <v>58</v>
      </c>
      <c r="C70" s="39"/>
      <c r="D70" s="56"/>
      <c r="E70" s="56"/>
      <c r="F70" s="30"/>
      <c r="G70" s="30"/>
      <c r="H70" s="42">
        <v>0</v>
      </c>
      <c r="I70" s="42">
        <v>0</v>
      </c>
      <c r="J70" s="40"/>
    </row>
    <row r="71" spans="2:10" ht="37.5" customHeight="1" x14ac:dyDescent="0.25">
      <c r="B71" s="29">
        <v>59</v>
      </c>
      <c r="C71" s="39"/>
      <c r="D71" s="56"/>
      <c r="E71" s="56"/>
      <c r="F71" s="30"/>
      <c r="G71" s="30"/>
      <c r="H71" s="42">
        <v>0</v>
      </c>
      <c r="I71" s="42">
        <v>0</v>
      </c>
      <c r="J71" s="40"/>
    </row>
    <row r="72" spans="2:10" ht="15.75" customHeight="1" x14ac:dyDescent="0.25">
      <c r="G72" s="66" t="s">
        <v>94</v>
      </c>
      <c r="H72" s="58">
        <f t="shared" ref="H72:I72" si="2">SUM(H11:H62)</f>
        <v>25</v>
      </c>
      <c r="I72" s="58">
        <f t="shared" si="2"/>
        <v>0</v>
      </c>
      <c r="J72" s="35"/>
    </row>
    <row r="73" spans="2:10" ht="15.75" customHeight="1" x14ac:dyDescent="0.25">
      <c r="B73" s="12"/>
      <c r="C73" s="12"/>
      <c r="D73" s="12">
        <f>COUNTIFS(D11:D62, "&lt;&gt;"&amp;"")</f>
        <v>13</v>
      </c>
      <c r="E73" s="12"/>
      <c r="F73" s="12"/>
      <c r="G73" s="12">
        <f>COUNTIFS(G11:G62, "Concluído",D11:D62, "&lt;&gt;"&amp;"")</f>
        <v>0</v>
      </c>
      <c r="J73" s="35"/>
    </row>
    <row r="74" spans="2:10" ht="15.75" customHeight="1" x14ac:dyDescent="0.3">
      <c r="B74" s="105" t="s">
        <v>95</v>
      </c>
      <c r="C74" s="84"/>
      <c r="D74" s="84"/>
      <c r="E74" s="84"/>
      <c r="F74" s="84"/>
      <c r="G74" s="84"/>
      <c r="H74" s="84"/>
      <c r="I74" s="85"/>
    </row>
    <row r="75" spans="2:10" ht="15.75" customHeight="1" x14ac:dyDescent="0.25">
      <c r="B75" s="106" t="s">
        <v>96</v>
      </c>
      <c r="C75" s="84"/>
      <c r="D75" s="84"/>
      <c r="E75" s="84"/>
      <c r="F75" s="84"/>
      <c r="G75" s="85"/>
      <c r="H75" s="37" t="s">
        <v>97</v>
      </c>
      <c r="I75" s="37" t="s">
        <v>20</v>
      </c>
    </row>
    <row r="76" spans="2:10" ht="15.75" customHeight="1" x14ac:dyDescent="0.25">
      <c r="B76" s="107" t="str">
        <f>'Dados do Projeto'!B10</f>
        <v xml:space="preserve">Gabriel Vitor </v>
      </c>
      <c r="C76" s="84"/>
      <c r="D76" s="84"/>
      <c r="E76" s="84"/>
      <c r="F76" s="84"/>
      <c r="G76" s="85"/>
      <c r="H76" s="60">
        <f>SUMIF($F$11:$F$62,'Dados do Projeto'!$B10,H$11:H$62)</f>
        <v>0</v>
      </c>
      <c r="I76" s="60">
        <f>SUMIF($F$11:$F$62,'Dados do Projeto'!$B10,I$11:I$62)</f>
        <v>0</v>
      </c>
    </row>
    <row r="77" spans="2:10" ht="15.75" customHeight="1" x14ac:dyDescent="0.25">
      <c r="B77" s="107" t="str">
        <f>'Dados do Projeto'!B11</f>
        <v xml:space="preserve">Leticia Blom </v>
      </c>
      <c r="C77" s="84"/>
      <c r="D77" s="84"/>
      <c r="E77" s="84"/>
      <c r="F77" s="84"/>
      <c r="G77" s="85"/>
      <c r="H77" s="60">
        <f>SUMIF(F$11:F$62,'Dados do Projeto'!B11,H$11:H$62)</f>
        <v>0</v>
      </c>
      <c r="I77" s="60">
        <f>SUMIF($F$11:$F$62,'Dados do Projeto'!$B11,I$11:I$62)</f>
        <v>0</v>
      </c>
    </row>
    <row r="78" spans="2:10" ht="15.75" customHeight="1" x14ac:dyDescent="0.25">
      <c r="B78" s="107" t="str">
        <f>'Dados do Projeto'!B12</f>
        <v>Julia Borges</v>
      </c>
      <c r="C78" s="84"/>
      <c r="D78" s="84"/>
      <c r="E78" s="84"/>
      <c r="F78" s="84"/>
      <c r="G78" s="85"/>
      <c r="H78" s="60">
        <f>SUMIF(F$11:F$62,'Dados do Projeto'!B12,H$11:H$62)</f>
        <v>0</v>
      </c>
      <c r="I78" s="60">
        <f>SUMIF($F$11:$F$62,'Dados do Projeto'!$B12,I$11:I$62)</f>
        <v>0</v>
      </c>
    </row>
    <row r="79" spans="2:10" ht="15.75" customHeight="1" x14ac:dyDescent="0.25">
      <c r="B79" s="107" t="str">
        <f>'Dados do Projeto'!B13</f>
        <v>Arthur Capanema</v>
      </c>
      <c r="C79" s="84"/>
      <c r="D79" s="84"/>
      <c r="E79" s="84"/>
      <c r="F79" s="84"/>
      <c r="G79" s="85"/>
      <c r="H79" s="60">
        <f>SUMIF(F$11:F$62,'Dados do Projeto'!B13,H$11:H$62)</f>
        <v>0</v>
      </c>
      <c r="I79" s="60">
        <f>SUMIF($F$11:$F$62,'Dados do Projeto'!$B13,I$11:I$62)</f>
        <v>0</v>
      </c>
    </row>
    <row r="80" spans="2:10" ht="15.75" customHeight="1" x14ac:dyDescent="0.25">
      <c r="B80" s="107" t="str">
        <f>'Dados do Projeto'!B14</f>
        <v>Lucas Nogueira</v>
      </c>
      <c r="C80" s="84"/>
      <c r="D80" s="84"/>
      <c r="E80" s="84"/>
      <c r="F80" s="84"/>
      <c r="G80" s="85"/>
      <c r="H80" s="60">
        <f>SUMIF(F$11:F$62,'Dados do Projeto'!B14,H$11:H$62)</f>
        <v>0</v>
      </c>
      <c r="I80" s="60">
        <f>SUMIF($F$11:$F$62,'Dados do Projeto'!$B14,I$11:I$62)</f>
        <v>0</v>
      </c>
    </row>
    <row r="81" spans="10:10" ht="15.75" customHeight="1" x14ac:dyDescent="0.25">
      <c r="J81" s="35"/>
    </row>
    <row r="82" spans="10:10" ht="15.75" customHeight="1" x14ac:dyDescent="0.25">
      <c r="J82" s="35"/>
    </row>
    <row r="83" spans="10:10" ht="15.75" customHeight="1" x14ac:dyDescent="0.25">
      <c r="J83" s="35"/>
    </row>
    <row r="84" spans="10:10" ht="15.75" customHeight="1" x14ac:dyDescent="0.25">
      <c r="J84" s="35"/>
    </row>
    <row r="85" spans="10:10" ht="15.75" customHeight="1" x14ac:dyDescent="0.25">
      <c r="J85" s="35"/>
    </row>
    <row r="86" spans="10:10" ht="15.75" customHeight="1" x14ac:dyDescent="0.25">
      <c r="J86" s="35"/>
    </row>
    <row r="87" spans="10:10" ht="15.75" customHeight="1" x14ac:dyDescent="0.25">
      <c r="J87" s="35"/>
    </row>
    <row r="88" spans="10:10" ht="15.75" customHeight="1" x14ac:dyDescent="0.25">
      <c r="J88" s="35"/>
    </row>
    <row r="89" spans="10:10" ht="15.75" customHeight="1" x14ac:dyDescent="0.25">
      <c r="J89" s="35"/>
    </row>
    <row r="90" spans="10:10" ht="15.75" customHeight="1" x14ac:dyDescent="0.25">
      <c r="J90" s="35"/>
    </row>
    <row r="91" spans="10:10" ht="15.75" customHeight="1" x14ac:dyDescent="0.25">
      <c r="J91" s="35"/>
    </row>
    <row r="92" spans="10:10" ht="15.75" customHeight="1" x14ac:dyDescent="0.25">
      <c r="J92" s="35"/>
    </row>
    <row r="93" spans="10:10" ht="15.75" customHeight="1" x14ac:dyDescent="0.25">
      <c r="J93" s="35"/>
    </row>
    <row r="94" spans="10:10" ht="15.75" customHeight="1" x14ac:dyDescent="0.25">
      <c r="J94" s="35"/>
    </row>
    <row r="95" spans="10:10" ht="15.75" customHeight="1" x14ac:dyDescent="0.25">
      <c r="J95" s="35"/>
    </row>
    <row r="96" spans="10:10" ht="15.75" customHeight="1" x14ac:dyDescent="0.25">
      <c r="J96" s="35"/>
    </row>
    <row r="97" spans="4:10" ht="15.75" customHeight="1" x14ac:dyDescent="0.25">
      <c r="J97" s="35"/>
    </row>
    <row r="98" spans="4:10" ht="15.75" customHeight="1" x14ac:dyDescent="0.25">
      <c r="J98" s="35"/>
    </row>
    <row r="99" spans="4:10" ht="15.75" customHeight="1" x14ac:dyDescent="0.25">
      <c r="J99" s="35"/>
    </row>
    <row r="100" spans="4:10" ht="15.75" customHeight="1" x14ac:dyDescent="0.25">
      <c r="J100" s="35"/>
    </row>
    <row r="101" spans="4:10" ht="15.75" customHeight="1" x14ac:dyDescent="0.25">
      <c r="J101" s="35"/>
    </row>
    <row r="102" spans="4:10" ht="15.75" customHeight="1" x14ac:dyDescent="0.25">
      <c r="J102" s="35"/>
    </row>
    <row r="103" spans="4:10" ht="15.75" customHeight="1" x14ac:dyDescent="0.25">
      <c r="J103" s="35"/>
    </row>
    <row r="104" spans="4:10" ht="15.75" customHeight="1" x14ac:dyDescent="0.25">
      <c r="J104" s="35"/>
    </row>
    <row r="105" spans="4:10" ht="15.75" customHeight="1" x14ac:dyDescent="0.25">
      <c r="J105" s="35"/>
    </row>
    <row r="106" spans="4:10" ht="15.75" customHeight="1" x14ac:dyDescent="0.25">
      <c r="J106" s="35"/>
    </row>
    <row r="107" spans="4:10" ht="15.75" customHeight="1" x14ac:dyDescent="0.25">
      <c r="J107" s="35"/>
    </row>
    <row r="108" spans="4:10" ht="15.75" customHeight="1" x14ac:dyDescent="0.25">
      <c r="J108" s="35"/>
    </row>
    <row r="109" spans="4:10" ht="15.75" customHeight="1" x14ac:dyDescent="0.25">
      <c r="J109" s="35"/>
    </row>
    <row r="110" spans="4:10" ht="15.75" customHeight="1" x14ac:dyDescent="0.25">
      <c r="J110" s="35"/>
    </row>
    <row r="111" spans="4:10" ht="15.75" customHeight="1" x14ac:dyDescent="0.25">
      <c r="J111" s="35"/>
    </row>
    <row r="112" spans="4:10" ht="15.75" customHeight="1" x14ac:dyDescent="0.25">
      <c r="D112" s="3"/>
      <c r="E112" s="3"/>
      <c r="G112" s="3"/>
      <c r="J112" s="35"/>
    </row>
    <row r="113" spans="4:10" ht="15.75" customHeight="1" x14ac:dyDescent="0.25">
      <c r="D113" s="3"/>
      <c r="E113" s="3"/>
      <c r="G113" s="3"/>
      <c r="J113" s="35"/>
    </row>
    <row r="114" spans="4:10" ht="15.75" customHeight="1" x14ac:dyDescent="0.25">
      <c r="D114" s="3"/>
      <c r="E114" s="3"/>
      <c r="G114" s="3"/>
      <c r="J114" s="35"/>
    </row>
    <row r="115" spans="4:10" ht="15.75" customHeight="1" x14ac:dyDescent="0.25">
      <c r="D115" s="3"/>
      <c r="E115" s="3"/>
      <c r="G115" s="3"/>
      <c r="J115" s="35"/>
    </row>
    <row r="116" spans="4:10" ht="15.75" customHeight="1" x14ac:dyDescent="0.25">
      <c r="D116" s="3"/>
      <c r="E116" s="3"/>
      <c r="J116" s="35"/>
    </row>
    <row r="117" spans="4:10" ht="15.75" customHeight="1" x14ac:dyDescent="0.25">
      <c r="J117" s="35"/>
    </row>
    <row r="118" spans="4:10" ht="15.75" customHeight="1" x14ac:dyDescent="0.25">
      <c r="J118" s="5"/>
    </row>
    <row r="119" spans="4:10" ht="15.75" customHeight="1" x14ac:dyDescent="0.25"/>
    <row r="120" spans="4:10" ht="15.75" customHeight="1" x14ac:dyDescent="0.25"/>
    <row r="121" spans="4:10" ht="15.75" customHeight="1" x14ac:dyDescent="0.25"/>
    <row r="122" spans="4:10" ht="15.75" customHeight="1" x14ac:dyDescent="0.25"/>
    <row r="123" spans="4:10" ht="15.75" customHeight="1" x14ac:dyDescent="0.25"/>
    <row r="124" spans="4:10" ht="15.75" customHeight="1" x14ac:dyDescent="0.25"/>
    <row r="125" spans="4:10" ht="15.75" customHeight="1" x14ac:dyDescent="0.25"/>
    <row r="126" spans="4:10" ht="15.75" customHeight="1" x14ac:dyDescent="0.25"/>
    <row r="127" spans="4:10" ht="15.75" customHeight="1" x14ac:dyDescent="0.25"/>
    <row r="128" spans="4:10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14">
    <mergeCell ref="B79:G79"/>
    <mergeCell ref="B80:G80"/>
    <mergeCell ref="B1:J1"/>
    <mergeCell ref="B2:J2"/>
    <mergeCell ref="B3:J3"/>
    <mergeCell ref="B4:J4"/>
    <mergeCell ref="B5:J5"/>
    <mergeCell ref="B7:J7"/>
    <mergeCell ref="B9:I9"/>
    <mergeCell ref="B74:I74"/>
    <mergeCell ref="B75:G75"/>
    <mergeCell ref="B76:G76"/>
    <mergeCell ref="B77:G77"/>
    <mergeCell ref="B78:G78"/>
  </mergeCells>
  <conditionalFormatting sqref="F22:F27">
    <cfRule type="expression" dxfId="63" priority="1">
      <formula>NOT(ISERROR(SEARCH(($B$76),(F22))))</formula>
    </cfRule>
  </conditionalFormatting>
  <conditionalFormatting sqref="F22:F27">
    <cfRule type="expression" dxfId="62" priority="2">
      <formula>NOT(ISERROR(SEARCH(($B$77),(F22))))</formula>
    </cfRule>
  </conditionalFormatting>
  <conditionalFormatting sqref="F22:F27">
    <cfRule type="expression" dxfId="61" priority="3">
      <formula>NOT(ISERROR(SEARCH(($B$78),(F22))))</formula>
    </cfRule>
  </conditionalFormatting>
  <conditionalFormatting sqref="F22:F27">
    <cfRule type="expression" dxfId="60" priority="4">
      <formula>NOT(ISERROR(SEARCH(($B$79),(F22))))</formula>
    </cfRule>
  </conditionalFormatting>
  <conditionalFormatting sqref="F22:F27">
    <cfRule type="expression" dxfId="59" priority="5">
      <formula>NOT(ISERROR(SEARCH(($B$80),(F22))))</formula>
    </cfRule>
  </conditionalFormatting>
  <conditionalFormatting sqref="F22:F27">
    <cfRule type="containsBlanks" dxfId="58" priority="6">
      <formula>LEN(TRIM(F22))=0</formula>
    </cfRule>
  </conditionalFormatting>
  <conditionalFormatting sqref="F11:F71">
    <cfRule type="expression" dxfId="57" priority="7">
      <formula>NOT(ISERROR(SEARCH(($B$76),(F11))))</formula>
    </cfRule>
  </conditionalFormatting>
  <conditionalFormatting sqref="F11:F71">
    <cfRule type="expression" dxfId="56" priority="8">
      <formula>NOT(ISERROR(SEARCH(($B$77),(F11))))</formula>
    </cfRule>
  </conditionalFormatting>
  <conditionalFormatting sqref="F11:F71">
    <cfRule type="expression" dxfId="55" priority="9">
      <formula>NOT(ISERROR(SEARCH(($B$78),(F11))))</formula>
    </cfRule>
  </conditionalFormatting>
  <conditionalFormatting sqref="F11:F71">
    <cfRule type="expression" dxfId="54" priority="10">
      <formula>NOT(ISERROR(SEARCH(($B$79),(F11))))</formula>
    </cfRule>
  </conditionalFormatting>
  <conditionalFormatting sqref="F11:F71">
    <cfRule type="expression" dxfId="53" priority="11">
      <formula>NOT(ISERROR(SEARCH(($B$80),(F11))))</formula>
    </cfRule>
  </conditionalFormatting>
  <conditionalFormatting sqref="F11:F71">
    <cfRule type="containsBlanks" dxfId="52" priority="12">
      <formula>LEN(TRIM(F11))=0</formula>
    </cfRule>
  </conditionalFormatting>
  <conditionalFormatting sqref="C11:C71">
    <cfRule type="expression" dxfId="51" priority="13">
      <formula>AND(ISNUMBER(C11),TRUNC(C11)&lt;TODAY())</formula>
    </cfRule>
  </conditionalFormatting>
  <conditionalFormatting sqref="F22:F27">
    <cfRule type="expression" dxfId="50" priority="14">
      <formula>NOT(ISERROR(SEARCH(($B$76),(F22))))</formula>
    </cfRule>
  </conditionalFormatting>
  <conditionalFormatting sqref="F22:F27">
    <cfRule type="expression" dxfId="49" priority="15">
      <formula>NOT(ISERROR(SEARCH(($B$77),(F22))))</formula>
    </cfRule>
  </conditionalFormatting>
  <conditionalFormatting sqref="F22:F27">
    <cfRule type="expression" dxfId="48" priority="16">
      <formula>NOT(ISERROR(SEARCH(($B$78),(F22))))</formula>
    </cfRule>
  </conditionalFormatting>
  <conditionalFormatting sqref="F22:F27">
    <cfRule type="expression" dxfId="47" priority="17">
      <formula>NOT(ISERROR(SEARCH(($B$79),(F22))))</formula>
    </cfRule>
  </conditionalFormatting>
  <conditionalFormatting sqref="F22:F27">
    <cfRule type="expression" dxfId="46" priority="18">
      <formula>NOT(ISERROR(SEARCH(($B$80),(F22))))</formula>
    </cfRule>
  </conditionalFormatting>
  <conditionalFormatting sqref="F22:F27">
    <cfRule type="containsBlanks" dxfId="45" priority="19">
      <formula>LEN(TRIM(F22))=0</formula>
    </cfRule>
  </conditionalFormatting>
  <conditionalFormatting sqref="F11:F71">
    <cfRule type="expression" dxfId="44" priority="20">
      <formula>NOT(ISERROR(SEARCH(($B$76),(F11))))</formula>
    </cfRule>
  </conditionalFormatting>
  <conditionalFormatting sqref="F11:F71">
    <cfRule type="expression" dxfId="43" priority="21">
      <formula>NOT(ISERROR(SEARCH(($B$77),(F11))))</formula>
    </cfRule>
  </conditionalFormatting>
  <conditionalFormatting sqref="F11:F71">
    <cfRule type="expression" dxfId="42" priority="22">
      <formula>NOT(ISERROR(SEARCH(($B$78),(F11))))</formula>
    </cfRule>
  </conditionalFormatting>
  <conditionalFormatting sqref="F11:F71">
    <cfRule type="expression" dxfId="41" priority="23">
      <formula>NOT(ISERROR(SEARCH(($B$79),(F11))))</formula>
    </cfRule>
  </conditionalFormatting>
  <conditionalFormatting sqref="F11:F71">
    <cfRule type="expression" dxfId="40" priority="24">
      <formula>NOT(ISERROR(SEARCH(($B$80),(F11))))</formula>
    </cfRule>
  </conditionalFormatting>
  <conditionalFormatting sqref="F11:F71">
    <cfRule type="containsBlanks" dxfId="39" priority="25">
      <formula>LEN(TRIM(F11))=0</formula>
    </cfRule>
  </conditionalFormatting>
  <conditionalFormatting sqref="C11:C71">
    <cfRule type="expression" dxfId="38" priority="26">
      <formula>AND(ISNUMBER(C11),TRUNC(C11)&lt;TODAY())</formula>
    </cfRule>
  </conditionalFormatting>
  <dataValidations count="1">
    <dataValidation type="list" allowBlank="1" showErrorMessage="1" sqref="C11:C71" xr:uid="{00000000-0002-0000-0500-000001000000}">
      <formula1>$K$1:$K$30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'Dados do Projeto'!$M$102:$M$105</xm:f>
          </x14:formula1>
          <xm:sqref>G11:G63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tabSelected="1" workbookViewId="0">
      <pane ySplit="1" topLeftCell="A6" activePane="bottomLeft" state="frozen"/>
      <selection pane="bottomLeft" activeCell="F11" sqref="F11"/>
    </sheetView>
  </sheetViews>
  <sheetFormatPr defaultColWidth="12.6640625" defaultRowHeight="15" customHeight="1" x14ac:dyDescent="0.25"/>
  <cols>
    <col min="1" max="1" width="1.33203125" customWidth="1"/>
    <col min="2" max="2" width="5.44140625" customWidth="1"/>
    <col min="3" max="3" width="16.21875" bestFit="1" customWidth="1"/>
    <col min="4" max="4" width="37.5546875" bestFit="1" customWidth="1"/>
    <col min="5" max="5" width="29.6640625" customWidth="1"/>
    <col min="6" max="6" width="37.88671875" bestFit="1" customWidth="1"/>
    <col min="7" max="7" width="16.44140625" customWidth="1"/>
    <col min="8" max="8" width="21.44140625" customWidth="1"/>
    <col min="9" max="9" width="17.88671875" customWidth="1"/>
    <col min="10" max="10" width="39.88671875" customWidth="1"/>
    <col min="11" max="11" width="14.44140625" hidden="1" customWidth="1"/>
    <col min="12" max="26" width="14.44140625" customWidth="1"/>
  </cols>
  <sheetData>
    <row r="1" spans="1:21" ht="24.75" customHeight="1" x14ac:dyDescent="0.4">
      <c r="A1" s="32"/>
      <c r="B1" s="73" t="s">
        <v>0</v>
      </c>
      <c r="C1" s="74"/>
      <c r="D1" s="74"/>
      <c r="E1" s="74"/>
      <c r="F1" s="74"/>
      <c r="G1" s="74"/>
      <c r="H1" s="74"/>
      <c r="I1" s="74"/>
      <c r="J1" s="75"/>
      <c r="K1" s="33">
        <f>Requisitos!C15</f>
        <v>45247</v>
      </c>
    </row>
    <row r="2" spans="1:21" ht="18" customHeight="1" x14ac:dyDescent="0.3">
      <c r="B2" s="76" t="s">
        <v>1</v>
      </c>
      <c r="C2" s="77"/>
      <c r="D2" s="77"/>
      <c r="E2" s="77"/>
      <c r="F2" s="77"/>
      <c r="G2" s="77"/>
      <c r="H2" s="77"/>
      <c r="I2" s="77"/>
      <c r="J2" s="78"/>
      <c r="K2" s="33">
        <f t="shared" ref="K2:K14" si="0">K1+1</f>
        <v>45248</v>
      </c>
    </row>
    <row r="3" spans="1:21" ht="15.75" customHeight="1" x14ac:dyDescent="0.3">
      <c r="B3" s="79" t="s">
        <v>136</v>
      </c>
      <c r="C3" s="77"/>
      <c r="D3" s="77"/>
      <c r="E3" s="77"/>
      <c r="F3" s="77"/>
      <c r="G3" s="77"/>
      <c r="H3" s="77"/>
      <c r="I3" s="77"/>
      <c r="J3" s="78"/>
      <c r="K3" s="33">
        <f t="shared" si="0"/>
        <v>45249</v>
      </c>
    </row>
    <row r="4" spans="1:21" ht="15.75" customHeight="1" x14ac:dyDescent="0.3">
      <c r="B4" s="80" t="s">
        <v>137</v>
      </c>
      <c r="C4" s="81"/>
      <c r="D4" s="81"/>
      <c r="E4" s="81"/>
      <c r="F4" s="81"/>
      <c r="G4" s="81"/>
      <c r="H4" s="81"/>
      <c r="I4" s="81"/>
      <c r="J4" s="82"/>
      <c r="K4" s="33">
        <f t="shared" si="0"/>
        <v>45250</v>
      </c>
    </row>
    <row r="5" spans="1:21" ht="15.75" customHeight="1" x14ac:dyDescent="0.25">
      <c r="B5" s="79" t="s">
        <v>4</v>
      </c>
      <c r="C5" s="77"/>
      <c r="D5" s="77"/>
      <c r="E5" s="77"/>
      <c r="F5" s="77"/>
      <c r="G5" s="77"/>
      <c r="H5" s="77"/>
      <c r="I5" s="77"/>
      <c r="J5" s="78"/>
      <c r="K5" s="33">
        <f t="shared" si="0"/>
        <v>45251</v>
      </c>
    </row>
    <row r="6" spans="1:21" ht="15.75" customHeight="1" x14ac:dyDescent="0.25">
      <c r="K6" s="33">
        <f t="shared" si="0"/>
        <v>45252</v>
      </c>
    </row>
    <row r="7" spans="1:21" ht="22.5" customHeight="1" x14ac:dyDescent="0.4">
      <c r="B7" s="83" t="str">
        <f>'Dados do Projeto'!B7</f>
        <v>MSI Construtora</v>
      </c>
      <c r="C7" s="84"/>
      <c r="D7" s="84"/>
      <c r="E7" s="84"/>
      <c r="F7" s="84"/>
      <c r="G7" s="84"/>
      <c r="H7" s="84"/>
      <c r="I7" s="84"/>
      <c r="J7" s="85"/>
      <c r="K7" s="33">
        <f t="shared" si="0"/>
        <v>45253</v>
      </c>
    </row>
    <row r="8" spans="1:21" ht="15.75" customHeight="1" x14ac:dyDescent="0.25">
      <c r="K8" s="33">
        <f t="shared" si="0"/>
        <v>45254</v>
      </c>
    </row>
    <row r="9" spans="1:21" ht="15.75" customHeight="1" x14ac:dyDescent="0.3">
      <c r="B9" s="105" t="s">
        <v>138</v>
      </c>
      <c r="C9" s="84"/>
      <c r="D9" s="84"/>
      <c r="E9" s="84"/>
      <c r="F9" s="84"/>
      <c r="G9" s="84"/>
      <c r="H9" s="84"/>
      <c r="I9" s="85"/>
      <c r="J9" s="69" t="s">
        <v>70</v>
      </c>
      <c r="K9" s="33">
        <f t="shared" si="0"/>
        <v>45255</v>
      </c>
    </row>
    <row r="10" spans="1:21" ht="15.75" customHeight="1" x14ac:dyDescent="0.25">
      <c r="B10" s="37" t="s">
        <v>44</v>
      </c>
      <c r="C10" s="37" t="s">
        <v>71</v>
      </c>
      <c r="D10" s="37" t="s">
        <v>72</v>
      </c>
      <c r="E10" s="37" t="s">
        <v>73</v>
      </c>
      <c r="F10" s="37" t="s">
        <v>74</v>
      </c>
      <c r="G10" s="37" t="s">
        <v>75</v>
      </c>
      <c r="H10" s="37" t="s">
        <v>76</v>
      </c>
      <c r="I10" s="37" t="s">
        <v>77</v>
      </c>
      <c r="J10" s="70" t="s">
        <v>78</v>
      </c>
      <c r="K10" s="33">
        <f t="shared" si="0"/>
        <v>45256</v>
      </c>
    </row>
    <row r="11" spans="1:21" ht="48.75" customHeight="1" x14ac:dyDescent="0.25">
      <c r="A11" s="4"/>
      <c r="B11" s="29">
        <v>1</v>
      </c>
      <c r="C11" s="39">
        <v>45260</v>
      </c>
      <c r="D11" s="40" t="s">
        <v>141</v>
      </c>
      <c r="E11" s="40"/>
      <c r="F11" s="109" t="s">
        <v>147</v>
      </c>
      <c r="G11" s="41"/>
      <c r="H11" s="42">
        <v>0</v>
      </c>
      <c r="I11" s="42">
        <v>0</v>
      </c>
      <c r="J11" s="30"/>
      <c r="K11" s="33">
        <f t="shared" si="0"/>
        <v>45257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5">
      <c r="B12" s="29">
        <v>2</v>
      </c>
      <c r="C12" s="39">
        <v>45260</v>
      </c>
      <c r="D12" s="40" t="s">
        <v>139</v>
      </c>
      <c r="E12" s="40"/>
      <c r="F12" s="109" t="s">
        <v>121</v>
      </c>
      <c r="G12" s="41"/>
      <c r="H12" s="42">
        <v>0</v>
      </c>
      <c r="I12" s="42">
        <v>0</v>
      </c>
      <c r="J12" s="30"/>
      <c r="K12" s="33">
        <f t="shared" si="0"/>
        <v>45258</v>
      </c>
    </row>
    <row r="13" spans="1:21" ht="52.5" customHeight="1" x14ac:dyDescent="0.25">
      <c r="B13" s="29">
        <v>3</v>
      </c>
      <c r="C13" s="39">
        <v>45260</v>
      </c>
      <c r="D13" s="40" t="s">
        <v>140</v>
      </c>
      <c r="E13" s="40" t="s">
        <v>65</v>
      </c>
      <c r="F13" s="109" t="s">
        <v>145</v>
      </c>
      <c r="G13" s="41"/>
      <c r="H13" s="42">
        <v>0</v>
      </c>
      <c r="I13" s="42">
        <v>0</v>
      </c>
      <c r="J13" s="30"/>
      <c r="K13" s="33">
        <f t="shared" si="0"/>
        <v>45259</v>
      </c>
    </row>
    <row r="14" spans="1:21" ht="51" customHeight="1" x14ac:dyDescent="0.25">
      <c r="B14" s="29">
        <v>4</v>
      </c>
      <c r="C14" s="39">
        <v>45260</v>
      </c>
      <c r="D14" s="109" t="s">
        <v>148</v>
      </c>
      <c r="E14" s="30"/>
      <c r="F14" s="109" t="s">
        <v>86</v>
      </c>
      <c r="G14" s="41"/>
      <c r="H14" s="42">
        <v>0</v>
      </c>
      <c r="I14" s="42">
        <v>0</v>
      </c>
      <c r="J14" s="71"/>
      <c r="K14" s="33">
        <f t="shared" si="0"/>
        <v>45260</v>
      </c>
    </row>
    <row r="15" spans="1:21" ht="37.5" customHeight="1" x14ac:dyDescent="0.25">
      <c r="B15" s="29">
        <v>5</v>
      </c>
      <c r="C15" s="39"/>
      <c r="D15" s="30" t="s">
        <v>142</v>
      </c>
      <c r="E15" s="30"/>
      <c r="F15" s="109" t="s">
        <v>146</v>
      </c>
      <c r="G15" s="41"/>
      <c r="H15" s="42">
        <v>0</v>
      </c>
      <c r="I15" s="42">
        <v>0</v>
      </c>
      <c r="J15" s="71"/>
      <c r="K15" s="33"/>
    </row>
    <row r="16" spans="1:21" ht="37.5" customHeight="1" x14ac:dyDescent="0.25">
      <c r="B16" s="29">
        <v>6</v>
      </c>
      <c r="C16" s="39"/>
      <c r="D16" s="109" t="s">
        <v>143</v>
      </c>
      <c r="E16" s="30"/>
      <c r="F16" s="109" t="s">
        <v>144</v>
      </c>
      <c r="G16" s="41"/>
      <c r="H16" s="42">
        <v>0</v>
      </c>
      <c r="I16" s="42">
        <v>0</v>
      </c>
      <c r="J16" s="71"/>
      <c r="K16" s="33"/>
    </row>
    <row r="17" spans="2:11" ht="37.5" customHeight="1" x14ac:dyDescent="0.25">
      <c r="B17" s="29">
        <v>7</v>
      </c>
      <c r="C17" s="39"/>
      <c r="D17" s="30"/>
      <c r="E17" s="30"/>
      <c r="F17" s="30"/>
      <c r="G17" s="41"/>
      <c r="H17" s="42">
        <v>0</v>
      </c>
      <c r="I17" s="42">
        <v>0</v>
      </c>
      <c r="J17" s="71"/>
      <c r="K17" s="33"/>
    </row>
    <row r="18" spans="2:11" ht="37.5" customHeight="1" x14ac:dyDescent="0.25">
      <c r="B18" s="29">
        <v>8</v>
      </c>
      <c r="C18" s="39"/>
      <c r="D18" s="30"/>
      <c r="E18" s="30"/>
      <c r="F18" s="30"/>
      <c r="G18" s="41"/>
      <c r="H18" s="42">
        <v>0</v>
      </c>
      <c r="I18" s="42">
        <v>0</v>
      </c>
      <c r="J18" s="71"/>
      <c r="K18" s="33"/>
    </row>
    <row r="19" spans="2:11" ht="37.5" customHeight="1" x14ac:dyDescent="0.25">
      <c r="B19" s="29">
        <v>9</v>
      </c>
      <c r="C19" s="39"/>
      <c r="D19" s="30"/>
      <c r="E19" s="30"/>
      <c r="F19" s="30"/>
      <c r="G19" s="30"/>
      <c r="H19" s="42">
        <v>0</v>
      </c>
      <c r="I19" s="42">
        <v>0</v>
      </c>
      <c r="J19" s="71"/>
      <c r="K19" s="33"/>
    </row>
    <row r="20" spans="2:11" ht="37.5" customHeight="1" x14ac:dyDescent="0.25">
      <c r="B20" s="29">
        <v>10</v>
      </c>
      <c r="C20" s="39"/>
      <c r="D20" s="30"/>
      <c r="E20" s="30"/>
      <c r="F20" s="30"/>
      <c r="G20" s="30"/>
      <c r="H20" s="42">
        <v>0</v>
      </c>
      <c r="I20" s="42">
        <v>0</v>
      </c>
      <c r="J20" s="71"/>
      <c r="K20" s="33"/>
    </row>
    <row r="21" spans="2:11" ht="37.5" customHeight="1" x14ac:dyDescent="0.25">
      <c r="B21" s="29">
        <v>11</v>
      </c>
      <c r="C21" s="39"/>
      <c r="D21" s="30"/>
      <c r="E21" s="30"/>
      <c r="F21" s="30"/>
      <c r="G21" s="30"/>
      <c r="H21" s="42">
        <v>0</v>
      </c>
      <c r="I21" s="42">
        <v>0</v>
      </c>
      <c r="J21" s="71"/>
      <c r="K21" s="33"/>
    </row>
    <row r="22" spans="2:11" ht="37.5" customHeight="1" x14ac:dyDescent="0.25">
      <c r="B22" s="29">
        <v>12</v>
      </c>
      <c r="C22" s="39"/>
      <c r="D22" s="30"/>
      <c r="E22" s="30"/>
      <c r="F22" s="30"/>
      <c r="G22" s="30"/>
      <c r="H22" s="42">
        <v>0</v>
      </c>
      <c r="I22" s="42">
        <v>0</v>
      </c>
      <c r="J22" s="71"/>
      <c r="K22" s="33"/>
    </row>
    <row r="23" spans="2:11" ht="37.5" customHeight="1" x14ac:dyDescent="0.25">
      <c r="B23" s="29">
        <v>13</v>
      </c>
      <c r="C23" s="39"/>
      <c r="D23" s="30"/>
      <c r="E23" s="30"/>
      <c r="F23" s="30"/>
      <c r="G23" s="30"/>
      <c r="H23" s="42">
        <v>0</v>
      </c>
      <c r="I23" s="42">
        <v>0</v>
      </c>
      <c r="J23" s="71"/>
      <c r="K23" s="33"/>
    </row>
    <row r="24" spans="2:11" ht="37.5" customHeight="1" x14ac:dyDescent="0.25">
      <c r="B24" s="29">
        <v>14</v>
      </c>
      <c r="C24" s="39"/>
      <c r="D24" s="30"/>
      <c r="E24" s="30"/>
      <c r="F24" s="30"/>
      <c r="G24" s="30"/>
      <c r="H24" s="42">
        <v>0</v>
      </c>
      <c r="I24" s="42">
        <v>0</v>
      </c>
      <c r="J24" s="71"/>
      <c r="K24" s="33"/>
    </row>
    <row r="25" spans="2:11" ht="37.5" customHeight="1" x14ac:dyDescent="0.25">
      <c r="B25" s="29">
        <v>15</v>
      </c>
      <c r="C25" s="39"/>
      <c r="D25" s="30"/>
      <c r="E25" s="30"/>
      <c r="F25" s="30"/>
      <c r="G25" s="30"/>
      <c r="H25" s="42">
        <v>0</v>
      </c>
      <c r="I25" s="42">
        <v>0</v>
      </c>
      <c r="J25" s="71"/>
      <c r="K25" s="33"/>
    </row>
    <row r="26" spans="2:11" ht="37.5" customHeight="1" x14ac:dyDescent="0.25">
      <c r="B26" s="29">
        <v>16</v>
      </c>
      <c r="C26" s="39"/>
      <c r="D26" s="30"/>
      <c r="E26" s="30"/>
      <c r="F26" s="30"/>
      <c r="G26" s="30"/>
      <c r="H26" s="42">
        <v>0</v>
      </c>
      <c r="I26" s="42">
        <v>0</v>
      </c>
      <c r="J26" s="71"/>
      <c r="K26" s="33"/>
    </row>
    <row r="27" spans="2:11" ht="37.5" customHeight="1" x14ac:dyDescent="0.25">
      <c r="B27" s="29">
        <v>17</v>
      </c>
      <c r="C27" s="39"/>
      <c r="D27" s="30"/>
      <c r="E27" s="30"/>
      <c r="F27" s="30"/>
      <c r="G27" s="30"/>
      <c r="H27" s="42">
        <v>0</v>
      </c>
      <c r="I27" s="42">
        <v>0</v>
      </c>
      <c r="J27" s="71"/>
      <c r="K27" s="33"/>
    </row>
    <row r="28" spans="2:11" ht="37.5" customHeight="1" x14ac:dyDescent="0.25">
      <c r="B28" s="29">
        <v>18</v>
      </c>
      <c r="C28" s="39"/>
      <c r="D28" s="30"/>
      <c r="E28" s="30"/>
      <c r="F28" s="30"/>
      <c r="G28" s="30"/>
      <c r="H28" s="42">
        <v>0</v>
      </c>
      <c r="I28" s="42">
        <v>0</v>
      </c>
      <c r="J28" s="71"/>
      <c r="K28" s="33"/>
    </row>
    <row r="29" spans="2:11" ht="37.5" customHeight="1" x14ac:dyDescent="0.25">
      <c r="B29" s="29">
        <v>19</v>
      </c>
      <c r="C29" s="39"/>
      <c r="D29" s="30"/>
      <c r="E29" s="30"/>
      <c r="F29" s="30"/>
      <c r="G29" s="30"/>
      <c r="H29" s="42">
        <v>0</v>
      </c>
      <c r="I29" s="42">
        <v>0</v>
      </c>
      <c r="J29" s="71"/>
    </row>
    <row r="30" spans="2:11" ht="37.5" customHeight="1" x14ac:dyDescent="0.25">
      <c r="B30" s="29">
        <v>20</v>
      </c>
      <c r="C30" s="39"/>
      <c r="D30" s="30"/>
      <c r="E30" s="30"/>
      <c r="F30" s="30"/>
      <c r="G30" s="30"/>
      <c r="H30" s="42">
        <v>0</v>
      </c>
      <c r="I30" s="42">
        <v>0</v>
      </c>
      <c r="J30" s="71"/>
    </row>
    <row r="31" spans="2:11" ht="37.5" customHeight="1" x14ac:dyDescent="0.25">
      <c r="B31" s="29">
        <v>21</v>
      </c>
      <c r="C31" s="39"/>
      <c r="D31" s="30"/>
      <c r="E31" s="30"/>
      <c r="F31" s="30"/>
      <c r="G31" s="30"/>
      <c r="H31" s="42">
        <v>0</v>
      </c>
      <c r="I31" s="42">
        <v>0</v>
      </c>
      <c r="J31" s="71"/>
    </row>
    <row r="32" spans="2:11" ht="37.5" customHeight="1" x14ac:dyDescent="0.25">
      <c r="B32" s="29">
        <v>22</v>
      </c>
      <c r="C32" s="39"/>
      <c r="D32" s="30"/>
      <c r="E32" s="30"/>
      <c r="F32" s="30"/>
      <c r="G32" s="30"/>
      <c r="H32" s="42">
        <v>0</v>
      </c>
      <c r="I32" s="42">
        <v>0</v>
      </c>
      <c r="J32" s="71"/>
    </row>
    <row r="33" spans="2:10" ht="37.5" customHeight="1" x14ac:dyDescent="0.25">
      <c r="B33" s="29">
        <v>23</v>
      </c>
      <c r="C33" s="39"/>
      <c r="D33" s="30"/>
      <c r="E33" s="30"/>
      <c r="F33" s="30"/>
      <c r="G33" s="30"/>
      <c r="H33" s="42">
        <v>0</v>
      </c>
      <c r="I33" s="42">
        <v>0</v>
      </c>
      <c r="J33" s="71"/>
    </row>
    <row r="34" spans="2:10" ht="37.5" customHeight="1" x14ac:dyDescent="0.25">
      <c r="B34" s="29">
        <v>24</v>
      </c>
      <c r="C34" s="39"/>
      <c r="D34" s="30"/>
      <c r="E34" s="30"/>
      <c r="F34" s="30"/>
      <c r="G34" s="30"/>
      <c r="H34" s="42">
        <v>0</v>
      </c>
      <c r="I34" s="42">
        <v>0</v>
      </c>
      <c r="J34" s="40"/>
    </row>
    <row r="35" spans="2:10" ht="37.5" customHeight="1" x14ac:dyDescent="0.25">
      <c r="B35" s="29">
        <v>25</v>
      </c>
      <c r="C35" s="39"/>
      <c r="D35" s="30"/>
      <c r="E35" s="30"/>
      <c r="F35" s="30"/>
      <c r="G35" s="30"/>
      <c r="H35" s="42">
        <v>0</v>
      </c>
      <c r="I35" s="42">
        <v>0</v>
      </c>
      <c r="J35" s="40"/>
    </row>
    <row r="36" spans="2:10" ht="37.5" customHeight="1" x14ac:dyDescent="0.25">
      <c r="B36" s="29">
        <v>26</v>
      </c>
      <c r="C36" s="39"/>
      <c r="D36" s="30"/>
      <c r="E36" s="30"/>
      <c r="F36" s="30"/>
      <c r="G36" s="30"/>
      <c r="H36" s="42">
        <v>0</v>
      </c>
      <c r="I36" s="42">
        <v>0</v>
      </c>
      <c r="J36" s="40"/>
    </row>
    <row r="37" spans="2:10" ht="37.5" customHeight="1" x14ac:dyDescent="0.25">
      <c r="B37" s="29">
        <v>27</v>
      </c>
      <c r="C37" s="39"/>
      <c r="D37" s="30"/>
      <c r="E37" s="30"/>
      <c r="F37" s="30"/>
      <c r="G37" s="30"/>
      <c r="H37" s="42">
        <v>0</v>
      </c>
      <c r="I37" s="42">
        <v>0</v>
      </c>
      <c r="J37" s="40"/>
    </row>
    <row r="38" spans="2:10" ht="37.5" customHeight="1" x14ac:dyDescent="0.25">
      <c r="B38" s="29">
        <v>28</v>
      </c>
      <c r="C38" s="39"/>
      <c r="D38" s="30"/>
      <c r="E38" s="30"/>
      <c r="F38" s="30"/>
      <c r="G38" s="30"/>
      <c r="H38" s="42">
        <v>0</v>
      </c>
      <c r="I38" s="42">
        <v>0</v>
      </c>
      <c r="J38" s="40"/>
    </row>
    <row r="39" spans="2:10" ht="37.5" customHeight="1" x14ac:dyDescent="0.25">
      <c r="B39" s="29">
        <v>29</v>
      </c>
      <c r="C39" s="39"/>
      <c r="D39" s="30"/>
      <c r="E39" s="30"/>
      <c r="F39" s="30"/>
      <c r="G39" s="30"/>
      <c r="H39" s="42">
        <v>0</v>
      </c>
      <c r="I39" s="42">
        <v>0</v>
      </c>
      <c r="J39" s="40"/>
    </row>
    <row r="40" spans="2:10" ht="37.5" customHeight="1" x14ac:dyDescent="0.25">
      <c r="B40" s="29">
        <v>30</v>
      </c>
      <c r="C40" s="39"/>
      <c r="D40" s="30"/>
      <c r="E40" s="30"/>
      <c r="F40" s="30"/>
      <c r="G40" s="30"/>
      <c r="H40" s="42">
        <v>0</v>
      </c>
      <c r="I40" s="42">
        <v>0</v>
      </c>
      <c r="J40" s="40"/>
    </row>
    <row r="41" spans="2:10" ht="37.5" customHeight="1" x14ac:dyDescent="0.25">
      <c r="B41" s="29">
        <v>31</v>
      </c>
      <c r="C41" s="39"/>
      <c r="D41" s="30"/>
      <c r="E41" s="30"/>
      <c r="F41" s="30"/>
      <c r="G41" s="30"/>
      <c r="H41" s="42">
        <v>0</v>
      </c>
      <c r="I41" s="42">
        <v>0</v>
      </c>
      <c r="J41" s="40"/>
    </row>
    <row r="42" spans="2:10" ht="37.5" customHeight="1" x14ac:dyDescent="0.25">
      <c r="B42" s="29">
        <v>32</v>
      </c>
      <c r="C42" s="39"/>
      <c r="D42" s="30"/>
      <c r="E42" s="30"/>
      <c r="F42" s="30"/>
      <c r="G42" s="30"/>
      <c r="H42" s="42">
        <v>0</v>
      </c>
      <c r="I42" s="42">
        <v>0</v>
      </c>
      <c r="J42" s="40"/>
    </row>
    <row r="43" spans="2:10" ht="37.5" customHeight="1" x14ac:dyDescent="0.25">
      <c r="B43" s="29">
        <v>33</v>
      </c>
      <c r="C43" s="39"/>
      <c r="D43" s="30"/>
      <c r="E43" s="30"/>
      <c r="F43" s="30"/>
      <c r="G43" s="30"/>
      <c r="H43" s="42">
        <v>0</v>
      </c>
      <c r="I43" s="42">
        <v>0</v>
      </c>
      <c r="J43" s="40"/>
    </row>
    <row r="44" spans="2:10" ht="37.5" customHeight="1" x14ac:dyDescent="0.25">
      <c r="B44" s="29">
        <v>34</v>
      </c>
      <c r="C44" s="39"/>
      <c r="D44" s="30"/>
      <c r="E44" s="30"/>
      <c r="F44" s="30"/>
      <c r="G44" s="30"/>
      <c r="H44" s="42">
        <v>0</v>
      </c>
      <c r="I44" s="42">
        <v>0</v>
      </c>
      <c r="J44" s="40"/>
    </row>
    <row r="45" spans="2:10" ht="37.5" customHeight="1" x14ac:dyDescent="0.25">
      <c r="B45" s="29">
        <v>35</v>
      </c>
      <c r="C45" s="39"/>
      <c r="D45" s="30"/>
      <c r="E45" s="30"/>
      <c r="F45" s="30"/>
      <c r="G45" s="30"/>
      <c r="H45" s="42">
        <v>0</v>
      </c>
      <c r="I45" s="42">
        <v>0</v>
      </c>
      <c r="J45" s="40"/>
    </row>
    <row r="46" spans="2:10" ht="37.5" customHeight="1" x14ac:dyDescent="0.25">
      <c r="B46" s="29">
        <v>36</v>
      </c>
      <c r="C46" s="39"/>
      <c r="D46" s="30"/>
      <c r="E46" s="30"/>
      <c r="F46" s="30"/>
      <c r="G46" s="30"/>
      <c r="H46" s="42">
        <v>0</v>
      </c>
      <c r="I46" s="42">
        <v>0</v>
      </c>
      <c r="J46" s="40"/>
    </row>
    <row r="47" spans="2:10" ht="37.5" customHeight="1" x14ac:dyDescent="0.25">
      <c r="B47" s="29">
        <v>37</v>
      </c>
      <c r="C47" s="39"/>
      <c r="D47" s="30"/>
      <c r="E47" s="30"/>
      <c r="F47" s="30"/>
      <c r="G47" s="30"/>
      <c r="H47" s="42">
        <v>0</v>
      </c>
      <c r="I47" s="42">
        <v>0</v>
      </c>
      <c r="J47" s="40"/>
    </row>
    <row r="48" spans="2:10" ht="37.5" customHeight="1" x14ac:dyDescent="0.25">
      <c r="B48" s="29">
        <v>38</v>
      </c>
      <c r="C48" s="39"/>
      <c r="D48" s="30"/>
      <c r="E48" s="30"/>
      <c r="F48" s="30"/>
      <c r="G48" s="30"/>
      <c r="H48" s="42">
        <v>0</v>
      </c>
      <c r="I48" s="42">
        <v>0</v>
      </c>
      <c r="J48" s="40"/>
    </row>
    <row r="49" spans="2:10" ht="37.5" customHeight="1" x14ac:dyDescent="0.25">
      <c r="B49" s="29">
        <v>39</v>
      </c>
      <c r="C49" s="39"/>
      <c r="D49" s="30"/>
      <c r="E49" s="30"/>
      <c r="F49" s="30"/>
      <c r="G49" s="30"/>
      <c r="H49" s="42">
        <v>0</v>
      </c>
      <c r="I49" s="42">
        <v>0</v>
      </c>
      <c r="J49" s="40"/>
    </row>
    <row r="50" spans="2:10" ht="37.5" customHeight="1" x14ac:dyDescent="0.25">
      <c r="B50" s="29">
        <v>40</v>
      </c>
      <c r="C50" s="39"/>
      <c r="D50" s="30"/>
      <c r="E50" s="30"/>
      <c r="F50" s="30"/>
      <c r="G50" s="30"/>
      <c r="H50" s="42">
        <v>0</v>
      </c>
      <c r="I50" s="42">
        <v>0</v>
      </c>
      <c r="J50" s="40"/>
    </row>
    <row r="51" spans="2:10" ht="37.5" customHeight="1" x14ac:dyDescent="0.25">
      <c r="B51" s="29">
        <v>41</v>
      </c>
      <c r="C51" s="39"/>
      <c r="D51" s="30"/>
      <c r="E51" s="30"/>
      <c r="F51" s="30"/>
      <c r="G51" s="30"/>
      <c r="H51" s="42">
        <v>0</v>
      </c>
      <c r="I51" s="42">
        <v>0</v>
      </c>
      <c r="J51" s="40"/>
    </row>
    <row r="52" spans="2:10" ht="37.5" customHeight="1" x14ac:dyDescent="0.25">
      <c r="B52" s="29">
        <v>42</v>
      </c>
      <c r="C52" s="39"/>
      <c r="D52" s="53"/>
      <c r="E52" s="53"/>
      <c r="F52" s="30"/>
      <c r="G52" s="30"/>
      <c r="H52" s="42">
        <v>0</v>
      </c>
      <c r="I52" s="42">
        <v>0</v>
      </c>
      <c r="J52" s="40"/>
    </row>
    <row r="53" spans="2:10" ht="37.5" customHeight="1" x14ac:dyDescent="0.25">
      <c r="B53" s="29">
        <v>43</v>
      </c>
      <c r="C53" s="39"/>
      <c r="D53" s="53"/>
      <c r="E53" s="53"/>
      <c r="F53" s="30"/>
      <c r="G53" s="30"/>
      <c r="H53" s="42">
        <v>0</v>
      </c>
      <c r="I53" s="42">
        <v>0</v>
      </c>
      <c r="J53" s="40"/>
    </row>
    <row r="54" spans="2:10" ht="37.5" customHeight="1" x14ac:dyDescent="0.25">
      <c r="B54" s="29">
        <v>44</v>
      </c>
      <c r="C54" s="39"/>
      <c r="D54" s="53"/>
      <c r="E54" s="53"/>
      <c r="F54" s="30"/>
      <c r="G54" s="30"/>
      <c r="H54" s="42">
        <v>0</v>
      </c>
      <c r="I54" s="42">
        <v>0</v>
      </c>
      <c r="J54" s="40"/>
    </row>
    <row r="55" spans="2:10" ht="37.5" customHeight="1" x14ac:dyDescent="0.25">
      <c r="B55" s="29">
        <v>45</v>
      </c>
      <c r="C55" s="39"/>
      <c r="D55" s="53"/>
      <c r="E55" s="53"/>
      <c r="F55" s="30"/>
      <c r="G55" s="30"/>
      <c r="H55" s="42">
        <v>0</v>
      </c>
      <c r="I55" s="42">
        <v>0</v>
      </c>
      <c r="J55" s="40"/>
    </row>
    <row r="56" spans="2:10" ht="37.5" customHeight="1" x14ac:dyDescent="0.25">
      <c r="B56" s="29">
        <v>46</v>
      </c>
      <c r="C56" s="39"/>
      <c r="D56" s="30"/>
      <c r="E56" s="30"/>
      <c r="F56" s="30"/>
      <c r="G56" s="30"/>
      <c r="H56" s="42">
        <v>0</v>
      </c>
      <c r="I56" s="42">
        <v>0</v>
      </c>
      <c r="J56" s="40"/>
    </row>
    <row r="57" spans="2:10" ht="37.5" customHeight="1" x14ac:dyDescent="0.25">
      <c r="B57" s="29">
        <v>47</v>
      </c>
      <c r="C57" s="39"/>
      <c r="D57" s="40"/>
      <c r="E57" s="40"/>
      <c r="F57" s="30"/>
      <c r="G57" s="30"/>
      <c r="H57" s="42">
        <v>0</v>
      </c>
      <c r="I57" s="42">
        <v>0</v>
      </c>
      <c r="J57" s="40"/>
    </row>
    <row r="58" spans="2:10" ht="37.5" customHeight="1" x14ac:dyDescent="0.25">
      <c r="B58" s="29">
        <v>48</v>
      </c>
      <c r="C58" s="39"/>
      <c r="D58" s="40"/>
      <c r="E58" s="40"/>
      <c r="F58" s="30"/>
      <c r="G58" s="30"/>
      <c r="H58" s="42">
        <v>0</v>
      </c>
      <c r="I58" s="42">
        <v>0</v>
      </c>
      <c r="J58" s="40"/>
    </row>
    <row r="59" spans="2:10" ht="37.5" customHeight="1" x14ac:dyDescent="0.25">
      <c r="B59" s="29">
        <v>49</v>
      </c>
      <c r="C59" s="39"/>
      <c r="D59" s="40"/>
      <c r="E59" s="40"/>
      <c r="F59" s="30"/>
      <c r="G59" s="30"/>
      <c r="H59" s="42">
        <v>0</v>
      </c>
      <c r="I59" s="42">
        <v>0</v>
      </c>
      <c r="J59" s="72"/>
    </row>
    <row r="60" spans="2:10" ht="37.5" customHeight="1" x14ac:dyDescent="0.25">
      <c r="B60" s="29">
        <v>50</v>
      </c>
      <c r="C60" s="39"/>
      <c r="D60" s="40"/>
      <c r="E60" s="40"/>
      <c r="F60" s="30"/>
      <c r="G60" s="30"/>
      <c r="H60" s="42">
        <v>0</v>
      </c>
      <c r="I60" s="42">
        <v>0</v>
      </c>
      <c r="J60" s="72"/>
    </row>
    <row r="61" spans="2:10" ht="15.75" customHeight="1" x14ac:dyDescent="0.25">
      <c r="G61" s="66" t="s">
        <v>94</v>
      </c>
      <c r="H61" s="58">
        <f t="shared" ref="H61:I61" si="1">SUM(H11:H60)</f>
        <v>0</v>
      </c>
      <c r="I61" s="58">
        <f t="shared" si="1"/>
        <v>0</v>
      </c>
    </row>
    <row r="62" spans="2:10" ht="15.75" customHeight="1" x14ac:dyDescent="0.25">
      <c r="B62" s="12"/>
      <c r="C62" s="12"/>
      <c r="D62" s="12">
        <f>COUNTIFS(D11:D60, "&lt;&gt;"&amp;"")</f>
        <v>6</v>
      </c>
      <c r="E62" s="12"/>
      <c r="F62" s="12"/>
      <c r="G62" s="12">
        <f>COUNTIFS(G11:G60, "Concluído",D11:D60, "&lt;&gt;"&amp;"")</f>
        <v>0</v>
      </c>
    </row>
    <row r="63" spans="2:10" ht="15.75" customHeight="1" x14ac:dyDescent="0.3">
      <c r="B63" s="105" t="s">
        <v>95</v>
      </c>
      <c r="C63" s="84"/>
      <c r="D63" s="84"/>
      <c r="E63" s="84"/>
      <c r="F63" s="84"/>
      <c r="G63" s="84"/>
      <c r="H63" s="84"/>
      <c r="I63" s="85"/>
    </row>
    <row r="64" spans="2:10" ht="15.75" customHeight="1" x14ac:dyDescent="0.25">
      <c r="B64" s="106" t="s">
        <v>96</v>
      </c>
      <c r="C64" s="84"/>
      <c r="D64" s="84"/>
      <c r="E64" s="84"/>
      <c r="F64" s="84"/>
      <c r="G64" s="85"/>
      <c r="H64" s="37" t="s">
        <v>97</v>
      </c>
      <c r="I64" s="37" t="s">
        <v>20</v>
      </c>
    </row>
    <row r="65" spans="2:9" ht="15.75" customHeight="1" x14ac:dyDescent="0.25">
      <c r="B65" s="107" t="str">
        <f>'Dados do Projeto'!B10</f>
        <v xml:space="preserve">Gabriel Vitor </v>
      </c>
      <c r="C65" s="84"/>
      <c r="D65" s="84"/>
      <c r="E65" s="84"/>
      <c r="F65" s="84"/>
      <c r="G65" s="85"/>
      <c r="H65" s="60">
        <f>SUMIF($F$11:$F$60,'Dados do Projeto'!$B10,H$11:H$60)</f>
        <v>0</v>
      </c>
      <c r="I65" s="60">
        <f>SUMIF($F$11:$F$60,'Dados do Projeto'!$B10,I$11:I$60)</f>
        <v>0</v>
      </c>
    </row>
    <row r="66" spans="2:9" ht="15.75" customHeight="1" x14ac:dyDescent="0.25">
      <c r="B66" s="107" t="str">
        <f>'Dados do Projeto'!B11</f>
        <v xml:space="preserve">Leticia Blom </v>
      </c>
      <c r="C66" s="84"/>
      <c r="D66" s="84"/>
      <c r="E66" s="84"/>
      <c r="F66" s="84"/>
      <c r="G66" s="85"/>
      <c r="H66" s="60">
        <f>SUMIF(F$11:F$60,'Dados do Projeto'!B11,H$11:H$60)</f>
        <v>0</v>
      </c>
      <c r="I66" s="60">
        <f>SUMIF($F$11:$F$60,'Dados do Projeto'!$B11,I$11:I$60)</f>
        <v>0</v>
      </c>
    </row>
    <row r="67" spans="2:9" ht="15.75" customHeight="1" x14ac:dyDescent="0.25">
      <c r="B67" s="107" t="str">
        <f>'Dados do Projeto'!B12</f>
        <v>Julia Borges</v>
      </c>
      <c r="C67" s="84"/>
      <c r="D67" s="84"/>
      <c r="E67" s="84"/>
      <c r="F67" s="84"/>
      <c r="G67" s="85"/>
      <c r="H67" s="60">
        <f>SUMIF(F$11:F$60,'Dados do Projeto'!B12,H$11:H$60)</f>
        <v>0</v>
      </c>
      <c r="I67" s="60">
        <f>SUMIF($F$11:$F$60,'Dados do Projeto'!$B12,I$11:I$60)</f>
        <v>0</v>
      </c>
    </row>
    <row r="68" spans="2:9" ht="15.75" customHeight="1" x14ac:dyDescent="0.25">
      <c r="B68" s="107" t="str">
        <f>'Dados do Projeto'!B13</f>
        <v>Arthur Capanema</v>
      </c>
      <c r="C68" s="84"/>
      <c r="D68" s="84"/>
      <c r="E68" s="84"/>
      <c r="F68" s="84"/>
      <c r="G68" s="85"/>
      <c r="H68" s="60">
        <f>SUMIF(F$11:F$60,'Dados do Projeto'!B13,H$11:H$60)</f>
        <v>0</v>
      </c>
      <c r="I68" s="60">
        <f>SUMIF($F$11:$F$60,'Dados do Projeto'!$B13,I$11:I$60)</f>
        <v>0</v>
      </c>
    </row>
    <row r="69" spans="2:9" ht="15.75" customHeight="1" x14ac:dyDescent="0.25">
      <c r="B69" s="107" t="str">
        <f>'Dados do Projeto'!B14</f>
        <v>Lucas Nogueira</v>
      </c>
      <c r="C69" s="84"/>
      <c r="D69" s="84"/>
      <c r="E69" s="84"/>
      <c r="F69" s="84"/>
      <c r="G69" s="85"/>
      <c r="H69" s="60">
        <f>SUMIF(F$11:F$60,'Dados do Projeto'!B14,H$11:H$60)</f>
        <v>0</v>
      </c>
      <c r="I69" s="60">
        <f>SUMIF($F$11:$F$60,'Dados do Projeto'!$B14,I$11:I$60)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4:7" ht="15.75" customHeight="1" x14ac:dyDescent="0.25"/>
    <row r="98" spans="4:7" ht="15.75" customHeight="1" x14ac:dyDescent="0.25"/>
    <row r="99" spans="4:7" ht="15.75" customHeight="1" x14ac:dyDescent="0.25"/>
    <row r="100" spans="4:7" ht="15.75" customHeight="1" x14ac:dyDescent="0.25"/>
    <row r="101" spans="4:7" ht="15.75" customHeight="1" x14ac:dyDescent="0.25">
      <c r="D101" s="3"/>
      <c r="E101" s="3"/>
      <c r="G101" s="3"/>
    </row>
    <row r="102" spans="4:7" ht="15.75" customHeight="1" x14ac:dyDescent="0.25">
      <c r="D102" s="3"/>
      <c r="E102" s="3"/>
      <c r="G102" s="3"/>
    </row>
    <row r="103" spans="4:7" ht="15.75" customHeight="1" x14ac:dyDescent="0.25">
      <c r="D103" s="3"/>
      <c r="E103" s="3"/>
      <c r="G103" s="3"/>
    </row>
    <row r="104" spans="4:7" ht="15.75" customHeight="1" x14ac:dyDescent="0.25">
      <c r="D104" s="3"/>
      <c r="E104" s="3"/>
      <c r="G104" s="3"/>
    </row>
    <row r="105" spans="4:7" ht="15.75" customHeight="1" x14ac:dyDescent="0.25">
      <c r="D105" s="3"/>
      <c r="E105" s="3"/>
    </row>
    <row r="106" spans="4:7" ht="15.75" customHeight="1" x14ac:dyDescent="0.25"/>
    <row r="107" spans="4:7" ht="15.75" customHeight="1" x14ac:dyDescent="0.25"/>
    <row r="108" spans="4:7" ht="15.75" customHeight="1" x14ac:dyDescent="0.25"/>
    <row r="109" spans="4:7" ht="15.75" customHeight="1" x14ac:dyDescent="0.25"/>
    <row r="110" spans="4:7" ht="15.75" customHeight="1" x14ac:dyDescent="0.25"/>
    <row r="111" spans="4:7" ht="15.75" customHeight="1" x14ac:dyDescent="0.25"/>
    <row r="112" spans="4:7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9" xr:uid="{00000000-0009-0000-0000-000006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600-000000000000}">
      <formula1>$K$1:$K$14</formula1>
    </dataValidation>
    <dataValidation type="list" allowBlank="1" showErrorMessage="1" sqref="C12:C60" xr:uid="{00000000-0002-0000-0600-000002000000}">
      <formula1>$K$1:$K$21</formula1>
    </dataValidation>
  </dataValidations>
  <pageMargins left="0.75" right="0.75" top="1" bottom="1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'Dados do Projeto'!$M$102:$M$105</xm:f>
          </x14:formula1>
          <xm:sqref>G11:G18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Bretas</dc:creator>
  <cp:lastModifiedBy>Arthur Bretas</cp:lastModifiedBy>
  <dcterms:created xsi:type="dcterms:W3CDTF">2023-11-16T01:28:49Z</dcterms:created>
  <dcterms:modified xsi:type="dcterms:W3CDTF">2023-11-16T01:28:49Z</dcterms:modified>
</cp:coreProperties>
</file>