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2\Downloads\Academico e Vida Profissional\Data Science\EXCELproject\"/>
    </mc:Choice>
  </mc:AlternateContent>
  <bookViews>
    <workbookView xWindow="0" yWindow="0" windowWidth="21600" windowHeight="9735"/>
  </bookViews>
  <sheets>
    <sheet name="Plan1" sheetId="2" r:id="rId1"/>
  </sheets>
  <definedNames>
    <definedName name="_xlnm._FilterDatabase" localSheetId="0" hidden="1">Plan1!$A$2:$H$198</definedName>
    <definedName name="GDP_2020_2025" localSheetId="0">Plan1!$A$2:$G$198</definedName>
  </definedNames>
  <calcPr calcId="152511"/>
</workbook>
</file>

<file path=xl/calcChain.xml><?xml version="1.0" encoding="utf-8"?>
<calcChain xmlns="http://schemas.openxmlformats.org/spreadsheetml/2006/main">
  <c r="K12" i="2" l="1"/>
  <c r="M12" i="2" s="1"/>
  <c r="N12" i="2" s="1"/>
  <c r="O12" i="2" s="1"/>
  <c r="M6" i="2"/>
  <c r="M7" i="2"/>
  <c r="L8" i="2"/>
  <c r="K8" i="2"/>
  <c r="K6" i="2"/>
  <c r="K7" i="2"/>
  <c r="N6" i="2" l="1"/>
  <c r="K2" i="2" l="1"/>
  <c r="N7" i="2"/>
  <c r="M5" i="2"/>
  <c r="N5" i="2" l="1"/>
  <c r="L7" i="2"/>
  <c r="L6" i="2"/>
  <c r="L5" i="2"/>
  <c r="K5" i="2"/>
  <c r="K13" i="2" l="1"/>
  <c r="M13" i="2" l="1"/>
  <c r="N13" i="2" s="1"/>
  <c r="O13" i="2" s="1"/>
</calcChain>
</file>

<file path=xl/connections.xml><?xml version="1.0" encoding="utf-8"?>
<connections xmlns="http://schemas.openxmlformats.org/spreadsheetml/2006/main">
  <connection id="1" name="GDP_2020-2025" type="6" refreshedVersion="5" background="1" saveData="1">
    <textPr codePage="65001" sourceFile="C:\Users\CASA2\Downloads\Academico e Vida Profissional\Data Science\EXCELproject\GDP_2020-2025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<sst xmlns="http://schemas.openxmlformats.org/spreadsheetml/2006/main" count="413" uniqueCount="221">
  <si>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</si>
  <si>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</si>
  <si>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</si>
  <si>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</si>
  <si>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</si>
  <si>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</si>
  <si>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</si>
  <si>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</si>
  <si>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</si>
  <si>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</si>
  <si>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</si>
  <si>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</si>
  <si>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</si>
  <si>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</si>
  <si>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</si>
  <si>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</si>
  <si>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</si>
  <si>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</si>
  <si>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</si>
  <si>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</si>
  <si>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</si>
  <si>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</si>
  <si>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</si>
  <si>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</si>
  <si>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</si>
  <si>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</si>
  <si>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</si>
  <si>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</si>
  <si>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</si>
  <si>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</si>
  <si>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</si>
  <si>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</si>
  <si>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</si>
  <si>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</si>
  <si>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</si>
  <si>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</si>
  <si>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</si>
  <si>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</si>
  <si>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</si>
  <si>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</si>
  <si>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</si>
  <si>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</si>
  <si>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</si>
  <si>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Ivory Coast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</si>
  <si>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</si>
  <si>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</si>
  <si>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</si>
  <si>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</si>
  <si>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</si>
  <si>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</si>
  <si>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</si>
  <si>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</si>
  <si>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</si>
  <si>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</si>
  <si>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</si>
  <si>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</si>
  <si>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</si>
  <si>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</si>
  <si>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</si>
  <si>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</si>
  <si>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</si>
  <si>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</si>
  <si>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</si>
  <si>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</si>
  <si>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</si>
  <si>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</si>
  <si>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</si>
  <si>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</si>
  <si>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</si>
  <si>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</si>
  <si>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</si>
  <si>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</si>
  <si>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</si>
  <si>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</si>
  <si>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</si>
  <si>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</si>
  <si>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</si>
  <si>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</si>
  <si>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</si>
  <si>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</si>
  <si>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</si>
  <si>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</si>
  <si>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</si>
  <si>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</si>
  <si>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</si>
  <si>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</si>
  <si>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</si>
  <si>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</si>
  <si>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</si>
  <si>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</si>
  <si>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</si>
  <si>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</si>
  <si>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</si>
  <si>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</si>
  <si>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</si>
  <si>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</si>
  <si>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</si>
  <si>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</si>
  <si>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</si>
  <si>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</si>
  <si>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</si>
  <si>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</si>
  <si>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</si>
  <si>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</si>
  <si>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</si>
  <si>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</si>
  <si>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</si>
  <si>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</si>
  <si>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</si>
  <si>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</si>
  <si>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</si>
  <si>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</si>
  <si>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</si>
  <si>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</si>
  <si>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</si>
  <si>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</si>
  <si>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</si>
  <si>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</si>
  <si>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</si>
  <si>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</si>
  <si>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</si>
  <si>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</si>
  <si>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</si>
  <si>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</si>
  <si>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</si>
  <si>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</si>
  <si>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</si>
  <si>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</si>
  <si>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</si>
  <si>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</si>
  <si>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</si>
  <si>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</si>
  <si>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</si>
  <si>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</si>
  <si>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</si>
  <si>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</si>
  <si>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</si>
  <si>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</si>
  <si>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</si>
  <si>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</si>
  <si>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</si>
  <si>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</si>
  <si>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</si>
  <si>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</si>
  <si>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</si>
  <si>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</si>
  <si>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</si>
  <si>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</si>
  <si>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</si>
  <si>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</si>
  <si>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</si>
  <si>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</si>
  <si>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</si>
  <si>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</si>
  <si>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</si>
  <si>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</si>
  <si>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</si>
  <si>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</si>
  <si>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</si>
  <si>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</si>
  <si>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</si>
  <si>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</si>
  <si>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</si>
  <si>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Saint Kitts and Nevis</t>
  </si>
  <si>
    <t>Saint Lucia</t>
  </si>
  <si>
    <t>Saint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</si>
  <si>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</si>
  <si>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</si>
  <si>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</si>
  <si>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</si>
  <si>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</si>
  <si>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</si>
  <si>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</si>
  <si>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</si>
  <si>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</si>
  <si>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</si>
  <si>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</si>
  <si>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</si>
  <si>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</si>
  <si>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</si>
  <si>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</si>
  <si>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</si>
  <si>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</si>
  <si>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</si>
  <si>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</si>
  <si>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</si>
  <si>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</si>
  <si>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</si>
  <si>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</si>
  <si>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</si>
  <si>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</si>
  <si>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</si>
  <si>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</si>
  <si>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Palestine</t>
  </si>
  <si>
    <t>Yemen</t>
  </si>
  <si>
    <t>Zambia</t>
  </si>
  <si>
    <t>Zimbabwe</t>
  </si>
  <si>
    <t>PIB dos países no mundo (2020 - 2025)</t>
  </si>
  <si>
    <t>SOMA</t>
  </si>
  <si>
    <t>MÉDIA</t>
  </si>
  <si>
    <t>MÍNIMA</t>
  </si>
  <si>
    <t>MÁXIMA</t>
  </si>
  <si>
    <t>País</t>
  </si>
  <si>
    <t>PIB (2025)</t>
  </si>
  <si>
    <t>Função</t>
  </si>
  <si>
    <t>PIB (2020)</t>
  </si>
  <si>
    <t>PIBs (2020)</t>
  </si>
  <si>
    <t>PIBs (2025)</t>
  </si>
  <si>
    <t>Lucro(s/n)</t>
  </si>
  <si>
    <t>Qtd. De Países:</t>
  </si>
  <si>
    <t>CONTAR</t>
  </si>
  <si>
    <t>Asia</t>
  </si>
  <si>
    <t>Africa</t>
  </si>
  <si>
    <t>Europe</t>
  </si>
  <si>
    <t>America</t>
  </si>
  <si>
    <t>Oceania</t>
  </si>
  <si>
    <t>Reg</t>
  </si>
  <si>
    <t>Europeus(2025)</t>
  </si>
  <si>
    <t>Eur.&gt;Média</t>
  </si>
  <si>
    <t>MEDIANA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</si>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</sst>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NumberFormat="1" applyFont="1"/>
    <xf numFmtId="0" fontId="20" fillId="0" borderId="13" xfId="0" applyNumberFormat="1" applyFont="1" applyBorder="1" applyAlignment="1">
      <alignment horizontal="center"/>
    </xf>
    <xf numFmtId="0" fontId="20" fillId="0" borderId="11" xfId="0" applyNumberFormat="1" applyFont="1" applyBorder="1" applyAlignment="1">
      <alignment horizontal="center"/>
    </xf>
    <xf numFmtId="0" fontId="20" fillId="0" borderId="12" xfId="0" applyNumberFormat="1" applyFont="1" applyBorder="1" applyAlignment="1">
      <alignment horizontal="center"/>
    </xf>
    <xf numFmtId="0" fontId="18" fillId="0" borderId="14" xfId="0" applyNumberFormat="1" applyFont="1" applyBorder="1"/>
    <xf numFmtId="0" fontId="18" fillId="0" borderId="10" xfId="0" applyNumberFormat="1" applyFont="1" applyBorder="1" applyAlignment="1">
      <alignment horizontal="left"/>
    </xf>
    <xf numFmtId="0" fontId="18" fillId="0" borderId="10" xfId="0" applyNumberFormat="1" applyFont="1" applyBorder="1"/>
    <xf numFmtId="0" fontId="18" fillId="0" borderId="15" xfId="0" applyNumberFormat="1" applyFont="1" applyBorder="1"/>
    <xf numFmtId="0" fontId="18" fillId="0" borderId="16" xfId="0" applyNumberFormat="1" applyFont="1" applyBorder="1"/>
    <xf numFmtId="0" fontId="18" fillId="0" borderId="17" xfId="0" applyNumberFormat="1" applyFont="1" applyBorder="1"/>
    <xf numFmtId="0" fontId="18" fillId="0" borderId="18" xfId="0" applyNumberFormat="1" applyFont="1" applyBorder="1"/>
    <xf numFmtId="0" fontId="18" fillId="0" borderId="0" xfId="0" applyNumberFormat="1" applyFont="1" applyAlignment="1">
      <alignment horizontal="left"/>
    </xf>
    <xf numFmtId="0" fontId="19" fillId="0" borderId="10" xfId="0" applyNumberFormat="1" applyFont="1" applyBorder="1"/>
    <xf numFmtId="0" fontId="19" fillId="0" borderId="10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left" vertical="center" wrapText="1"/>
    </xf>
    <xf numFmtId="0" fontId="20" fillId="0" borderId="22" xfId="0" applyNumberFormat="1" applyFont="1" applyBorder="1" applyAlignment="1">
      <alignment horizontal="center"/>
    </xf>
    <xf numFmtId="0" fontId="18" fillId="0" borderId="23" xfId="0" applyNumberFormat="1" applyFont="1" applyBorder="1"/>
    <xf numFmtId="0" fontId="18" fillId="0" borderId="24" xfId="0" applyNumberFormat="1" applyFont="1" applyBorder="1"/>
    <xf numFmtId="0" fontId="18" fillId="0" borderId="0" xfId="0" applyNumberFormat="1" applyFont="1" applyBorder="1"/>
    <xf numFmtId="0" fontId="19" fillId="0" borderId="10" xfId="0" applyNumberFormat="1" applyFont="1" applyBorder="1" applyAlignment="1">
      <alignment horizontal="center"/>
    </xf>
    <xf numFmtId="0" fontId="18" fillId="0" borderId="10" xfId="1" applyNumberFormat="1" applyFont="1" applyBorder="1"/>
    <xf numFmtId="1" fontId="18" fillId="0" borderId="10" xfId="0" applyNumberFormat="1" applyFont="1" applyBorder="1"/>
    <xf numFmtId="0" fontId="18" fillId="0" borderId="0" xfId="0" applyNumberFormat="1" applyFont="1" applyAlignment="1"/>
    <xf numFmtId="0" fontId="21" fillId="0" borderId="19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21" xfId="0" applyNumberFormat="1" applyFont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2">
    <dxf>
      <fill>
        <patternFill patternType="solid">
          <fgColor rgb="FF72C37C"/>
          <bgColor rgb="FF000000"/>
        </patternFill>
      </fill>
    </dxf>
    <dxf>
      <fill>
        <patternFill patternType="solid">
          <fgColor rgb="FF72C37C"/>
          <bgColor rgb="FF000000"/>
        </patternFill>
      </fill>
    </dxf>
  </dxfs>
  <tableStyles count="0" defaultTableStyle="TableStyleMedium2" defaultPivotStyle="PivotStyleLight16"/>
  <colors>
    <mruColors>
      <color rgb="FF7BA787"/>
      <color rgb="FFE6DA9E"/>
      <color rgb="FFC1C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Estatísticas de PIB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Plan1!$J$5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4999999999999997E-2"/>
                  <c:y val="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287E-2"/>
                  <c:y val="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333333333333334E-2"/>
                  <c:y val="2.31481481481481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1666666666666664E-2"/>
                  <c:y val="9.2592592592592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Plan1!$K$5:$N$5</c:f>
              <c:numCache>
                <c:formatCode>General</c:formatCode>
                <c:ptCount val="4"/>
                <c:pt idx="0">
                  <c:v>85826173</c:v>
                </c:pt>
                <c:pt idx="1">
                  <c:v>113237734</c:v>
                </c:pt>
                <c:pt idx="2">
                  <c:v>27883742</c:v>
                </c:pt>
                <c:pt idx="3">
                  <c:v>21977998</c:v>
                </c:pt>
              </c:numCache>
            </c:numRef>
          </c:val>
        </c:ser>
        <c:ser>
          <c:idx val="1"/>
          <c:order val="1"/>
          <c:tx>
            <c:strRef>
              <c:f>Plan1!$J$6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3333333333333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999999999999949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333333333333333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1666666666666664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Plan1!$K$6:$N$6</c:f>
              <c:numCache>
                <c:formatCode>0</c:formatCode>
                <c:ptCount val="4"/>
                <c:pt idx="0">
                  <c:v>437888.63775510201</c:v>
                </c:pt>
                <c:pt idx="1">
                  <c:v>599141.44973544974</c:v>
                </c:pt>
                <c:pt idx="2">
                  <c:v>648459.1162790698</c:v>
                </c:pt>
                <c:pt idx="3">
                  <c:v>2197799.7999999998</c:v>
                </c:pt>
              </c:numCache>
            </c:numRef>
          </c:val>
        </c:ser>
        <c:ser>
          <c:idx val="2"/>
          <c:order val="2"/>
          <c:tx>
            <c:strRef>
              <c:f>Plan1!$J$7</c:f>
              <c:strCache>
                <c:ptCount val="1"/>
                <c:pt idx="0">
                  <c:v>CONTAR</c:v>
                </c:pt>
              </c:strCache>
            </c:strRef>
          </c:tx>
          <c:spPr>
            <a:solidFill>
              <a:srgbClr val="C1CE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Plan1!$K$4:$N$4</c:f>
              <c:strCache>
                <c:ptCount val="4"/>
                <c:pt idx="0">
                  <c:v>PIBs (2020)</c:v>
                </c:pt>
                <c:pt idx="1">
                  <c:v>PIBs (2025)</c:v>
                </c:pt>
                <c:pt idx="2">
                  <c:v>Europeus(2025)</c:v>
                </c:pt>
                <c:pt idx="3">
                  <c:v>Eur.&gt;Média</c:v>
                </c:pt>
              </c:strCache>
            </c:strRef>
          </c:cat>
          <c:val>
            <c:numRef>
              <c:f>Plan1!$K$7:$N$7</c:f>
              <c:numCache>
                <c:formatCode>General</c:formatCode>
                <c:ptCount val="4"/>
                <c:pt idx="0">
                  <c:v>196</c:v>
                </c:pt>
                <c:pt idx="1">
                  <c:v>189</c:v>
                </c:pt>
                <c:pt idx="2">
                  <c:v>43</c:v>
                </c:pt>
                <c:pt idx="3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02961488"/>
        <c:axId val="-1202960400"/>
      </c:barChart>
      <c:catAx>
        <c:axId val="-12029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2960400"/>
        <c:crosses val="autoZero"/>
        <c:auto val="1"/>
        <c:lblAlgn val="ctr"/>
        <c:lblOffset val="100"/>
        <c:noMultiLvlLbl val="0"/>
      </c:catAx>
      <c:valAx>
        <c:axId val="-1202960400"/>
        <c:scaling>
          <c:logBase val="10"/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29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13</xdr:row>
      <xdr:rowOff>185737</xdr:rowOff>
    </xdr:from>
    <xdr:to>
      <xdr:col>14</xdr:col>
      <xdr:colOff>285750</xdr:colOff>
      <xdr:row>28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DP_2020-202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showGridLines="0" tabSelected="1" zoomScaleNormal="100" workbookViewId="0">
      <selection activeCell="I5" sqref="I5"/>
    </sheetView>
  </sheetViews>
  <sheetFormatPr defaultRowHeight="15" customHeight="1" x14ac:dyDescent="0.2"/>
  <cols>
    <col min="1" max="1" width="33.85546875" style="1" bestFit="1" customWidth="1"/>
    <col min="2" max="2" width="10.140625" style="12" bestFit="1" customWidth="1"/>
    <col min="3" max="6" width="10.140625" style="1" hidden="1" customWidth="1"/>
    <col min="7" max="7" width="10.140625" style="1" bestFit="1" customWidth="1"/>
    <col min="8" max="8" width="8.85546875" style="19" bestFit="1" customWidth="1"/>
    <col min="9" max="9" width="9.85546875" style="1" customWidth="1"/>
    <col min="10" max="10" width="11.28515625" style="1" customWidth="1"/>
    <col min="11" max="11" width="12.140625" style="1" customWidth="1"/>
    <col min="12" max="12" width="12.28515625" style="1" bestFit="1" customWidth="1"/>
    <col min="13" max="13" width="17" style="1" bestFit="1" customWidth="1"/>
    <col min="14" max="14" width="12.5703125" style="1" bestFit="1" customWidth="1"/>
    <col min="15" max="15" width="11.28515625" style="1" bestFit="1" customWidth="1"/>
    <col min="16" max="16384" width="9.140625" style="1"/>
  </cols>
  <sheetData>
    <row r="1" spans="1:15" ht="30" customHeight="1" thickBot="1" x14ac:dyDescent="0.25">
      <c r="A1" s="24" t="s">
        <v>197</v>
      </c>
      <c r="B1" s="25"/>
      <c r="C1" s="25"/>
      <c r="D1" s="25"/>
      <c r="E1" s="25"/>
      <c r="F1" s="25"/>
      <c r="G1" s="25"/>
      <c r="H1" s="26"/>
    </row>
    <row r="2" spans="1:15" ht="30" customHeight="1" x14ac:dyDescent="0.4">
      <c r="A2" s="3" t="s">
        <v>0</v>
      </c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16">
        <v>2025</v>
      </c>
      <c r="H2" s="2" t="s">
        <v>216</v>
      </c>
      <c r="J2" s="15" t="s">
        <v>209</v>
      </c>
      <c r="K2" s="14">
        <f>COUNTA(A3:A198)</f>
        <v>196</v>
      </c>
    </row>
    <row r="3" spans="1:15" ht="15" customHeight="1" x14ac:dyDescent="0.2">
      <c r="A3" s="5" t="s">
        <v>1</v>
      </c>
      <c r="B3" s="17">
        <v>20136</v>
      </c>
      <c r="C3" s="7">
        <v>14278</v>
      </c>
      <c r="D3" s="7">
        <v>14501</v>
      </c>
      <c r="E3" s="7">
        <v>17248</v>
      </c>
      <c r="F3" s="7"/>
      <c r="G3" s="17"/>
      <c r="H3" s="8" t="s">
        <v>211</v>
      </c>
    </row>
    <row r="4" spans="1:15" ht="15" customHeight="1" x14ac:dyDescent="0.25">
      <c r="A4" s="5" t="s">
        <v>2</v>
      </c>
      <c r="B4" s="17">
        <v>15271</v>
      </c>
      <c r="C4" s="7">
        <v>18086</v>
      </c>
      <c r="D4" s="7">
        <v>19185</v>
      </c>
      <c r="E4" s="7">
        <v>23388</v>
      </c>
      <c r="F4" s="7">
        <v>27259</v>
      </c>
      <c r="G4" s="17">
        <v>28372</v>
      </c>
      <c r="H4" s="8" t="s">
        <v>213</v>
      </c>
      <c r="J4" s="14" t="s">
        <v>204</v>
      </c>
      <c r="K4" s="14" t="s">
        <v>206</v>
      </c>
      <c r="L4" s="20" t="s">
        <v>207</v>
      </c>
      <c r="M4" s="20" t="s">
        <v>217</v>
      </c>
      <c r="N4" s="13" t="s">
        <v>218</v>
      </c>
    </row>
    <row r="5" spans="1:15" ht="15" customHeight="1" x14ac:dyDescent="0.2">
      <c r="A5" s="5" t="s">
        <v>3</v>
      </c>
      <c r="B5" s="17">
        <v>164774</v>
      </c>
      <c r="C5" s="7">
        <v>185850</v>
      </c>
      <c r="D5" s="7">
        <v>225709</v>
      </c>
      <c r="E5" s="7">
        <v>247789</v>
      </c>
      <c r="F5" s="7">
        <v>264913</v>
      </c>
      <c r="G5" s="17">
        <v>268885</v>
      </c>
      <c r="H5" s="8" t="s">
        <v>212</v>
      </c>
      <c r="J5" s="7" t="s">
        <v>198</v>
      </c>
      <c r="K5" s="21">
        <f>SUM($B$3:$B$198)</f>
        <v>85826173</v>
      </c>
      <c r="L5" s="7">
        <f>SUM($G$3:$G$198)</f>
        <v>113237734</v>
      </c>
      <c r="M5" s="7">
        <f>SUMIF($H$3:$H$198,"Europe",$G$3:$G$198)</f>
        <v>27883742</v>
      </c>
      <c r="N5" s="7">
        <f>SUMIFS($G$3:$G$198, $H$3:$H$198,"Europe",$G$3:$G$198,"&gt;"&amp;$M$6)</f>
        <v>21977998</v>
      </c>
    </row>
    <row r="6" spans="1:15" ht="15" customHeight="1" x14ac:dyDescent="0.2">
      <c r="A6" s="5" t="s">
        <v>4</v>
      </c>
      <c r="B6" s="17">
        <v>2885</v>
      </c>
      <c r="C6" s="7">
        <v>3325</v>
      </c>
      <c r="D6" s="7">
        <v>3376</v>
      </c>
      <c r="E6" s="7">
        <v>3786</v>
      </c>
      <c r="F6" s="7">
        <v>4038</v>
      </c>
      <c r="G6" s="17">
        <v>4035</v>
      </c>
      <c r="H6" s="8" t="s">
        <v>213</v>
      </c>
      <c r="J6" s="7" t="s">
        <v>199</v>
      </c>
      <c r="K6" s="22">
        <f>AVERAGE($B$3:$B$198)</f>
        <v>437888.63775510201</v>
      </c>
      <c r="L6" s="22">
        <f>AVERAGE(G3:G198)</f>
        <v>599141.44973544974</v>
      </c>
      <c r="M6" s="22">
        <f>AVERAGEIF(H3:H198,"Europe",G3:G198)</f>
        <v>648459.1162790698</v>
      </c>
      <c r="N6" s="22">
        <f>AVERAGEIFS($G$3:$G$198,$H$3:$H$198,"Europe",$G$3:$G$198,"&gt;"&amp;$M$6)</f>
        <v>2197799.7999999998</v>
      </c>
    </row>
    <row r="7" spans="1:15" ht="15" customHeight="1" x14ac:dyDescent="0.2">
      <c r="A7" s="5" t="s">
        <v>5</v>
      </c>
      <c r="B7" s="17">
        <v>66521</v>
      </c>
      <c r="C7" s="7">
        <v>84375</v>
      </c>
      <c r="D7" s="7">
        <v>142442</v>
      </c>
      <c r="E7" s="7">
        <v>109764</v>
      </c>
      <c r="F7" s="7">
        <v>115946</v>
      </c>
      <c r="G7" s="17">
        <v>113343</v>
      </c>
      <c r="H7" s="8" t="s">
        <v>212</v>
      </c>
      <c r="J7" s="7" t="s">
        <v>210</v>
      </c>
      <c r="K7" s="7">
        <f>COUNT($B$3:$B$198)</f>
        <v>196</v>
      </c>
      <c r="L7" s="7">
        <f>COUNT(G3:G198)</f>
        <v>189</v>
      </c>
      <c r="M7" s="7">
        <f>COUNTIF(H3:H198,"Europe")</f>
        <v>43</v>
      </c>
      <c r="N7" s="7">
        <f>COUNTIFS($H$3:$H$198,"Europe",$G$3:$G$198,"&gt;"&amp;$M$6)</f>
        <v>10</v>
      </c>
    </row>
    <row r="8" spans="1:15" ht="15" customHeight="1" x14ac:dyDescent="0.2">
      <c r="A8" s="5" t="s">
        <v>6</v>
      </c>
      <c r="B8" s="17">
        <v>1412</v>
      </c>
      <c r="C8" s="7">
        <v>1602</v>
      </c>
      <c r="D8" s="7">
        <v>1867</v>
      </c>
      <c r="E8" s="7">
        <v>2006</v>
      </c>
      <c r="F8" s="7">
        <v>2225</v>
      </c>
      <c r="G8" s="17">
        <v>2373</v>
      </c>
      <c r="H8" s="8" t="s">
        <v>214</v>
      </c>
      <c r="J8" s="7" t="s">
        <v>219</v>
      </c>
      <c r="K8" s="22">
        <f>MEDIAN($B$3:$B$198)</f>
        <v>35334.5</v>
      </c>
      <c r="L8" s="7">
        <f>MEDIAN($G$3:$G$198)</f>
        <v>47829</v>
      </c>
    </row>
    <row r="9" spans="1:15" ht="15" customHeight="1" x14ac:dyDescent="0.2">
      <c r="A9" s="5" t="s">
        <v>7</v>
      </c>
      <c r="B9" s="17">
        <v>385218</v>
      </c>
      <c r="C9" s="7">
        <v>486040</v>
      </c>
      <c r="D9" s="7">
        <v>632318</v>
      </c>
      <c r="E9" s="7">
        <v>645511</v>
      </c>
      <c r="F9" s="7">
        <v>632145</v>
      </c>
      <c r="G9" s="17">
        <v>683533</v>
      </c>
      <c r="H9" s="8" t="s">
        <v>214</v>
      </c>
    </row>
    <row r="10" spans="1:15" ht="15" customHeight="1" x14ac:dyDescent="0.2">
      <c r="A10" s="5" t="s">
        <v>8</v>
      </c>
      <c r="B10" s="17">
        <v>12642</v>
      </c>
      <c r="C10" s="7">
        <v>13879</v>
      </c>
      <c r="D10" s="7">
        <v>19514</v>
      </c>
      <c r="E10" s="7">
        <v>24086</v>
      </c>
      <c r="F10" s="7">
        <v>25533</v>
      </c>
      <c r="G10" s="17">
        <v>26258</v>
      </c>
      <c r="H10" s="8" t="s">
        <v>211</v>
      </c>
      <c r="M10" s="27" t="s">
        <v>220</v>
      </c>
      <c r="N10" s="27"/>
      <c r="O10" s="23"/>
    </row>
    <row r="11" spans="1:15" ht="15" customHeight="1" x14ac:dyDescent="0.25">
      <c r="A11" s="5" t="s">
        <v>9</v>
      </c>
      <c r="B11" s="17">
        <v>2486</v>
      </c>
      <c r="C11" s="7">
        <v>2929</v>
      </c>
      <c r="D11" s="7">
        <v>3279</v>
      </c>
      <c r="E11" s="7">
        <v>3649</v>
      </c>
      <c r="F11" s="7">
        <v>3952</v>
      </c>
      <c r="G11" s="17">
        <v>4100</v>
      </c>
      <c r="H11" s="8" t="s">
        <v>214</v>
      </c>
      <c r="J11" s="14" t="s">
        <v>204</v>
      </c>
      <c r="K11" s="14" t="s">
        <v>205</v>
      </c>
      <c r="M11" s="14" t="s">
        <v>202</v>
      </c>
      <c r="N11" s="14" t="s">
        <v>203</v>
      </c>
      <c r="O11" s="20" t="s">
        <v>208</v>
      </c>
    </row>
    <row r="12" spans="1:15" ht="15" customHeight="1" x14ac:dyDescent="0.2">
      <c r="A12" s="5" t="s">
        <v>10</v>
      </c>
      <c r="B12" s="17">
        <v>1362613</v>
      </c>
      <c r="C12" s="7">
        <v>1655843</v>
      </c>
      <c r="D12" s="7">
        <v>1725461</v>
      </c>
      <c r="E12" s="7">
        <v>1742461</v>
      </c>
      <c r="F12" s="7">
        <v>1796805</v>
      </c>
      <c r="G12" s="17">
        <v>1771681</v>
      </c>
      <c r="H12" s="8" t="s">
        <v>215</v>
      </c>
      <c r="J12" s="7" t="s">
        <v>200</v>
      </c>
      <c r="K12" s="7">
        <f>MIN(B3:B198)</f>
        <v>52</v>
      </c>
      <c r="M12" s="7" t="str">
        <f>INDEX($A$3:$A$198, MATCH(K12,$B$3:$B$198,0))</f>
        <v>Tuvalu</v>
      </c>
      <c r="N12" s="7">
        <f>VLOOKUP(M12,$A$3:$G$198,COUNTA($A$2:$G$2),FALSE)</f>
        <v>65</v>
      </c>
      <c r="O12" s="6" t="str">
        <f>IF(N12&gt;K12,"Sim","Não")</f>
        <v>Sim</v>
      </c>
    </row>
    <row r="13" spans="1:15" ht="15" customHeight="1" x14ac:dyDescent="0.2">
      <c r="A13" s="5" t="s">
        <v>11</v>
      </c>
      <c r="B13" s="17">
        <v>434050</v>
      </c>
      <c r="C13" s="7">
        <v>480786</v>
      </c>
      <c r="D13" s="7">
        <v>472339</v>
      </c>
      <c r="E13" s="7">
        <v>512509</v>
      </c>
      <c r="F13" s="7">
        <v>521269</v>
      </c>
      <c r="G13" s="17">
        <v>534301</v>
      </c>
      <c r="H13" s="8" t="s">
        <v>213</v>
      </c>
      <c r="J13" s="7" t="s">
        <v>201</v>
      </c>
      <c r="K13" s="7">
        <f>MAX(B3:B198)</f>
        <v>21354125</v>
      </c>
      <c r="M13" s="7" t="str">
        <f>INDEX($A$3:$A$198, MATCH(K13,$B$3:$B$198,0))</f>
        <v>United States</v>
      </c>
      <c r="N13" s="7">
        <f>VLOOKUP(M13,$A$3:$G$198,COUNTA($A$2:$G$2),FALSE)</f>
        <v>30507217</v>
      </c>
      <c r="O13" s="6" t="str">
        <f>IF(N13&gt;K13,"Sim","Não")</f>
        <v>Sim</v>
      </c>
    </row>
    <row r="14" spans="1:15" ht="15" customHeight="1" x14ac:dyDescent="0.2">
      <c r="A14" s="5" t="s">
        <v>12</v>
      </c>
      <c r="B14" s="17">
        <v>42693</v>
      </c>
      <c r="C14" s="7">
        <v>54825</v>
      </c>
      <c r="D14" s="7">
        <v>78807</v>
      </c>
      <c r="E14" s="7">
        <v>72428</v>
      </c>
      <c r="F14" s="7">
        <v>74316</v>
      </c>
      <c r="G14" s="17">
        <v>78870</v>
      </c>
      <c r="H14" s="8" t="s">
        <v>211</v>
      </c>
    </row>
    <row r="15" spans="1:15" ht="15" customHeight="1" x14ac:dyDescent="0.2">
      <c r="A15" s="5" t="s">
        <v>13</v>
      </c>
      <c r="B15" s="17">
        <v>9958</v>
      </c>
      <c r="C15" s="7">
        <v>11369</v>
      </c>
      <c r="D15" s="7">
        <v>13136</v>
      </c>
      <c r="E15" s="7">
        <v>14338</v>
      </c>
      <c r="F15" s="7">
        <v>14761</v>
      </c>
      <c r="G15" s="17">
        <v>15178</v>
      </c>
      <c r="H15" s="8" t="s">
        <v>214</v>
      </c>
    </row>
    <row r="16" spans="1:15" ht="15" customHeight="1" x14ac:dyDescent="0.2">
      <c r="A16" s="5" t="s">
        <v>14</v>
      </c>
      <c r="B16" s="17">
        <v>35838</v>
      </c>
      <c r="C16" s="7">
        <v>40840</v>
      </c>
      <c r="D16" s="7">
        <v>46458</v>
      </c>
      <c r="E16" s="7">
        <v>46192</v>
      </c>
      <c r="F16" s="7">
        <v>46943</v>
      </c>
      <c r="G16" s="17">
        <v>47829</v>
      </c>
      <c r="H16" s="8" t="s">
        <v>211</v>
      </c>
    </row>
    <row r="17" spans="1:8" ht="15" customHeight="1" x14ac:dyDescent="0.2">
      <c r="A17" s="5" t="s">
        <v>15</v>
      </c>
      <c r="B17" s="17">
        <v>373902</v>
      </c>
      <c r="C17" s="7">
        <v>416265</v>
      </c>
      <c r="D17" s="7">
        <v>460201</v>
      </c>
      <c r="E17" s="7">
        <v>451534</v>
      </c>
      <c r="F17" s="7">
        <v>451096</v>
      </c>
      <c r="G17" s="17">
        <v>467218</v>
      </c>
      <c r="H17" s="8" t="s">
        <v>211</v>
      </c>
    </row>
    <row r="18" spans="1:8" ht="15" customHeight="1" x14ac:dyDescent="0.2">
      <c r="A18" s="5" t="s">
        <v>16</v>
      </c>
      <c r="B18" s="17">
        <v>5168</v>
      </c>
      <c r="C18" s="7">
        <v>5275</v>
      </c>
      <c r="D18" s="7">
        <v>6257</v>
      </c>
      <c r="E18" s="7">
        <v>6721</v>
      </c>
      <c r="F18" s="7">
        <v>7167</v>
      </c>
      <c r="G18" s="17">
        <v>7552</v>
      </c>
      <c r="H18" s="8" t="s">
        <v>214</v>
      </c>
    </row>
    <row r="19" spans="1:8" ht="15" customHeight="1" x14ac:dyDescent="0.2">
      <c r="A19" s="5" t="s">
        <v>17</v>
      </c>
      <c r="B19" s="17">
        <v>61312</v>
      </c>
      <c r="C19" s="7">
        <v>68207</v>
      </c>
      <c r="D19" s="7">
        <v>73735</v>
      </c>
      <c r="E19" s="7">
        <v>71792</v>
      </c>
      <c r="F19" s="7">
        <v>71180</v>
      </c>
      <c r="G19" s="17">
        <v>71561</v>
      </c>
      <c r="H19" s="8" t="s">
        <v>213</v>
      </c>
    </row>
    <row r="20" spans="1:8" ht="15" customHeight="1" x14ac:dyDescent="0.2">
      <c r="A20" s="5" t="s">
        <v>18</v>
      </c>
      <c r="B20" s="17">
        <v>529269</v>
      </c>
      <c r="C20" s="7">
        <v>598892</v>
      </c>
      <c r="D20" s="7">
        <v>593906</v>
      </c>
      <c r="E20" s="7">
        <v>644968</v>
      </c>
      <c r="F20" s="7">
        <v>664965</v>
      </c>
      <c r="G20" s="17">
        <v>684864</v>
      </c>
      <c r="H20" s="8" t="s">
        <v>213</v>
      </c>
    </row>
    <row r="21" spans="1:8" ht="15" customHeight="1" x14ac:dyDescent="0.2">
      <c r="A21" s="5" t="s">
        <v>19</v>
      </c>
      <c r="B21" s="17">
        <v>2043</v>
      </c>
      <c r="C21" s="7">
        <v>2421</v>
      </c>
      <c r="D21" s="7">
        <v>2847</v>
      </c>
      <c r="E21" s="7">
        <v>3067</v>
      </c>
      <c r="F21" s="7">
        <v>3427</v>
      </c>
      <c r="G21" s="17">
        <v>3611</v>
      </c>
      <c r="H21" s="8" t="s">
        <v>214</v>
      </c>
    </row>
    <row r="22" spans="1:8" ht="15" customHeight="1" x14ac:dyDescent="0.2">
      <c r="A22" s="5" t="s">
        <v>20</v>
      </c>
      <c r="B22" s="17">
        <v>15674</v>
      </c>
      <c r="C22" s="7">
        <v>17699</v>
      </c>
      <c r="D22" s="7">
        <v>17439</v>
      </c>
      <c r="E22" s="7">
        <v>19679</v>
      </c>
      <c r="F22" s="7">
        <v>21249</v>
      </c>
      <c r="G22" s="17">
        <v>22236</v>
      </c>
      <c r="H22" s="8" t="s">
        <v>212</v>
      </c>
    </row>
    <row r="23" spans="1:8" ht="15" customHeight="1" x14ac:dyDescent="0.2">
      <c r="A23" s="5" t="s">
        <v>21</v>
      </c>
      <c r="B23" s="17">
        <v>2586</v>
      </c>
      <c r="C23" s="7">
        <v>2623</v>
      </c>
      <c r="D23" s="7">
        <v>2869</v>
      </c>
      <c r="E23" s="7">
        <v>2923</v>
      </c>
      <c r="F23" s="7">
        <v>3092</v>
      </c>
      <c r="G23" s="17">
        <v>3422</v>
      </c>
      <c r="H23" s="8" t="s">
        <v>211</v>
      </c>
    </row>
    <row r="24" spans="1:8" ht="15" customHeight="1" x14ac:dyDescent="0.2">
      <c r="A24" s="5" t="s">
        <v>22</v>
      </c>
      <c r="B24" s="17">
        <v>36897</v>
      </c>
      <c r="C24" s="7">
        <v>40701</v>
      </c>
      <c r="D24" s="7">
        <v>44329</v>
      </c>
      <c r="E24" s="7">
        <v>45464</v>
      </c>
      <c r="F24" s="7">
        <v>48404</v>
      </c>
      <c r="G24" s="17">
        <v>56339</v>
      </c>
      <c r="H24" s="8" t="s">
        <v>214</v>
      </c>
    </row>
    <row r="25" spans="1:8" ht="15" customHeight="1" x14ac:dyDescent="0.2">
      <c r="A25" s="5" t="s">
        <v>23</v>
      </c>
      <c r="B25" s="17">
        <v>20226</v>
      </c>
      <c r="C25" s="7">
        <v>23673</v>
      </c>
      <c r="D25" s="7">
        <v>24535</v>
      </c>
      <c r="E25" s="7">
        <v>27592</v>
      </c>
      <c r="F25" s="7">
        <v>28795</v>
      </c>
      <c r="G25" s="17">
        <v>28807</v>
      </c>
      <c r="H25" s="8" t="s">
        <v>213</v>
      </c>
    </row>
    <row r="26" spans="1:8" ht="15" customHeight="1" x14ac:dyDescent="0.2">
      <c r="A26" s="5" t="s">
        <v>24</v>
      </c>
      <c r="B26" s="17">
        <v>14930</v>
      </c>
      <c r="C26" s="7">
        <v>18750</v>
      </c>
      <c r="D26" s="7">
        <v>20321</v>
      </c>
      <c r="E26" s="7">
        <v>19411</v>
      </c>
      <c r="F26" s="7">
        <v>19356</v>
      </c>
      <c r="G26" s="17">
        <v>19400</v>
      </c>
      <c r="H26" s="8" t="s">
        <v>212</v>
      </c>
    </row>
    <row r="27" spans="1:8" ht="15" customHeight="1" x14ac:dyDescent="0.2">
      <c r="A27" s="5" t="s">
        <v>25</v>
      </c>
      <c r="B27" s="17">
        <v>1476092</v>
      </c>
      <c r="C27" s="7">
        <v>1670650</v>
      </c>
      <c r="D27" s="7">
        <v>1951849</v>
      </c>
      <c r="E27" s="7">
        <v>2191137</v>
      </c>
      <c r="F27" s="7">
        <v>2171337</v>
      </c>
      <c r="G27" s="17">
        <v>2125958</v>
      </c>
      <c r="H27" s="8" t="s">
        <v>214</v>
      </c>
    </row>
    <row r="28" spans="1:8" ht="15" customHeight="1" x14ac:dyDescent="0.2">
      <c r="A28" s="5" t="s">
        <v>26</v>
      </c>
      <c r="B28" s="17">
        <v>12006</v>
      </c>
      <c r="C28" s="7">
        <v>14006</v>
      </c>
      <c r="D28" s="7">
        <v>16682</v>
      </c>
      <c r="E28" s="7">
        <v>15095</v>
      </c>
      <c r="F28" s="7">
        <v>15463</v>
      </c>
      <c r="G28" s="17">
        <v>16007</v>
      </c>
      <c r="H28" s="8" t="s">
        <v>211</v>
      </c>
    </row>
    <row r="29" spans="1:8" ht="15" customHeight="1" x14ac:dyDescent="0.2">
      <c r="A29" s="5" t="s">
        <v>27</v>
      </c>
      <c r="B29" s="17">
        <v>70658</v>
      </c>
      <c r="C29" s="7">
        <v>84477</v>
      </c>
      <c r="D29" s="7">
        <v>90719</v>
      </c>
      <c r="E29" s="7">
        <v>102434</v>
      </c>
      <c r="F29" s="7">
        <v>112232</v>
      </c>
      <c r="G29" s="17">
        <v>117007</v>
      </c>
      <c r="H29" s="8" t="s">
        <v>213</v>
      </c>
    </row>
    <row r="30" spans="1:8" ht="15" customHeight="1" x14ac:dyDescent="0.2">
      <c r="A30" s="5" t="s">
        <v>28</v>
      </c>
      <c r="B30" s="17">
        <v>17837</v>
      </c>
      <c r="C30" s="7">
        <v>19747</v>
      </c>
      <c r="D30" s="7">
        <v>19588</v>
      </c>
      <c r="E30" s="7">
        <v>21181</v>
      </c>
      <c r="F30" s="7">
        <v>23975</v>
      </c>
      <c r="G30" s="17">
        <v>27056</v>
      </c>
      <c r="H30" s="8" t="s">
        <v>212</v>
      </c>
    </row>
    <row r="31" spans="1:8" ht="15" customHeight="1" x14ac:dyDescent="0.2">
      <c r="A31" s="5" t="s">
        <v>29</v>
      </c>
      <c r="B31" s="17">
        <v>3089</v>
      </c>
      <c r="C31" s="7">
        <v>3356</v>
      </c>
      <c r="D31" s="7">
        <v>3922</v>
      </c>
      <c r="E31" s="7">
        <v>4246</v>
      </c>
      <c r="F31" s="7">
        <v>4743</v>
      </c>
      <c r="G31" s="17">
        <v>6745</v>
      </c>
      <c r="H31" s="8" t="s">
        <v>212</v>
      </c>
    </row>
    <row r="32" spans="1:8" ht="15" customHeight="1" x14ac:dyDescent="0.2">
      <c r="A32" s="5" t="s">
        <v>31</v>
      </c>
      <c r="B32" s="17">
        <v>34898</v>
      </c>
      <c r="C32" s="7">
        <v>36797</v>
      </c>
      <c r="D32" s="7">
        <v>39838</v>
      </c>
      <c r="E32" s="7">
        <v>43304</v>
      </c>
      <c r="F32" s="7">
        <v>47328</v>
      </c>
      <c r="G32" s="17">
        <v>49799</v>
      </c>
      <c r="H32" s="8" t="s">
        <v>211</v>
      </c>
    </row>
    <row r="33" spans="1:8" ht="15" customHeight="1" x14ac:dyDescent="0.2">
      <c r="A33" s="5" t="s">
        <v>32</v>
      </c>
      <c r="B33" s="17">
        <v>40863</v>
      </c>
      <c r="C33" s="7">
        <v>45036</v>
      </c>
      <c r="D33" s="7">
        <v>44442</v>
      </c>
      <c r="E33" s="7">
        <v>49283</v>
      </c>
      <c r="F33" s="7">
        <v>52784</v>
      </c>
      <c r="G33" s="17">
        <v>56011</v>
      </c>
      <c r="H33" s="8" t="s">
        <v>212</v>
      </c>
    </row>
    <row r="34" spans="1:8" ht="15" customHeight="1" x14ac:dyDescent="0.2">
      <c r="A34" s="5" t="s">
        <v>33</v>
      </c>
      <c r="B34" s="17">
        <v>1655685</v>
      </c>
      <c r="C34" s="7">
        <v>2022382</v>
      </c>
      <c r="D34" s="7">
        <v>2190411</v>
      </c>
      <c r="E34" s="7">
        <v>2173340</v>
      </c>
      <c r="F34" s="7">
        <v>2241253</v>
      </c>
      <c r="G34" s="17">
        <v>2225341</v>
      </c>
      <c r="H34" s="8" t="s">
        <v>214</v>
      </c>
    </row>
    <row r="35" spans="1:8" ht="15" customHeight="1" x14ac:dyDescent="0.2">
      <c r="A35" s="5" t="s">
        <v>30</v>
      </c>
      <c r="B35" s="17">
        <v>1831</v>
      </c>
      <c r="C35" s="7">
        <v>2053</v>
      </c>
      <c r="D35" s="7">
        <v>2309</v>
      </c>
      <c r="E35" s="7">
        <v>2588</v>
      </c>
      <c r="F35" s="7">
        <v>2726</v>
      </c>
      <c r="G35" s="17">
        <v>2786</v>
      </c>
      <c r="H35" s="8" t="s">
        <v>212</v>
      </c>
    </row>
    <row r="36" spans="1:8" ht="15" customHeight="1" x14ac:dyDescent="0.2">
      <c r="A36" s="5" t="s">
        <v>34</v>
      </c>
      <c r="B36" s="17">
        <v>2389</v>
      </c>
      <c r="C36" s="7">
        <v>2585</v>
      </c>
      <c r="D36" s="7">
        <v>2460</v>
      </c>
      <c r="E36" s="7">
        <v>2602</v>
      </c>
      <c r="F36" s="7">
        <v>2831</v>
      </c>
      <c r="G36" s="17">
        <v>2932</v>
      </c>
      <c r="H36" s="8" t="s">
        <v>212</v>
      </c>
    </row>
    <row r="37" spans="1:8" ht="15" customHeight="1" x14ac:dyDescent="0.2">
      <c r="A37" s="5" t="s">
        <v>35</v>
      </c>
      <c r="B37" s="17">
        <v>14954</v>
      </c>
      <c r="C37" s="7">
        <v>16881</v>
      </c>
      <c r="D37" s="7">
        <v>17867</v>
      </c>
      <c r="E37" s="7">
        <v>18343</v>
      </c>
      <c r="F37" s="7">
        <v>19078</v>
      </c>
      <c r="G37" s="17">
        <v>18792</v>
      </c>
      <c r="H37" s="8" t="s">
        <v>212</v>
      </c>
    </row>
    <row r="38" spans="1:8" ht="15" customHeight="1" x14ac:dyDescent="0.2">
      <c r="A38" s="5" t="s">
        <v>36</v>
      </c>
      <c r="B38" s="17">
        <v>254060</v>
      </c>
      <c r="C38" s="7">
        <v>315411</v>
      </c>
      <c r="D38" s="7">
        <v>301270</v>
      </c>
      <c r="E38" s="7">
        <v>335627</v>
      </c>
      <c r="F38" s="7">
        <v>330210</v>
      </c>
      <c r="G38" s="17">
        <v>343823</v>
      </c>
      <c r="H38" s="8" t="s">
        <v>214</v>
      </c>
    </row>
    <row r="39" spans="1:8" ht="15" customHeight="1" x14ac:dyDescent="0.2">
      <c r="A39" s="5" t="s">
        <v>37</v>
      </c>
      <c r="B39" s="17">
        <v>15103357</v>
      </c>
      <c r="C39" s="7">
        <v>18190803</v>
      </c>
      <c r="D39" s="7">
        <v>18307816</v>
      </c>
      <c r="E39" s="7">
        <v>18270351</v>
      </c>
      <c r="F39" s="7">
        <v>18748009</v>
      </c>
      <c r="G39" s="17">
        <v>19231705</v>
      </c>
      <c r="H39" s="8" t="s">
        <v>211</v>
      </c>
    </row>
    <row r="40" spans="1:8" ht="15" customHeight="1" x14ac:dyDescent="0.2">
      <c r="A40" s="5" t="s">
        <v>38</v>
      </c>
      <c r="B40" s="17">
        <v>270348</v>
      </c>
      <c r="C40" s="7">
        <v>318525</v>
      </c>
      <c r="D40" s="7">
        <v>345632</v>
      </c>
      <c r="E40" s="7">
        <v>366292</v>
      </c>
      <c r="F40" s="7">
        <v>418542</v>
      </c>
      <c r="G40" s="17">
        <v>427766</v>
      </c>
      <c r="H40" s="8" t="s">
        <v>214</v>
      </c>
    </row>
    <row r="41" spans="1:8" ht="15" customHeight="1" x14ac:dyDescent="0.2">
      <c r="A41" s="5" t="s">
        <v>39</v>
      </c>
      <c r="B41" s="17">
        <v>1218</v>
      </c>
      <c r="C41" s="7">
        <v>1273</v>
      </c>
      <c r="D41" s="7">
        <v>1223</v>
      </c>
      <c r="E41" s="7">
        <v>1335</v>
      </c>
      <c r="F41" s="7">
        <v>1456</v>
      </c>
      <c r="G41" s="17">
        <v>1548</v>
      </c>
      <c r="H41" s="8" t="s">
        <v>212</v>
      </c>
    </row>
    <row r="42" spans="1:8" ht="15" customHeight="1" x14ac:dyDescent="0.2">
      <c r="A42" s="5" t="s">
        <v>42</v>
      </c>
      <c r="B42" s="17">
        <v>62382</v>
      </c>
      <c r="C42" s="7">
        <v>64954</v>
      </c>
      <c r="D42" s="7">
        <v>69235</v>
      </c>
      <c r="E42" s="7">
        <v>86509</v>
      </c>
      <c r="F42" s="7">
        <v>95365</v>
      </c>
      <c r="G42" s="17">
        <v>102591</v>
      </c>
      <c r="H42" s="8" t="s">
        <v>214</v>
      </c>
    </row>
    <row r="43" spans="1:8" ht="15" customHeight="1" x14ac:dyDescent="0.2">
      <c r="A43" s="5" t="s">
        <v>44</v>
      </c>
      <c r="B43" s="17">
        <v>57919</v>
      </c>
      <c r="C43" s="7">
        <v>69055</v>
      </c>
      <c r="D43" s="7">
        <v>71260</v>
      </c>
      <c r="E43" s="7">
        <v>84416</v>
      </c>
      <c r="F43" s="7">
        <v>92506</v>
      </c>
      <c r="G43" s="17">
        <v>98951</v>
      </c>
      <c r="H43" s="8" t="s">
        <v>213</v>
      </c>
    </row>
    <row r="44" spans="1:8" ht="15" customHeight="1" x14ac:dyDescent="0.2">
      <c r="A44" s="5" t="s">
        <v>45</v>
      </c>
      <c r="B44" s="17">
        <v>25535</v>
      </c>
      <c r="C44" s="7">
        <v>30393</v>
      </c>
      <c r="D44" s="7">
        <v>31001</v>
      </c>
      <c r="E44" s="7">
        <v>33897</v>
      </c>
      <c r="F44" s="7">
        <v>36156</v>
      </c>
      <c r="G44" s="17">
        <v>38736</v>
      </c>
      <c r="H44" s="8" t="s">
        <v>213</v>
      </c>
    </row>
    <row r="45" spans="1:8" ht="15" customHeight="1" x14ac:dyDescent="0.2">
      <c r="A45" s="5" t="s">
        <v>46</v>
      </c>
      <c r="B45" s="17">
        <v>251110</v>
      </c>
      <c r="C45" s="7">
        <v>290973</v>
      </c>
      <c r="D45" s="7">
        <v>301831</v>
      </c>
      <c r="E45" s="7">
        <v>343207</v>
      </c>
      <c r="F45" s="7">
        <v>344931</v>
      </c>
      <c r="G45" s="17">
        <v>360244</v>
      </c>
      <c r="H45" s="8" t="s">
        <v>213</v>
      </c>
    </row>
    <row r="46" spans="1:8" ht="15" customHeight="1" x14ac:dyDescent="0.2">
      <c r="A46" s="5" t="s">
        <v>40</v>
      </c>
      <c r="B46" s="17">
        <v>49613</v>
      </c>
      <c r="C46" s="7">
        <v>55327</v>
      </c>
      <c r="D46" s="7">
        <v>63324</v>
      </c>
      <c r="E46" s="7">
        <v>64402</v>
      </c>
      <c r="F46" s="7">
        <v>71011</v>
      </c>
      <c r="G46" s="17">
        <v>79119</v>
      </c>
      <c r="H46" s="8" t="s">
        <v>212</v>
      </c>
    </row>
    <row r="47" spans="1:8" ht="15" customHeight="1" x14ac:dyDescent="0.2">
      <c r="A47" s="5" t="s">
        <v>47</v>
      </c>
      <c r="B47" s="17">
        <v>355631</v>
      </c>
      <c r="C47" s="7">
        <v>408378</v>
      </c>
      <c r="D47" s="7">
        <v>401946</v>
      </c>
      <c r="E47" s="7">
        <v>407092</v>
      </c>
      <c r="F47" s="7">
        <v>429458</v>
      </c>
      <c r="G47" s="17">
        <v>449940</v>
      </c>
      <c r="H47" s="8" t="s">
        <v>213</v>
      </c>
    </row>
    <row r="48" spans="1:8" ht="15" customHeight="1" x14ac:dyDescent="0.2">
      <c r="A48" s="5" t="s">
        <v>48</v>
      </c>
      <c r="B48" s="17">
        <v>3144</v>
      </c>
      <c r="C48" s="7">
        <v>3393</v>
      </c>
      <c r="D48" s="7">
        <v>3563</v>
      </c>
      <c r="E48" s="7">
        <v>3917</v>
      </c>
      <c r="F48" s="7">
        <v>4257</v>
      </c>
      <c r="G48" s="17">
        <v>4587</v>
      </c>
      <c r="H48" s="8" t="s">
        <v>212</v>
      </c>
    </row>
    <row r="49" spans="1:8" ht="15" customHeight="1" x14ac:dyDescent="0.2">
      <c r="A49" s="5" t="s">
        <v>49</v>
      </c>
      <c r="B49" s="17">
        <v>504</v>
      </c>
      <c r="C49" s="7">
        <v>555</v>
      </c>
      <c r="D49" s="7">
        <v>607</v>
      </c>
      <c r="E49" s="7">
        <v>654</v>
      </c>
      <c r="F49" s="7">
        <v>697</v>
      </c>
      <c r="G49" s="17">
        <v>742</v>
      </c>
      <c r="H49" s="8" t="s">
        <v>214</v>
      </c>
    </row>
    <row r="50" spans="1:8" ht="15" customHeight="1" x14ac:dyDescent="0.2">
      <c r="A50" s="5" t="s">
        <v>50</v>
      </c>
      <c r="B50" s="17">
        <v>78625</v>
      </c>
      <c r="C50" s="7">
        <v>95067</v>
      </c>
      <c r="D50" s="7">
        <v>113813</v>
      </c>
      <c r="E50" s="7">
        <v>120794</v>
      </c>
      <c r="F50" s="7">
        <v>124613</v>
      </c>
      <c r="G50" s="17">
        <v>127828</v>
      </c>
      <c r="H50" s="8" t="s">
        <v>214</v>
      </c>
    </row>
    <row r="51" spans="1:8" ht="15" customHeight="1" x14ac:dyDescent="0.2">
      <c r="A51" s="5" t="s">
        <v>51</v>
      </c>
      <c r="B51" s="17">
        <v>95865</v>
      </c>
      <c r="C51" s="7">
        <v>107179</v>
      </c>
      <c r="D51" s="7">
        <v>116133</v>
      </c>
      <c r="E51" s="7">
        <v>121147</v>
      </c>
      <c r="F51" s="7">
        <v>121728</v>
      </c>
      <c r="G51" s="17">
        <v>125677</v>
      </c>
      <c r="H51" s="8" t="s">
        <v>214</v>
      </c>
    </row>
    <row r="52" spans="1:8" ht="15" customHeight="1" x14ac:dyDescent="0.2">
      <c r="A52" s="5" t="s">
        <v>52</v>
      </c>
      <c r="B52" s="17">
        <v>382525</v>
      </c>
      <c r="C52" s="7">
        <v>423300</v>
      </c>
      <c r="D52" s="7">
        <v>475231</v>
      </c>
      <c r="E52" s="7">
        <v>393828</v>
      </c>
      <c r="F52" s="7">
        <v>383109</v>
      </c>
      <c r="G52" s="17">
        <v>347342</v>
      </c>
      <c r="H52" s="8" t="s">
        <v>212</v>
      </c>
    </row>
    <row r="53" spans="1:8" ht="15" customHeight="1" x14ac:dyDescent="0.2">
      <c r="A53" s="5" t="s">
        <v>53</v>
      </c>
      <c r="B53" s="17">
        <v>24921</v>
      </c>
      <c r="C53" s="7">
        <v>29043</v>
      </c>
      <c r="D53" s="7">
        <v>31989</v>
      </c>
      <c r="E53" s="7">
        <v>34016</v>
      </c>
      <c r="F53" s="7">
        <v>35337</v>
      </c>
      <c r="G53" s="17">
        <v>36749</v>
      </c>
      <c r="H53" s="8" t="s">
        <v>214</v>
      </c>
    </row>
    <row r="54" spans="1:8" ht="15" customHeight="1" x14ac:dyDescent="0.2">
      <c r="A54" s="5" t="s">
        <v>54</v>
      </c>
      <c r="B54" s="17">
        <v>9908</v>
      </c>
      <c r="C54" s="7">
        <v>12222</v>
      </c>
      <c r="D54" s="7">
        <v>13717</v>
      </c>
      <c r="E54" s="7">
        <v>12339</v>
      </c>
      <c r="F54" s="7">
        <v>12544</v>
      </c>
      <c r="G54" s="17">
        <v>12684</v>
      </c>
      <c r="H54" s="8" t="s">
        <v>212</v>
      </c>
    </row>
    <row r="55" spans="1:8" ht="15" customHeight="1" x14ac:dyDescent="0.2">
      <c r="A55" s="5" t="s">
        <v>55</v>
      </c>
      <c r="B55" s="17">
        <v>1982</v>
      </c>
      <c r="C55" s="7"/>
      <c r="D55" s="7"/>
      <c r="E55" s="7"/>
      <c r="F55" s="7"/>
      <c r="G55" s="17"/>
      <c r="H55" s="8" t="s">
        <v>212</v>
      </c>
    </row>
    <row r="56" spans="1:8" ht="15" customHeight="1" x14ac:dyDescent="0.2">
      <c r="A56" s="5" t="s">
        <v>56</v>
      </c>
      <c r="B56" s="17">
        <v>31795</v>
      </c>
      <c r="C56" s="7">
        <v>37229</v>
      </c>
      <c r="D56" s="7">
        <v>38406</v>
      </c>
      <c r="E56" s="7">
        <v>41303</v>
      </c>
      <c r="F56" s="7">
        <v>42752</v>
      </c>
      <c r="G56" s="17">
        <v>45004</v>
      </c>
      <c r="H56" s="8" t="s">
        <v>213</v>
      </c>
    </row>
    <row r="57" spans="1:8" ht="15" customHeight="1" x14ac:dyDescent="0.2">
      <c r="A57" s="5" t="s">
        <v>57</v>
      </c>
      <c r="B57" s="17">
        <v>3984</v>
      </c>
      <c r="C57" s="7">
        <v>4851</v>
      </c>
      <c r="D57" s="7">
        <v>4791</v>
      </c>
      <c r="E57" s="7">
        <v>4858</v>
      </c>
      <c r="F57" s="7">
        <v>5199</v>
      </c>
      <c r="G57" s="17">
        <v>5483</v>
      </c>
      <c r="H57" s="8" t="s">
        <v>212</v>
      </c>
    </row>
    <row r="58" spans="1:8" ht="15" customHeight="1" x14ac:dyDescent="0.2">
      <c r="A58" s="5" t="s">
        <v>58</v>
      </c>
      <c r="B58" s="17">
        <v>96611</v>
      </c>
      <c r="C58" s="7">
        <v>99261</v>
      </c>
      <c r="D58" s="7">
        <v>118958</v>
      </c>
      <c r="E58" s="7">
        <v>159761</v>
      </c>
      <c r="F58" s="7">
        <v>143123</v>
      </c>
      <c r="G58" s="17">
        <v>117457</v>
      </c>
      <c r="H58" s="8" t="s">
        <v>212</v>
      </c>
    </row>
    <row r="59" spans="1:8" ht="15" customHeight="1" x14ac:dyDescent="0.2">
      <c r="A59" s="5" t="s">
        <v>114</v>
      </c>
      <c r="B59" s="17">
        <v>373</v>
      </c>
      <c r="C59" s="7">
        <v>392</v>
      </c>
      <c r="D59" s="7">
        <v>416</v>
      </c>
      <c r="E59" s="7">
        <v>444</v>
      </c>
      <c r="F59" s="7">
        <v>471</v>
      </c>
      <c r="G59" s="17">
        <v>500</v>
      </c>
      <c r="H59" s="8" t="s">
        <v>215</v>
      </c>
    </row>
    <row r="60" spans="1:8" ht="15" customHeight="1" x14ac:dyDescent="0.2">
      <c r="A60" s="5" t="s">
        <v>59</v>
      </c>
      <c r="B60" s="17">
        <v>4432</v>
      </c>
      <c r="C60" s="7">
        <v>4305</v>
      </c>
      <c r="D60" s="7">
        <v>4970</v>
      </c>
      <c r="E60" s="7">
        <v>5442</v>
      </c>
      <c r="F60" s="7">
        <v>5949</v>
      </c>
      <c r="G60" s="17">
        <v>6257</v>
      </c>
      <c r="H60" s="8" t="s">
        <v>215</v>
      </c>
    </row>
    <row r="61" spans="1:8" ht="15" customHeight="1" x14ac:dyDescent="0.2">
      <c r="A61" s="5" t="s">
        <v>60</v>
      </c>
      <c r="B61" s="17">
        <v>269784</v>
      </c>
      <c r="C61" s="7">
        <v>294419</v>
      </c>
      <c r="D61" s="7">
        <v>280474</v>
      </c>
      <c r="E61" s="7">
        <v>295036</v>
      </c>
      <c r="F61" s="7">
        <v>298833</v>
      </c>
      <c r="G61" s="17">
        <v>303945</v>
      </c>
      <c r="H61" s="8" t="s">
        <v>213</v>
      </c>
    </row>
    <row r="62" spans="1:8" ht="15" customHeight="1" x14ac:dyDescent="0.2">
      <c r="A62" s="5" t="s">
        <v>61</v>
      </c>
      <c r="B62" s="17">
        <v>2645806</v>
      </c>
      <c r="C62" s="7">
        <v>2968405</v>
      </c>
      <c r="D62" s="7">
        <v>2797049</v>
      </c>
      <c r="E62" s="7">
        <v>3056880</v>
      </c>
      <c r="F62" s="7">
        <v>3162023</v>
      </c>
      <c r="G62" s="17">
        <v>3211292</v>
      </c>
      <c r="H62" s="8" t="s">
        <v>213</v>
      </c>
    </row>
    <row r="63" spans="1:8" ht="15" customHeight="1" x14ac:dyDescent="0.2">
      <c r="A63" s="5" t="s">
        <v>62</v>
      </c>
      <c r="B63" s="17">
        <v>15364</v>
      </c>
      <c r="C63" s="7">
        <v>19455</v>
      </c>
      <c r="D63" s="7">
        <v>20485</v>
      </c>
      <c r="E63" s="7">
        <v>20059</v>
      </c>
      <c r="F63" s="7">
        <v>20774</v>
      </c>
      <c r="G63" s="17">
        <v>20391</v>
      </c>
      <c r="H63" s="8" t="s">
        <v>212</v>
      </c>
    </row>
    <row r="64" spans="1:8" ht="15" customHeight="1" x14ac:dyDescent="0.2">
      <c r="A64" s="5" t="s">
        <v>63</v>
      </c>
      <c r="B64" s="17">
        <v>1809</v>
      </c>
      <c r="C64" s="7">
        <v>2045</v>
      </c>
      <c r="D64" s="7">
        <v>2135</v>
      </c>
      <c r="E64" s="7">
        <v>2345</v>
      </c>
      <c r="F64" s="7">
        <v>2558</v>
      </c>
      <c r="G64" s="17">
        <v>2771</v>
      </c>
      <c r="H64" s="8" t="s">
        <v>212</v>
      </c>
    </row>
    <row r="65" spans="1:8" ht="15" customHeight="1" x14ac:dyDescent="0.2">
      <c r="A65" s="5" t="s">
        <v>64</v>
      </c>
      <c r="B65" s="17">
        <v>16013</v>
      </c>
      <c r="C65" s="7">
        <v>18849</v>
      </c>
      <c r="D65" s="7">
        <v>24985</v>
      </c>
      <c r="E65" s="7">
        <v>30778</v>
      </c>
      <c r="F65" s="7">
        <v>33775</v>
      </c>
      <c r="G65" s="17">
        <v>35353</v>
      </c>
      <c r="H65" s="8" t="s">
        <v>211</v>
      </c>
    </row>
    <row r="66" spans="1:8" ht="15" customHeight="1" x14ac:dyDescent="0.2">
      <c r="A66" s="5" t="s">
        <v>65</v>
      </c>
      <c r="B66" s="17">
        <v>3936989</v>
      </c>
      <c r="C66" s="7">
        <v>4351188</v>
      </c>
      <c r="D66" s="7">
        <v>4166872</v>
      </c>
      <c r="E66" s="7">
        <v>4527009</v>
      </c>
      <c r="F66" s="7">
        <v>4658526</v>
      </c>
      <c r="G66" s="17">
        <v>4744804</v>
      </c>
      <c r="H66" s="8" t="s">
        <v>213</v>
      </c>
    </row>
    <row r="67" spans="1:8" ht="15" customHeight="1" x14ac:dyDescent="0.2">
      <c r="A67" s="5" t="s">
        <v>66</v>
      </c>
      <c r="B67" s="17">
        <v>70008</v>
      </c>
      <c r="C67" s="7">
        <v>79514</v>
      </c>
      <c r="D67" s="7">
        <v>73919</v>
      </c>
      <c r="E67" s="7">
        <v>80547</v>
      </c>
      <c r="F67" s="7">
        <v>82825</v>
      </c>
      <c r="G67" s="17">
        <v>88332</v>
      </c>
      <c r="H67" s="8" t="s">
        <v>212</v>
      </c>
    </row>
    <row r="68" spans="1:8" ht="15" customHeight="1" x14ac:dyDescent="0.2">
      <c r="A68" s="5" t="s">
        <v>67</v>
      </c>
      <c r="B68" s="17">
        <v>191210</v>
      </c>
      <c r="C68" s="7">
        <v>218449</v>
      </c>
      <c r="D68" s="7">
        <v>219053</v>
      </c>
      <c r="E68" s="7">
        <v>243569</v>
      </c>
      <c r="F68" s="7">
        <v>257067</v>
      </c>
      <c r="G68" s="17">
        <v>267348</v>
      </c>
      <c r="H68" s="8" t="s">
        <v>213</v>
      </c>
    </row>
    <row r="69" spans="1:8" ht="15" customHeight="1" x14ac:dyDescent="0.2">
      <c r="A69" s="5" t="s">
        <v>68</v>
      </c>
      <c r="B69" s="17">
        <v>1043</v>
      </c>
      <c r="C69" s="7">
        <v>1123</v>
      </c>
      <c r="D69" s="7">
        <v>1231</v>
      </c>
      <c r="E69" s="7">
        <v>1325</v>
      </c>
      <c r="F69" s="7">
        <v>1392</v>
      </c>
      <c r="G69" s="17">
        <v>1464</v>
      </c>
      <c r="H69" s="8" t="s">
        <v>214</v>
      </c>
    </row>
    <row r="70" spans="1:8" ht="15" customHeight="1" x14ac:dyDescent="0.2">
      <c r="A70" s="5" t="s">
        <v>69</v>
      </c>
      <c r="B70" s="17">
        <v>77718</v>
      </c>
      <c r="C70" s="7">
        <v>86467</v>
      </c>
      <c r="D70" s="7">
        <v>95631</v>
      </c>
      <c r="E70" s="7">
        <v>104436</v>
      </c>
      <c r="F70" s="7">
        <v>112575</v>
      </c>
      <c r="G70" s="17">
        <v>121177</v>
      </c>
      <c r="H70" s="8" t="s">
        <v>214</v>
      </c>
    </row>
    <row r="71" spans="1:8" ht="15" customHeight="1" x14ac:dyDescent="0.2">
      <c r="A71" s="5" t="s">
        <v>70</v>
      </c>
      <c r="B71" s="17">
        <v>14089</v>
      </c>
      <c r="C71" s="7">
        <v>16320</v>
      </c>
      <c r="D71" s="7">
        <v>19589</v>
      </c>
      <c r="E71" s="7">
        <v>22750</v>
      </c>
      <c r="F71" s="7">
        <v>25758</v>
      </c>
      <c r="G71" s="17">
        <v>30094</v>
      </c>
      <c r="H71" s="8" t="s">
        <v>212</v>
      </c>
    </row>
    <row r="72" spans="1:8" ht="15" customHeight="1" x14ac:dyDescent="0.2">
      <c r="A72" s="5" t="s">
        <v>71</v>
      </c>
      <c r="B72" s="17">
        <v>1523</v>
      </c>
      <c r="C72" s="7">
        <v>1722</v>
      </c>
      <c r="D72" s="7">
        <v>1721</v>
      </c>
      <c r="E72" s="7">
        <v>2005</v>
      </c>
      <c r="F72" s="7">
        <v>2184</v>
      </c>
      <c r="G72" s="17">
        <v>2274</v>
      </c>
      <c r="H72" s="8" t="s">
        <v>212</v>
      </c>
    </row>
    <row r="73" spans="1:8" ht="15" customHeight="1" x14ac:dyDescent="0.2">
      <c r="A73" s="5" t="s">
        <v>72</v>
      </c>
      <c r="B73" s="17">
        <v>5471</v>
      </c>
      <c r="C73" s="7">
        <v>8041</v>
      </c>
      <c r="D73" s="7">
        <v>14718</v>
      </c>
      <c r="E73" s="7">
        <v>16919</v>
      </c>
      <c r="F73" s="7">
        <v>24659</v>
      </c>
      <c r="G73" s="17">
        <v>25822</v>
      </c>
      <c r="H73" s="8" t="s">
        <v>214</v>
      </c>
    </row>
    <row r="74" spans="1:8" ht="15" customHeight="1" x14ac:dyDescent="0.2">
      <c r="A74" s="5" t="s">
        <v>73</v>
      </c>
      <c r="B74" s="17">
        <v>14508</v>
      </c>
      <c r="C74" s="7">
        <v>21017</v>
      </c>
      <c r="D74" s="7">
        <v>19826</v>
      </c>
      <c r="E74" s="7">
        <v>19603</v>
      </c>
      <c r="F74" s="7">
        <v>26229</v>
      </c>
      <c r="G74" s="17">
        <v>33548</v>
      </c>
      <c r="H74" s="8" t="s">
        <v>214</v>
      </c>
    </row>
    <row r="75" spans="1:8" ht="15" customHeight="1" x14ac:dyDescent="0.2">
      <c r="A75" s="5" t="s">
        <v>74</v>
      </c>
      <c r="B75" s="17">
        <v>23190</v>
      </c>
      <c r="C75" s="7">
        <v>27950</v>
      </c>
      <c r="D75" s="7">
        <v>31233</v>
      </c>
      <c r="E75" s="7">
        <v>34229</v>
      </c>
      <c r="F75" s="7">
        <v>36965</v>
      </c>
      <c r="G75" s="17">
        <v>38172</v>
      </c>
      <c r="H75" s="8" t="s">
        <v>214</v>
      </c>
    </row>
    <row r="76" spans="1:8" ht="15" customHeight="1" x14ac:dyDescent="0.2">
      <c r="A76" s="5" t="s">
        <v>75</v>
      </c>
      <c r="B76" s="17">
        <v>344941</v>
      </c>
      <c r="C76" s="7">
        <v>368954</v>
      </c>
      <c r="D76" s="7">
        <v>358680</v>
      </c>
      <c r="E76" s="7">
        <v>381066</v>
      </c>
      <c r="F76" s="7">
        <v>407107</v>
      </c>
      <c r="G76" s="17">
        <v>423999</v>
      </c>
      <c r="H76" s="8" t="s">
        <v>211</v>
      </c>
    </row>
    <row r="77" spans="1:8" ht="15" customHeight="1" x14ac:dyDescent="0.2">
      <c r="A77" s="5" t="s">
        <v>76</v>
      </c>
      <c r="B77" s="17">
        <v>158468</v>
      </c>
      <c r="C77" s="7">
        <v>183283</v>
      </c>
      <c r="D77" s="7">
        <v>178321</v>
      </c>
      <c r="E77" s="7">
        <v>214098</v>
      </c>
      <c r="F77" s="7">
        <v>223060</v>
      </c>
      <c r="G77" s="17">
        <v>237070</v>
      </c>
      <c r="H77" s="8" t="s">
        <v>213</v>
      </c>
    </row>
    <row r="78" spans="1:8" ht="15" customHeight="1" x14ac:dyDescent="0.2">
      <c r="A78" s="5" t="s">
        <v>77</v>
      </c>
      <c r="B78" s="17">
        <v>21630</v>
      </c>
      <c r="C78" s="7">
        <v>25770</v>
      </c>
      <c r="D78" s="7">
        <v>28696</v>
      </c>
      <c r="E78" s="7">
        <v>31452</v>
      </c>
      <c r="F78" s="7">
        <v>33463</v>
      </c>
      <c r="G78" s="17">
        <v>35309</v>
      </c>
      <c r="H78" s="8" t="s">
        <v>213</v>
      </c>
    </row>
    <row r="79" spans="1:8" ht="15" customHeight="1" x14ac:dyDescent="0.2">
      <c r="A79" s="5" t="s">
        <v>78</v>
      </c>
      <c r="B79" s="17">
        <v>2674852</v>
      </c>
      <c r="C79" s="7">
        <v>3167271</v>
      </c>
      <c r="D79" s="7">
        <v>3346107</v>
      </c>
      <c r="E79" s="7">
        <v>3638490</v>
      </c>
      <c r="F79" s="7">
        <v>3909097</v>
      </c>
      <c r="G79" s="17">
        <v>4187017</v>
      </c>
      <c r="H79" s="8" t="s">
        <v>211</v>
      </c>
    </row>
    <row r="80" spans="1:8" ht="15" customHeight="1" x14ac:dyDescent="0.2">
      <c r="A80" s="5" t="s">
        <v>79</v>
      </c>
      <c r="B80" s="17">
        <v>1059055</v>
      </c>
      <c r="C80" s="7">
        <v>1186510</v>
      </c>
      <c r="D80" s="7">
        <v>1319101</v>
      </c>
      <c r="E80" s="7">
        <v>1371169</v>
      </c>
      <c r="F80" s="7">
        <v>1396300</v>
      </c>
      <c r="G80" s="17">
        <v>1429743</v>
      </c>
      <c r="H80" s="8" t="s">
        <v>211</v>
      </c>
    </row>
    <row r="81" spans="1:8" ht="15" customHeight="1" x14ac:dyDescent="0.2">
      <c r="A81" s="5" t="s">
        <v>80</v>
      </c>
      <c r="B81" s="17">
        <v>195528</v>
      </c>
      <c r="C81" s="7">
        <v>289294</v>
      </c>
      <c r="D81" s="7">
        <v>376254</v>
      </c>
      <c r="E81" s="7">
        <v>372820</v>
      </c>
      <c r="F81" s="7">
        <v>401357</v>
      </c>
      <c r="G81" s="17">
        <v>341013</v>
      </c>
      <c r="H81" s="8" t="s">
        <v>211</v>
      </c>
    </row>
    <row r="82" spans="1:8" ht="15" customHeight="1" x14ac:dyDescent="0.2">
      <c r="A82" s="5" t="s">
        <v>81</v>
      </c>
      <c r="B82" s="17">
        <v>182576</v>
      </c>
      <c r="C82" s="7">
        <v>210753</v>
      </c>
      <c r="D82" s="7">
        <v>288059</v>
      </c>
      <c r="E82" s="7">
        <v>270799</v>
      </c>
      <c r="F82" s="7">
        <v>277478</v>
      </c>
      <c r="G82" s="17">
        <v>258020</v>
      </c>
      <c r="H82" s="8" t="s">
        <v>211</v>
      </c>
    </row>
    <row r="83" spans="1:8" ht="15" customHeight="1" x14ac:dyDescent="0.2">
      <c r="A83" s="5" t="s">
        <v>82</v>
      </c>
      <c r="B83" s="17">
        <v>436205</v>
      </c>
      <c r="C83" s="7">
        <v>531660</v>
      </c>
      <c r="D83" s="7">
        <v>549003</v>
      </c>
      <c r="E83" s="7">
        <v>551554</v>
      </c>
      <c r="F83" s="7">
        <v>577216</v>
      </c>
      <c r="G83" s="17">
        <v>598840</v>
      </c>
      <c r="H83" s="8" t="s">
        <v>213</v>
      </c>
    </row>
    <row r="84" spans="1:8" ht="15" customHeight="1" x14ac:dyDescent="0.2">
      <c r="A84" s="5" t="s">
        <v>83</v>
      </c>
      <c r="B84" s="17">
        <v>410771</v>
      </c>
      <c r="C84" s="7">
        <v>489854</v>
      </c>
      <c r="D84" s="7">
        <v>525183</v>
      </c>
      <c r="E84" s="7">
        <v>512185</v>
      </c>
      <c r="F84" s="7">
        <v>540381</v>
      </c>
      <c r="G84" s="17">
        <v>583361</v>
      </c>
      <c r="H84" s="8" t="s">
        <v>211</v>
      </c>
    </row>
    <row r="85" spans="1:8" ht="15" customHeight="1" x14ac:dyDescent="0.2">
      <c r="A85" s="5" t="s">
        <v>84</v>
      </c>
      <c r="B85" s="17">
        <v>1905956</v>
      </c>
      <c r="C85" s="7">
        <v>2180656</v>
      </c>
      <c r="D85" s="7">
        <v>2105722</v>
      </c>
      <c r="E85" s="7">
        <v>2305271</v>
      </c>
      <c r="F85" s="7">
        <v>2372059</v>
      </c>
      <c r="G85" s="17">
        <v>2422855</v>
      </c>
      <c r="H85" s="8" t="s">
        <v>213</v>
      </c>
    </row>
    <row r="86" spans="1:8" ht="15" customHeight="1" x14ac:dyDescent="0.2">
      <c r="A86" s="5" t="s">
        <v>43</v>
      </c>
      <c r="B86" s="17">
        <v>63119</v>
      </c>
      <c r="C86" s="7">
        <v>72833</v>
      </c>
      <c r="D86" s="7">
        <v>71075</v>
      </c>
      <c r="E86" s="7">
        <v>79630</v>
      </c>
      <c r="F86" s="7">
        <v>87096</v>
      </c>
      <c r="G86" s="17">
        <v>94483</v>
      </c>
      <c r="H86" s="8" t="s">
        <v>212</v>
      </c>
    </row>
    <row r="87" spans="1:8" ht="15" customHeight="1" x14ac:dyDescent="0.2">
      <c r="A87" s="5" t="s">
        <v>85</v>
      </c>
      <c r="B87" s="17">
        <v>13885</v>
      </c>
      <c r="C87" s="7">
        <v>14674</v>
      </c>
      <c r="D87" s="7">
        <v>17003</v>
      </c>
      <c r="E87" s="7">
        <v>19315</v>
      </c>
      <c r="F87" s="7">
        <v>20069</v>
      </c>
      <c r="G87" s="17">
        <v>21411</v>
      </c>
      <c r="H87" s="8" t="s">
        <v>214</v>
      </c>
    </row>
    <row r="88" spans="1:8" ht="15" customHeight="1" x14ac:dyDescent="0.2">
      <c r="A88" s="5" t="s">
        <v>86</v>
      </c>
      <c r="B88" s="17">
        <v>5054069</v>
      </c>
      <c r="C88" s="7">
        <v>5039148</v>
      </c>
      <c r="D88" s="7">
        <v>4262146</v>
      </c>
      <c r="E88" s="7">
        <v>4213167</v>
      </c>
      <c r="F88" s="7">
        <v>4026211</v>
      </c>
      <c r="G88" s="17">
        <v>4186431</v>
      </c>
      <c r="H88" s="8" t="s">
        <v>211</v>
      </c>
    </row>
    <row r="89" spans="1:8" ht="15" customHeight="1" x14ac:dyDescent="0.2">
      <c r="A89" s="5" t="s">
        <v>87</v>
      </c>
      <c r="B89" s="17">
        <v>43762</v>
      </c>
      <c r="C89" s="7">
        <v>46362</v>
      </c>
      <c r="D89" s="7">
        <v>48722</v>
      </c>
      <c r="E89" s="7">
        <v>51161</v>
      </c>
      <c r="F89" s="7">
        <v>53428</v>
      </c>
      <c r="G89" s="17">
        <v>56102</v>
      </c>
      <c r="H89" s="8" t="s">
        <v>211</v>
      </c>
    </row>
    <row r="90" spans="1:8" ht="15" customHeight="1" x14ac:dyDescent="0.2">
      <c r="A90" s="5" t="s">
        <v>88</v>
      </c>
      <c r="B90" s="17">
        <v>171082</v>
      </c>
      <c r="C90" s="7">
        <v>197112</v>
      </c>
      <c r="D90" s="7">
        <v>225496</v>
      </c>
      <c r="E90" s="7">
        <v>261840</v>
      </c>
      <c r="F90" s="7">
        <v>284810</v>
      </c>
      <c r="G90" s="17">
        <v>300538</v>
      </c>
      <c r="H90" s="8" t="s">
        <v>211</v>
      </c>
    </row>
    <row r="91" spans="1:8" ht="15" customHeight="1" x14ac:dyDescent="0.2">
      <c r="A91" s="5" t="s">
        <v>89</v>
      </c>
      <c r="B91" s="17">
        <v>100912</v>
      </c>
      <c r="C91" s="7">
        <v>109875</v>
      </c>
      <c r="D91" s="7">
        <v>114733</v>
      </c>
      <c r="E91" s="7">
        <v>108747</v>
      </c>
      <c r="F91" s="7">
        <v>120899</v>
      </c>
      <c r="G91" s="17">
        <v>131673</v>
      </c>
      <c r="H91" s="8" t="s">
        <v>212</v>
      </c>
    </row>
    <row r="92" spans="1:8" ht="15" customHeight="1" x14ac:dyDescent="0.2">
      <c r="A92" s="5" t="s">
        <v>90</v>
      </c>
      <c r="B92" s="17">
        <v>222</v>
      </c>
      <c r="C92" s="7">
        <v>285</v>
      </c>
      <c r="D92" s="7">
        <v>271</v>
      </c>
      <c r="E92" s="7">
        <v>289</v>
      </c>
      <c r="F92" s="7">
        <v>308</v>
      </c>
      <c r="G92" s="17">
        <v>312</v>
      </c>
      <c r="H92" s="8" t="s">
        <v>215</v>
      </c>
    </row>
    <row r="93" spans="1:8" ht="15" customHeight="1" x14ac:dyDescent="0.2">
      <c r="A93" s="5" t="s">
        <v>92</v>
      </c>
      <c r="B93" s="17">
        <v>7728</v>
      </c>
      <c r="C93" s="7">
        <v>9418</v>
      </c>
      <c r="D93" s="7">
        <v>9375</v>
      </c>
      <c r="E93" s="7">
        <v>10470</v>
      </c>
      <c r="F93" s="7">
        <v>11151</v>
      </c>
      <c r="G93" s="17">
        <v>11274</v>
      </c>
      <c r="H93" s="8" t="s">
        <v>213</v>
      </c>
    </row>
    <row r="94" spans="1:8" ht="15" customHeight="1" x14ac:dyDescent="0.2">
      <c r="A94" s="5" t="s">
        <v>93</v>
      </c>
      <c r="B94" s="17">
        <v>111048</v>
      </c>
      <c r="C94" s="7">
        <v>148455</v>
      </c>
      <c r="D94" s="7">
        <v>183977</v>
      </c>
      <c r="E94" s="7">
        <v>163716</v>
      </c>
      <c r="F94" s="7">
        <v>158568</v>
      </c>
      <c r="G94" s="17">
        <v>153101</v>
      </c>
      <c r="H94" s="8" t="s">
        <v>211</v>
      </c>
    </row>
    <row r="95" spans="1:8" ht="15" customHeight="1" x14ac:dyDescent="0.2">
      <c r="A95" s="5" t="s">
        <v>94</v>
      </c>
      <c r="B95" s="17">
        <v>8283</v>
      </c>
      <c r="C95" s="7">
        <v>9256</v>
      </c>
      <c r="D95" s="7">
        <v>12269</v>
      </c>
      <c r="E95" s="7">
        <v>15187</v>
      </c>
      <c r="F95" s="7">
        <v>17491</v>
      </c>
      <c r="G95" s="17">
        <v>19849</v>
      </c>
      <c r="H95" s="8" t="s">
        <v>211</v>
      </c>
    </row>
    <row r="96" spans="1:8" ht="15" customHeight="1" x14ac:dyDescent="0.2">
      <c r="A96" s="5" t="s">
        <v>95</v>
      </c>
      <c r="B96" s="17">
        <v>18511</v>
      </c>
      <c r="C96" s="7">
        <v>18533</v>
      </c>
      <c r="D96" s="7">
        <v>15121</v>
      </c>
      <c r="E96" s="7">
        <v>14978</v>
      </c>
      <c r="F96" s="7">
        <v>15879</v>
      </c>
      <c r="G96" s="17">
        <v>16322</v>
      </c>
      <c r="H96" s="8" t="s">
        <v>211</v>
      </c>
    </row>
    <row r="97" spans="1:8" ht="15" customHeight="1" x14ac:dyDescent="0.2">
      <c r="A97" s="5" t="s">
        <v>96</v>
      </c>
      <c r="B97" s="17">
        <v>33353</v>
      </c>
      <c r="C97" s="7">
        <v>38209</v>
      </c>
      <c r="D97" s="7">
        <v>38045</v>
      </c>
      <c r="E97" s="7">
        <v>42584</v>
      </c>
      <c r="F97" s="7">
        <v>43508</v>
      </c>
      <c r="G97" s="17">
        <v>45535</v>
      </c>
      <c r="H97" s="8" t="s">
        <v>213</v>
      </c>
    </row>
    <row r="98" spans="1:8" ht="15" customHeight="1" x14ac:dyDescent="0.2">
      <c r="A98" s="5" t="s">
        <v>97</v>
      </c>
      <c r="B98" s="17">
        <v>24976</v>
      </c>
      <c r="C98" s="7">
        <v>19782</v>
      </c>
      <c r="D98" s="7">
        <v>24748</v>
      </c>
      <c r="E98" s="7">
        <v>23607</v>
      </c>
      <c r="F98" s="7">
        <v>28280</v>
      </c>
      <c r="G98" s="17"/>
      <c r="H98" s="8" t="s">
        <v>211</v>
      </c>
    </row>
    <row r="99" spans="1:8" ht="15" customHeight="1" x14ac:dyDescent="0.2">
      <c r="A99" s="5" t="s">
        <v>98</v>
      </c>
      <c r="B99" s="17">
        <v>2092</v>
      </c>
      <c r="C99" s="7">
        <v>2445</v>
      </c>
      <c r="D99" s="7">
        <v>2275</v>
      </c>
      <c r="E99" s="7">
        <v>2213</v>
      </c>
      <c r="F99" s="7">
        <v>2309</v>
      </c>
      <c r="G99" s="17">
        <v>2404</v>
      </c>
      <c r="H99" s="8" t="s">
        <v>212</v>
      </c>
    </row>
    <row r="100" spans="1:8" ht="15" customHeight="1" x14ac:dyDescent="0.2">
      <c r="A100" s="5" t="s">
        <v>99</v>
      </c>
      <c r="B100" s="17">
        <v>3037</v>
      </c>
      <c r="C100" s="7">
        <v>3509</v>
      </c>
      <c r="D100" s="7">
        <v>3974</v>
      </c>
      <c r="E100" s="7">
        <v>4390</v>
      </c>
      <c r="F100" s="7">
        <v>4818</v>
      </c>
      <c r="G100" s="17">
        <v>5166</v>
      </c>
      <c r="H100" s="8" t="s">
        <v>212</v>
      </c>
    </row>
    <row r="101" spans="1:8" ht="15" customHeight="1" x14ac:dyDescent="0.2">
      <c r="A101" s="5" t="s">
        <v>100</v>
      </c>
      <c r="B101" s="17">
        <v>46893</v>
      </c>
      <c r="C101" s="7">
        <v>35216</v>
      </c>
      <c r="D101" s="7">
        <v>43281</v>
      </c>
      <c r="E101" s="7">
        <v>43958</v>
      </c>
      <c r="F101" s="7">
        <v>42159</v>
      </c>
      <c r="G101" s="17">
        <v>47484</v>
      </c>
      <c r="H101" s="8" t="s">
        <v>212</v>
      </c>
    </row>
    <row r="102" spans="1:8" ht="15" customHeight="1" x14ac:dyDescent="0.2">
      <c r="A102" s="5" t="s">
        <v>101</v>
      </c>
      <c r="B102" s="17">
        <v>57352</v>
      </c>
      <c r="C102" s="7">
        <v>67068</v>
      </c>
      <c r="D102" s="7">
        <v>71082</v>
      </c>
      <c r="E102" s="7">
        <v>79824</v>
      </c>
      <c r="F102" s="7">
        <v>84847</v>
      </c>
      <c r="G102" s="17">
        <v>89192</v>
      </c>
      <c r="H102" s="8" t="s">
        <v>213</v>
      </c>
    </row>
    <row r="103" spans="1:8" ht="15" customHeight="1" x14ac:dyDescent="0.2">
      <c r="A103" s="5" t="s">
        <v>102</v>
      </c>
      <c r="B103" s="17">
        <v>73612</v>
      </c>
      <c r="C103" s="7">
        <v>86444</v>
      </c>
      <c r="D103" s="7">
        <v>80865</v>
      </c>
      <c r="E103" s="7">
        <v>87599</v>
      </c>
      <c r="F103" s="7">
        <v>93169</v>
      </c>
      <c r="G103" s="17">
        <v>96613</v>
      </c>
      <c r="H103" s="8" t="s">
        <v>213</v>
      </c>
    </row>
    <row r="104" spans="1:8" ht="15" customHeight="1" x14ac:dyDescent="0.2">
      <c r="A104" s="5" t="s">
        <v>103</v>
      </c>
      <c r="B104" s="17">
        <v>25344</v>
      </c>
      <c r="C104" s="7">
        <v>30969</v>
      </c>
      <c r="D104" s="7">
        <v>24998</v>
      </c>
      <c r="E104" s="7">
        <v>45802</v>
      </c>
      <c r="F104" s="7">
        <v>50182</v>
      </c>
      <c r="G104" s="17">
        <v>53354</v>
      </c>
      <c r="H104" s="8" t="s">
        <v>211</v>
      </c>
    </row>
    <row r="105" spans="1:8" ht="15" customHeight="1" x14ac:dyDescent="0.2">
      <c r="A105" s="5" t="s">
        <v>104</v>
      </c>
      <c r="B105" s="17">
        <v>13051</v>
      </c>
      <c r="C105" s="7">
        <v>14355</v>
      </c>
      <c r="D105" s="7">
        <v>15326</v>
      </c>
      <c r="E105" s="7">
        <v>15870</v>
      </c>
      <c r="F105" s="7">
        <v>17420</v>
      </c>
      <c r="G105" s="17">
        <v>18708</v>
      </c>
      <c r="H105" s="8" t="s">
        <v>212</v>
      </c>
    </row>
    <row r="106" spans="1:8" ht="15" customHeight="1" x14ac:dyDescent="0.2">
      <c r="A106" s="5" t="s">
        <v>105</v>
      </c>
      <c r="B106" s="17">
        <v>11847</v>
      </c>
      <c r="C106" s="7">
        <v>12475</v>
      </c>
      <c r="D106" s="7">
        <v>12531</v>
      </c>
      <c r="E106" s="7">
        <v>13439</v>
      </c>
      <c r="F106" s="7">
        <v>11797</v>
      </c>
      <c r="G106" s="17">
        <v>13959</v>
      </c>
      <c r="H106" s="8" t="s">
        <v>212</v>
      </c>
    </row>
    <row r="107" spans="1:8" ht="15" customHeight="1" x14ac:dyDescent="0.2">
      <c r="A107" s="5" t="s">
        <v>106</v>
      </c>
      <c r="B107" s="17">
        <v>337456</v>
      </c>
      <c r="C107" s="7">
        <v>373785</v>
      </c>
      <c r="D107" s="7">
        <v>407605</v>
      </c>
      <c r="E107" s="7">
        <v>399705</v>
      </c>
      <c r="F107" s="7">
        <v>419617</v>
      </c>
      <c r="G107" s="17">
        <v>444984</v>
      </c>
      <c r="H107" s="8" t="s">
        <v>211</v>
      </c>
    </row>
    <row r="108" spans="1:8" ht="15" customHeight="1" x14ac:dyDescent="0.2">
      <c r="A108" s="5" t="s">
        <v>107</v>
      </c>
      <c r="B108" s="17">
        <v>3706</v>
      </c>
      <c r="C108" s="7">
        <v>5242</v>
      </c>
      <c r="D108" s="7">
        <v>6168</v>
      </c>
      <c r="E108" s="7">
        <v>6581</v>
      </c>
      <c r="F108" s="7">
        <v>7019</v>
      </c>
      <c r="G108" s="17">
        <v>7480</v>
      </c>
      <c r="H108" s="8" t="s">
        <v>214</v>
      </c>
    </row>
    <row r="109" spans="1:8" ht="15" customHeight="1" x14ac:dyDescent="0.2">
      <c r="A109" s="5" t="s">
        <v>108</v>
      </c>
      <c r="B109" s="17">
        <v>17491</v>
      </c>
      <c r="C109" s="7">
        <v>19320</v>
      </c>
      <c r="D109" s="7">
        <v>19319</v>
      </c>
      <c r="E109" s="7">
        <v>21184</v>
      </c>
      <c r="F109" s="7">
        <v>22724</v>
      </c>
      <c r="G109" s="17">
        <v>23208</v>
      </c>
      <c r="H109" s="8" t="s">
        <v>212</v>
      </c>
    </row>
    <row r="110" spans="1:8" ht="15" customHeight="1" x14ac:dyDescent="0.2">
      <c r="A110" s="5" t="s">
        <v>109</v>
      </c>
      <c r="B110" s="17">
        <v>16397</v>
      </c>
      <c r="C110" s="7">
        <v>19737</v>
      </c>
      <c r="D110" s="7">
        <v>19254</v>
      </c>
      <c r="E110" s="7">
        <v>22217</v>
      </c>
      <c r="F110" s="7">
        <v>24315</v>
      </c>
      <c r="G110" s="17">
        <v>25750</v>
      </c>
      <c r="H110" s="8" t="s">
        <v>213</v>
      </c>
    </row>
    <row r="111" spans="1:8" ht="15" customHeight="1" x14ac:dyDescent="0.2">
      <c r="A111" s="5" t="s">
        <v>110</v>
      </c>
      <c r="B111" s="17">
        <v>242</v>
      </c>
      <c r="C111" s="7">
        <v>259</v>
      </c>
      <c r="D111" s="7">
        <v>253</v>
      </c>
      <c r="E111" s="7">
        <v>259</v>
      </c>
      <c r="F111" s="7">
        <v>280</v>
      </c>
      <c r="G111" s="17">
        <v>297</v>
      </c>
      <c r="H111" s="8" t="s">
        <v>215</v>
      </c>
    </row>
    <row r="112" spans="1:8" ht="15" customHeight="1" x14ac:dyDescent="0.2">
      <c r="A112" s="5" t="s">
        <v>111</v>
      </c>
      <c r="B112" s="17">
        <v>8464</v>
      </c>
      <c r="C112" s="7">
        <v>9126</v>
      </c>
      <c r="D112" s="7">
        <v>9564</v>
      </c>
      <c r="E112" s="7">
        <v>10649</v>
      </c>
      <c r="F112" s="7">
        <v>10697</v>
      </c>
      <c r="G112" s="17">
        <v>11470</v>
      </c>
      <c r="H112" s="8" t="s">
        <v>212</v>
      </c>
    </row>
    <row r="113" spans="1:8" ht="15" customHeight="1" x14ac:dyDescent="0.2">
      <c r="A113" s="5" t="s">
        <v>112</v>
      </c>
      <c r="B113" s="17">
        <v>11408</v>
      </c>
      <c r="C113" s="7">
        <v>11484</v>
      </c>
      <c r="D113" s="7">
        <v>12908</v>
      </c>
      <c r="E113" s="7">
        <v>14101</v>
      </c>
      <c r="F113" s="7">
        <v>14953</v>
      </c>
      <c r="G113" s="17">
        <v>15495</v>
      </c>
      <c r="H113" s="8" t="s">
        <v>212</v>
      </c>
    </row>
    <row r="114" spans="1:8" ht="15" customHeight="1" x14ac:dyDescent="0.2">
      <c r="A114" s="5" t="s">
        <v>113</v>
      </c>
      <c r="B114" s="17">
        <v>1121065</v>
      </c>
      <c r="C114" s="7">
        <v>1316569</v>
      </c>
      <c r="D114" s="7">
        <v>1466465</v>
      </c>
      <c r="E114" s="7">
        <v>1793799</v>
      </c>
      <c r="F114" s="7">
        <v>1852723</v>
      </c>
      <c r="G114" s="17">
        <v>1692640</v>
      </c>
      <c r="H114" s="8" t="s">
        <v>214</v>
      </c>
    </row>
    <row r="115" spans="1:8" ht="15" customHeight="1" x14ac:dyDescent="0.2">
      <c r="A115" s="5" t="s">
        <v>115</v>
      </c>
      <c r="B115" s="17">
        <v>11530</v>
      </c>
      <c r="C115" s="7">
        <v>13694</v>
      </c>
      <c r="D115" s="7">
        <v>14493</v>
      </c>
      <c r="E115" s="7">
        <v>16751</v>
      </c>
      <c r="F115" s="7">
        <v>18126</v>
      </c>
      <c r="G115" s="17">
        <v>19462</v>
      </c>
      <c r="H115" s="8" t="s">
        <v>213</v>
      </c>
    </row>
    <row r="116" spans="1:8" ht="15" customHeight="1" x14ac:dyDescent="0.2">
      <c r="A116" s="5" t="s">
        <v>116</v>
      </c>
      <c r="B116" s="17">
        <v>13313</v>
      </c>
      <c r="C116" s="7">
        <v>15286</v>
      </c>
      <c r="D116" s="7">
        <v>17146</v>
      </c>
      <c r="E116" s="7">
        <v>20315</v>
      </c>
      <c r="F116" s="7">
        <v>23586</v>
      </c>
      <c r="G116" s="17">
        <v>25804</v>
      </c>
      <c r="H116" s="8" t="s">
        <v>211</v>
      </c>
    </row>
    <row r="117" spans="1:8" ht="15" customHeight="1" x14ac:dyDescent="0.2">
      <c r="A117" s="5" t="s">
        <v>117</v>
      </c>
      <c r="B117" s="17">
        <v>4777</v>
      </c>
      <c r="C117" s="7">
        <v>5865</v>
      </c>
      <c r="D117" s="7">
        <v>6243</v>
      </c>
      <c r="E117" s="7">
        <v>7532</v>
      </c>
      <c r="F117" s="7">
        <v>8023</v>
      </c>
      <c r="G117" s="17">
        <v>8562</v>
      </c>
      <c r="H117" s="8" t="s">
        <v>213</v>
      </c>
    </row>
    <row r="118" spans="1:8" ht="15" customHeight="1" x14ac:dyDescent="0.2">
      <c r="A118" s="5" t="s">
        <v>118</v>
      </c>
      <c r="B118" s="17">
        <v>121354</v>
      </c>
      <c r="C118" s="7">
        <v>142022</v>
      </c>
      <c r="D118" s="7">
        <v>130952</v>
      </c>
      <c r="E118" s="7">
        <v>144438</v>
      </c>
      <c r="F118" s="7">
        <v>155350</v>
      </c>
      <c r="G118" s="17">
        <v>165835</v>
      </c>
      <c r="H118" s="8" t="s">
        <v>212</v>
      </c>
    </row>
    <row r="119" spans="1:8" ht="15" customHeight="1" x14ac:dyDescent="0.2">
      <c r="A119" s="5" t="s">
        <v>119</v>
      </c>
      <c r="B119" s="17">
        <v>14235</v>
      </c>
      <c r="C119" s="7">
        <v>16168</v>
      </c>
      <c r="D119" s="7">
        <v>18884</v>
      </c>
      <c r="E119" s="7">
        <v>20954</v>
      </c>
      <c r="F119" s="7">
        <v>21944</v>
      </c>
      <c r="G119" s="17">
        <v>23771</v>
      </c>
      <c r="H119" s="8" t="s">
        <v>212</v>
      </c>
    </row>
    <row r="120" spans="1:8" ht="15" customHeight="1" x14ac:dyDescent="0.2">
      <c r="A120" s="5" t="s">
        <v>120</v>
      </c>
      <c r="B120" s="17">
        <v>65631</v>
      </c>
      <c r="C120" s="7">
        <v>58264</v>
      </c>
      <c r="D120" s="7">
        <v>61723</v>
      </c>
      <c r="E120" s="7">
        <v>61466</v>
      </c>
      <c r="F120" s="7">
        <v>61176</v>
      </c>
      <c r="G120" s="17">
        <v>64944</v>
      </c>
      <c r="H120" s="8" t="s">
        <v>211</v>
      </c>
    </row>
    <row r="121" spans="1:8" ht="15" customHeight="1" x14ac:dyDescent="0.2">
      <c r="A121" s="5" t="s">
        <v>121</v>
      </c>
      <c r="B121" s="17">
        <v>10583</v>
      </c>
      <c r="C121" s="7">
        <v>12399</v>
      </c>
      <c r="D121" s="7">
        <v>12564</v>
      </c>
      <c r="E121" s="7">
        <v>12402</v>
      </c>
      <c r="F121" s="7">
        <v>13370</v>
      </c>
      <c r="G121" s="17">
        <v>14214</v>
      </c>
      <c r="H121" s="8" t="s">
        <v>212</v>
      </c>
    </row>
    <row r="122" spans="1:8" ht="15" customHeight="1" x14ac:dyDescent="0.2">
      <c r="A122" s="5" t="s">
        <v>122</v>
      </c>
      <c r="B122" s="17">
        <v>125</v>
      </c>
      <c r="C122" s="7">
        <v>176</v>
      </c>
      <c r="D122" s="7">
        <v>152</v>
      </c>
      <c r="E122" s="7">
        <v>152</v>
      </c>
      <c r="F122" s="7">
        <v>161</v>
      </c>
      <c r="G122" s="17">
        <v>169</v>
      </c>
      <c r="H122" s="8" t="s">
        <v>215</v>
      </c>
    </row>
    <row r="123" spans="1:8" ht="15" customHeight="1" x14ac:dyDescent="0.2">
      <c r="A123" s="5" t="s">
        <v>123</v>
      </c>
      <c r="B123" s="17">
        <v>33434</v>
      </c>
      <c r="C123" s="7">
        <v>36927</v>
      </c>
      <c r="D123" s="7">
        <v>41183</v>
      </c>
      <c r="E123" s="7">
        <v>40907</v>
      </c>
      <c r="F123" s="7">
        <v>43419</v>
      </c>
      <c r="G123" s="17">
        <v>46080</v>
      </c>
      <c r="H123" s="8" t="s">
        <v>211</v>
      </c>
    </row>
    <row r="124" spans="1:8" ht="15" customHeight="1" x14ac:dyDescent="0.2">
      <c r="A124" s="5" t="s">
        <v>124</v>
      </c>
      <c r="B124" s="17">
        <v>931814</v>
      </c>
      <c r="C124" s="7">
        <v>1055173</v>
      </c>
      <c r="D124" s="7">
        <v>1047364</v>
      </c>
      <c r="E124" s="7">
        <v>1154694</v>
      </c>
      <c r="F124" s="7">
        <v>1227174</v>
      </c>
      <c r="G124" s="17">
        <v>1272011</v>
      </c>
      <c r="H124" s="8" t="s">
        <v>213</v>
      </c>
    </row>
    <row r="125" spans="1:8" ht="15" customHeight="1" x14ac:dyDescent="0.2">
      <c r="A125" s="5" t="s">
        <v>125</v>
      </c>
      <c r="B125" s="17">
        <v>210541</v>
      </c>
      <c r="C125" s="7">
        <v>249775</v>
      </c>
      <c r="D125" s="7">
        <v>245203</v>
      </c>
      <c r="E125" s="7">
        <v>253436</v>
      </c>
      <c r="F125" s="7">
        <v>257728</v>
      </c>
      <c r="G125" s="17">
        <v>248666</v>
      </c>
      <c r="H125" s="8" t="s">
        <v>215</v>
      </c>
    </row>
    <row r="126" spans="1:8" ht="15" customHeight="1" x14ac:dyDescent="0.2">
      <c r="A126" s="5" t="s">
        <v>126</v>
      </c>
      <c r="B126" s="17">
        <v>12730</v>
      </c>
      <c r="C126" s="7">
        <v>14208</v>
      </c>
      <c r="D126" s="7">
        <v>15634</v>
      </c>
      <c r="E126" s="7">
        <v>17820</v>
      </c>
      <c r="F126" s="7">
        <v>19710</v>
      </c>
      <c r="G126" s="17">
        <v>21155</v>
      </c>
      <c r="H126" s="8" t="s">
        <v>214</v>
      </c>
    </row>
    <row r="127" spans="1:8" ht="15" customHeight="1" x14ac:dyDescent="0.2">
      <c r="A127" s="5" t="s">
        <v>127</v>
      </c>
      <c r="B127" s="17">
        <v>13764</v>
      </c>
      <c r="C127" s="7">
        <v>14923</v>
      </c>
      <c r="D127" s="7">
        <v>15458</v>
      </c>
      <c r="E127" s="7">
        <v>16809</v>
      </c>
      <c r="F127" s="7">
        <v>19866</v>
      </c>
      <c r="G127" s="17">
        <v>21874</v>
      </c>
      <c r="H127" s="8" t="s">
        <v>212</v>
      </c>
    </row>
    <row r="128" spans="1:8" ht="15" customHeight="1" x14ac:dyDescent="0.2">
      <c r="A128" s="5" t="s">
        <v>128</v>
      </c>
      <c r="B128" s="17">
        <v>432299</v>
      </c>
      <c r="C128" s="7">
        <v>441074</v>
      </c>
      <c r="D128" s="7">
        <v>476468</v>
      </c>
      <c r="E128" s="7">
        <v>363816</v>
      </c>
      <c r="F128" s="7">
        <v>187640</v>
      </c>
      <c r="G128" s="17">
        <v>188271</v>
      </c>
      <c r="H128" s="8" t="s">
        <v>212</v>
      </c>
    </row>
    <row r="129" spans="1:8" ht="15" customHeight="1" x14ac:dyDescent="0.2">
      <c r="A129" s="5" t="s">
        <v>129</v>
      </c>
      <c r="B129" s="17">
        <v>12385</v>
      </c>
      <c r="C129" s="7">
        <v>14008</v>
      </c>
      <c r="D129" s="7">
        <v>13957</v>
      </c>
      <c r="E129" s="7">
        <v>15772</v>
      </c>
      <c r="F129" s="7">
        <v>16679</v>
      </c>
      <c r="G129" s="17">
        <v>17885</v>
      </c>
      <c r="H129" s="8" t="s">
        <v>213</v>
      </c>
    </row>
    <row r="130" spans="1:8" ht="15" customHeight="1" x14ac:dyDescent="0.2">
      <c r="A130" s="5" t="s">
        <v>130</v>
      </c>
      <c r="B130" s="17">
        <v>367633</v>
      </c>
      <c r="C130" s="7">
        <v>503368</v>
      </c>
      <c r="D130" s="7">
        <v>596298</v>
      </c>
      <c r="E130" s="7">
        <v>482950</v>
      </c>
      <c r="F130" s="7">
        <v>483727</v>
      </c>
      <c r="G130" s="17">
        <v>504276</v>
      </c>
      <c r="H130" s="8" t="s">
        <v>213</v>
      </c>
    </row>
    <row r="131" spans="1:8" ht="15" customHeight="1" x14ac:dyDescent="0.2">
      <c r="A131" s="5" t="s">
        <v>131</v>
      </c>
      <c r="B131" s="17">
        <v>75909</v>
      </c>
      <c r="C131" s="7">
        <v>87324</v>
      </c>
      <c r="D131" s="7">
        <v>109853</v>
      </c>
      <c r="E131" s="7">
        <v>105896</v>
      </c>
      <c r="F131" s="7">
        <v>106943</v>
      </c>
      <c r="G131" s="17">
        <v>104351</v>
      </c>
      <c r="H131" s="8" t="s">
        <v>211</v>
      </c>
    </row>
    <row r="132" spans="1:8" ht="15" customHeight="1" x14ac:dyDescent="0.2">
      <c r="A132" s="5" t="s">
        <v>132</v>
      </c>
      <c r="B132" s="17">
        <v>300410</v>
      </c>
      <c r="C132" s="7">
        <v>348481</v>
      </c>
      <c r="D132" s="7">
        <v>374850</v>
      </c>
      <c r="E132" s="7">
        <v>337754</v>
      </c>
      <c r="F132" s="7">
        <v>373078</v>
      </c>
      <c r="G132" s="17"/>
      <c r="H132" s="8" t="s">
        <v>211</v>
      </c>
    </row>
    <row r="133" spans="1:8" ht="15" customHeight="1" x14ac:dyDescent="0.2">
      <c r="A133" s="5" t="s">
        <v>133</v>
      </c>
      <c r="B133" s="17">
        <v>259</v>
      </c>
      <c r="C133" s="7">
        <v>236</v>
      </c>
      <c r="D133" s="7">
        <v>248</v>
      </c>
      <c r="E133" s="7">
        <v>275</v>
      </c>
      <c r="F133" s="7">
        <v>306</v>
      </c>
      <c r="G133" s="17">
        <v>333</v>
      </c>
      <c r="H133" s="8" t="s">
        <v>215</v>
      </c>
    </row>
    <row r="134" spans="1:8" ht="15" customHeight="1" x14ac:dyDescent="0.2">
      <c r="A134" s="5" t="s">
        <v>193</v>
      </c>
      <c r="B134" s="17">
        <v>15532</v>
      </c>
      <c r="C134" s="7">
        <v>18109</v>
      </c>
      <c r="D134" s="7">
        <v>19166</v>
      </c>
      <c r="E134" s="7">
        <v>17848</v>
      </c>
      <c r="F134" s="7"/>
      <c r="G134" s="17"/>
      <c r="H134" s="8" t="s">
        <v>211</v>
      </c>
    </row>
    <row r="135" spans="1:8" ht="15" customHeight="1" x14ac:dyDescent="0.2">
      <c r="A135" s="5" t="s">
        <v>134</v>
      </c>
      <c r="B135" s="17">
        <v>57087</v>
      </c>
      <c r="C135" s="7">
        <v>67407</v>
      </c>
      <c r="D135" s="7">
        <v>76523</v>
      </c>
      <c r="E135" s="7">
        <v>83382</v>
      </c>
      <c r="F135" s="7">
        <v>87688</v>
      </c>
      <c r="G135" s="17">
        <v>91675</v>
      </c>
      <c r="H135" s="8" t="s">
        <v>214</v>
      </c>
    </row>
    <row r="136" spans="1:8" ht="15" customHeight="1" x14ac:dyDescent="0.2">
      <c r="A136" s="5" t="s">
        <v>135</v>
      </c>
      <c r="B136" s="17">
        <v>23848</v>
      </c>
      <c r="C136" s="7">
        <v>26113</v>
      </c>
      <c r="D136" s="7">
        <v>31653</v>
      </c>
      <c r="E136" s="7">
        <v>30729</v>
      </c>
      <c r="F136" s="7">
        <v>31654</v>
      </c>
      <c r="G136" s="17">
        <v>32835</v>
      </c>
      <c r="H136" s="8" t="s">
        <v>215</v>
      </c>
    </row>
    <row r="137" spans="1:8" ht="15" customHeight="1" x14ac:dyDescent="0.2">
      <c r="A137" s="5" t="s">
        <v>136</v>
      </c>
      <c r="B137" s="17">
        <v>35432</v>
      </c>
      <c r="C137" s="7">
        <v>39951</v>
      </c>
      <c r="D137" s="7">
        <v>41953</v>
      </c>
      <c r="E137" s="7">
        <v>43118</v>
      </c>
      <c r="F137" s="7">
        <v>43989</v>
      </c>
      <c r="G137" s="17">
        <v>45465</v>
      </c>
      <c r="H137" s="8" t="s">
        <v>214</v>
      </c>
    </row>
    <row r="138" spans="1:8" ht="15" customHeight="1" x14ac:dyDescent="0.2">
      <c r="A138" s="5" t="s">
        <v>137</v>
      </c>
      <c r="B138" s="17">
        <v>206461</v>
      </c>
      <c r="C138" s="7">
        <v>226268</v>
      </c>
      <c r="D138" s="7">
        <v>244419</v>
      </c>
      <c r="E138" s="7">
        <v>267482</v>
      </c>
      <c r="F138" s="7">
        <v>289070</v>
      </c>
      <c r="G138" s="17">
        <v>303293</v>
      </c>
      <c r="H138" s="8" t="s">
        <v>214</v>
      </c>
    </row>
    <row r="139" spans="1:8" ht="15" customHeight="1" x14ac:dyDescent="0.2">
      <c r="A139" s="5" t="s">
        <v>138</v>
      </c>
      <c r="B139" s="17">
        <v>361751</v>
      </c>
      <c r="C139" s="7">
        <v>394087</v>
      </c>
      <c r="D139" s="7">
        <v>404353</v>
      </c>
      <c r="E139" s="7">
        <v>437055</v>
      </c>
      <c r="F139" s="7">
        <v>461617</v>
      </c>
      <c r="G139" s="17">
        <v>497495</v>
      </c>
      <c r="H139" s="8" t="s">
        <v>211</v>
      </c>
    </row>
    <row r="140" spans="1:8" ht="15" customHeight="1" x14ac:dyDescent="0.2">
      <c r="A140" s="5" t="s">
        <v>139</v>
      </c>
      <c r="B140" s="17">
        <v>605930</v>
      </c>
      <c r="C140" s="7">
        <v>689253</v>
      </c>
      <c r="D140" s="7">
        <v>695734</v>
      </c>
      <c r="E140" s="7">
        <v>809706</v>
      </c>
      <c r="F140" s="7">
        <v>908583</v>
      </c>
      <c r="G140" s="17">
        <v>979960</v>
      </c>
      <c r="H140" s="8" t="s">
        <v>213</v>
      </c>
    </row>
    <row r="141" spans="1:8" ht="15" customHeight="1" x14ac:dyDescent="0.2">
      <c r="A141" s="5" t="s">
        <v>140</v>
      </c>
      <c r="B141" s="17">
        <v>229435</v>
      </c>
      <c r="C141" s="7">
        <v>256226</v>
      </c>
      <c r="D141" s="7">
        <v>257101</v>
      </c>
      <c r="E141" s="7">
        <v>289781</v>
      </c>
      <c r="F141" s="7">
        <v>308590</v>
      </c>
      <c r="G141" s="17">
        <v>321440</v>
      </c>
      <c r="H141" s="8" t="s">
        <v>213</v>
      </c>
    </row>
    <row r="142" spans="1:8" ht="15" customHeight="1" x14ac:dyDescent="0.2">
      <c r="A142" s="5" t="s">
        <v>141</v>
      </c>
      <c r="B142" s="17">
        <v>103131</v>
      </c>
      <c r="C142" s="7">
        <v>106427</v>
      </c>
      <c r="D142" s="7">
        <v>113567</v>
      </c>
      <c r="E142" s="7">
        <v>117902</v>
      </c>
      <c r="F142" s="7">
        <v>120978</v>
      </c>
      <c r="G142" s="17">
        <v>122522</v>
      </c>
      <c r="H142" s="8" t="s">
        <v>214</v>
      </c>
    </row>
    <row r="143" spans="1:8" ht="15" customHeight="1" x14ac:dyDescent="0.2">
      <c r="A143" s="5" t="s">
        <v>142</v>
      </c>
      <c r="B143" s="17">
        <v>144411</v>
      </c>
      <c r="C143" s="7">
        <v>179732</v>
      </c>
      <c r="D143" s="7">
        <v>235709</v>
      </c>
      <c r="E143" s="7">
        <v>213003</v>
      </c>
      <c r="F143" s="7">
        <v>221452</v>
      </c>
      <c r="G143" s="17">
        <v>222776</v>
      </c>
      <c r="H143" s="8" t="s">
        <v>211</v>
      </c>
    </row>
    <row r="144" spans="1:8" ht="15" customHeight="1" x14ac:dyDescent="0.2">
      <c r="A144" s="5" t="s">
        <v>41</v>
      </c>
      <c r="B144" s="17">
        <v>11485</v>
      </c>
      <c r="C144" s="7">
        <v>13387</v>
      </c>
      <c r="D144" s="7">
        <v>13967</v>
      </c>
      <c r="E144" s="7">
        <v>14169</v>
      </c>
      <c r="F144" s="7">
        <v>14893</v>
      </c>
      <c r="G144" s="17">
        <v>15281</v>
      </c>
      <c r="H144" s="8" t="s">
        <v>212</v>
      </c>
    </row>
    <row r="145" spans="1:8" ht="15" customHeight="1" x14ac:dyDescent="0.2">
      <c r="A145" s="5" t="s">
        <v>143</v>
      </c>
      <c r="B145" s="17">
        <v>252372</v>
      </c>
      <c r="C145" s="7">
        <v>286783</v>
      </c>
      <c r="D145" s="7">
        <v>296928</v>
      </c>
      <c r="E145" s="7">
        <v>350847</v>
      </c>
      <c r="F145" s="7">
        <v>384148</v>
      </c>
      <c r="G145" s="17">
        <v>403395</v>
      </c>
      <c r="H145" s="8" t="s">
        <v>213</v>
      </c>
    </row>
    <row r="146" spans="1:8" ht="15" customHeight="1" x14ac:dyDescent="0.2">
      <c r="A146" s="5" t="s">
        <v>144</v>
      </c>
      <c r="B146" s="17">
        <v>1488118</v>
      </c>
      <c r="C146" s="7">
        <v>1828927</v>
      </c>
      <c r="D146" s="7">
        <v>2295527</v>
      </c>
      <c r="E146" s="7">
        <v>2059762</v>
      </c>
      <c r="F146" s="7">
        <v>2161205</v>
      </c>
      <c r="G146" s="17">
        <v>2076396</v>
      </c>
      <c r="H146" s="8" t="s">
        <v>213</v>
      </c>
    </row>
    <row r="147" spans="1:8" ht="15" customHeight="1" x14ac:dyDescent="0.2">
      <c r="A147" s="5" t="s">
        <v>145</v>
      </c>
      <c r="B147" s="17">
        <v>10174</v>
      </c>
      <c r="C147" s="7">
        <v>11066</v>
      </c>
      <c r="D147" s="7">
        <v>13313</v>
      </c>
      <c r="E147" s="7">
        <v>14331</v>
      </c>
      <c r="F147" s="7">
        <v>14251</v>
      </c>
      <c r="G147" s="17">
        <v>14771</v>
      </c>
      <c r="H147" s="8" t="s">
        <v>212</v>
      </c>
    </row>
    <row r="148" spans="1:8" ht="15" customHeight="1" x14ac:dyDescent="0.2">
      <c r="A148" s="5" t="s">
        <v>163</v>
      </c>
      <c r="B148" s="17">
        <v>884</v>
      </c>
      <c r="C148" s="7">
        <v>859</v>
      </c>
      <c r="D148" s="7">
        <v>981</v>
      </c>
      <c r="E148" s="7">
        <v>1056</v>
      </c>
      <c r="F148" s="7">
        <v>1117</v>
      </c>
      <c r="G148" s="17">
        <v>1129</v>
      </c>
      <c r="H148" s="8" t="s">
        <v>214</v>
      </c>
    </row>
    <row r="149" spans="1:8" ht="15" customHeight="1" x14ac:dyDescent="0.2">
      <c r="A149" s="5" t="s">
        <v>164</v>
      </c>
      <c r="B149" s="17">
        <v>1499</v>
      </c>
      <c r="C149" s="7">
        <v>1867</v>
      </c>
      <c r="D149" s="7">
        <v>2343</v>
      </c>
      <c r="E149" s="7">
        <v>2430</v>
      </c>
      <c r="F149" s="7">
        <v>2523</v>
      </c>
      <c r="G149" s="17">
        <v>2632</v>
      </c>
      <c r="H149" s="8" t="s">
        <v>214</v>
      </c>
    </row>
    <row r="150" spans="1:8" ht="15" customHeight="1" x14ac:dyDescent="0.2">
      <c r="A150" s="5" t="s">
        <v>165</v>
      </c>
      <c r="B150" s="17">
        <v>864</v>
      </c>
      <c r="C150" s="7">
        <v>888</v>
      </c>
      <c r="D150" s="7">
        <v>970</v>
      </c>
      <c r="E150" s="7">
        <v>1071</v>
      </c>
      <c r="F150" s="7">
        <v>1162</v>
      </c>
      <c r="G150" s="17">
        <v>1242</v>
      </c>
      <c r="H150" s="8" t="s">
        <v>214</v>
      </c>
    </row>
    <row r="151" spans="1:8" ht="15" customHeight="1" x14ac:dyDescent="0.2">
      <c r="A151" s="5" t="s">
        <v>146</v>
      </c>
      <c r="B151" s="17">
        <v>869</v>
      </c>
      <c r="C151" s="7">
        <v>844</v>
      </c>
      <c r="D151" s="7">
        <v>833</v>
      </c>
      <c r="E151" s="7">
        <v>938</v>
      </c>
      <c r="F151" s="7">
        <v>1068</v>
      </c>
      <c r="G151" s="17">
        <v>1160</v>
      </c>
      <c r="H151" s="8" t="s">
        <v>215</v>
      </c>
    </row>
    <row r="152" spans="1:8" ht="15" customHeight="1" x14ac:dyDescent="0.2">
      <c r="A152" s="5" t="s">
        <v>147</v>
      </c>
      <c r="B152" s="17">
        <v>1543</v>
      </c>
      <c r="C152" s="7">
        <v>1857</v>
      </c>
      <c r="D152" s="7">
        <v>1833</v>
      </c>
      <c r="E152" s="7">
        <v>2003</v>
      </c>
      <c r="F152" s="7">
        <v>2063</v>
      </c>
      <c r="G152" s="17">
        <v>2047</v>
      </c>
      <c r="H152" s="8" t="s">
        <v>213</v>
      </c>
    </row>
    <row r="153" spans="1:8" ht="15" customHeight="1" x14ac:dyDescent="0.2">
      <c r="A153" s="5" t="s">
        <v>148</v>
      </c>
      <c r="B153" s="17">
        <v>476</v>
      </c>
      <c r="C153" s="7">
        <v>529</v>
      </c>
      <c r="D153" s="7">
        <v>546</v>
      </c>
      <c r="E153" s="7">
        <v>684</v>
      </c>
      <c r="F153" s="7">
        <v>796</v>
      </c>
      <c r="G153" s="17">
        <v>864</v>
      </c>
      <c r="H153" s="8" t="s">
        <v>212</v>
      </c>
    </row>
    <row r="154" spans="1:8" ht="15" customHeight="1" x14ac:dyDescent="0.2">
      <c r="A154" s="5" t="s">
        <v>149</v>
      </c>
      <c r="B154" s="17">
        <v>734271</v>
      </c>
      <c r="C154" s="7">
        <v>874157</v>
      </c>
      <c r="D154" s="7">
        <v>1108571</v>
      </c>
      <c r="E154" s="7">
        <v>1067583</v>
      </c>
      <c r="F154" s="7">
        <v>1085358</v>
      </c>
      <c r="G154" s="17">
        <v>1083749</v>
      </c>
      <c r="H154" s="8" t="s">
        <v>211</v>
      </c>
    </row>
    <row r="155" spans="1:8" ht="15" customHeight="1" x14ac:dyDescent="0.2">
      <c r="A155" s="5" t="s">
        <v>150</v>
      </c>
      <c r="B155" s="17">
        <v>24534</v>
      </c>
      <c r="C155" s="7">
        <v>27584</v>
      </c>
      <c r="D155" s="7">
        <v>27750</v>
      </c>
      <c r="E155" s="7">
        <v>30625</v>
      </c>
      <c r="F155" s="7">
        <v>32892</v>
      </c>
      <c r="G155" s="17">
        <v>34728</v>
      </c>
      <c r="H155" s="8" t="s">
        <v>212</v>
      </c>
    </row>
    <row r="156" spans="1:8" ht="15" customHeight="1" x14ac:dyDescent="0.2">
      <c r="A156" s="5" t="s">
        <v>151</v>
      </c>
      <c r="B156" s="17">
        <v>55874</v>
      </c>
      <c r="C156" s="7">
        <v>65830</v>
      </c>
      <c r="D156" s="7">
        <v>66798</v>
      </c>
      <c r="E156" s="7">
        <v>81343</v>
      </c>
      <c r="F156" s="7">
        <v>89074</v>
      </c>
      <c r="G156" s="17">
        <v>92549</v>
      </c>
      <c r="H156" s="8" t="s">
        <v>213</v>
      </c>
    </row>
    <row r="157" spans="1:8" ht="15" customHeight="1" x14ac:dyDescent="0.2">
      <c r="A157" s="5" t="s">
        <v>152</v>
      </c>
      <c r="B157" s="17">
        <v>1384</v>
      </c>
      <c r="C157" s="7">
        <v>1490</v>
      </c>
      <c r="D157" s="7">
        <v>2018</v>
      </c>
      <c r="E157" s="7">
        <v>2187</v>
      </c>
      <c r="F157" s="7">
        <v>2168</v>
      </c>
      <c r="G157" s="17">
        <v>2198</v>
      </c>
      <c r="H157" s="8" t="s">
        <v>215</v>
      </c>
    </row>
    <row r="158" spans="1:8" ht="15" customHeight="1" x14ac:dyDescent="0.2">
      <c r="A158" s="5" t="s">
        <v>153</v>
      </c>
      <c r="B158" s="17">
        <v>6682</v>
      </c>
      <c r="C158" s="7">
        <v>7165</v>
      </c>
      <c r="D158" s="7">
        <v>7119</v>
      </c>
      <c r="E158" s="7">
        <v>6397</v>
      </c>
      <c r="F158" s="7">
        <v>7653</v>
      </c>
      <c r="G158" s="17">
        <v>8386</v>
      </c>
      <c r="H158" s="8" t="s">
        <v>212</v>
      </c>
    </row>
    <row r="159" spans="1:8" ht="15" customHeight="1" x14ac:dyDescent="0.2">
      <c r="A159" s="5" t="s">
        <v>154</v>
      </c>
      <c r="B159" s="17">
        <v>349166</v>
      </c>
      <c r="C159" s="7">
        <v>436591</v>
      </c>
      <c r="D159" s="7">
        <v>509018</v>
      </c>
      <c r="E159" s="7">
        <v>505440</v>
      </c>
      <c r="F159" s="7">
        <v>547387</v>
      </c>
      <c r="G159" s="17">
        <v>564774</v>
      </c>
      <c r="H159" s="8" t="s">
        <v>211</v>
      </c>
    </row>
    <row r="160" spans="1:8" ht="15" customHeight="1" x14ac:dyDescent="0.2">
      <c r="A160" s="5" t="s">
        <v>155</v>
      </c>
      <c r="B160" s="17">
        <v>107646</v>
      </c>
      <c r="C160" s="7">
        <v>120672</v>
      </c>
      <c r="D160" s="7">
        <v>116020</v>
      </c>
      <c r="E160" s="7">
        <v>132947</v>
      </c>
      <c r="F160" s="7">
        <v>140636</v>
      </c>
      <c r="G160" s="17">
        <v>147031</v>
      </c>
      <c r="H160" s="8" t="s">
        <v>213</v>
      </c>
    </row>
    <row r="161" spans="1:8" ht="15" customHeight="1" x14ac:dyDescent="0.2">
      <c r="A161" s="5" t="s">
        <v>156</v>
      </c>
      <c r="B161" s="17">
        <v>53342</v>
      </c>
      <c r="C161" s="7">
        <v>61570</v>
      </c>
      <c r="D161" s="7">
        <v>59975</v>
      </c>
      <c r="E161" s="7">
        <v>69168</v>
      </c>
      <c r="F161" s="7">
        <v>72463</v>
      </c>
      <c r="G161" s="17">
        <v>75224</v>
      </c>
      <c r="H161" s="8" t="s">
        <v>213</v>
      </c>
    </row>
    <row r="162" spans="1:8" ht="15" customHeight="1" x14ac:dyDescent="0.2">
      <c r="A162" s="5" t="s">
        <v>157</v>
      </c>
      <c r="B162" s="17">
        <v>1536</v>
      </c>
      <c r="C162" s="7">
        <v>1523</v>
      </c>
      <c r="D162" s="7">
        <v>1566</v>
      </c>
      <c r="E162" s="7">
        <v>1661</v>
      </c>
      <c r="F162" s="7">
        <v>1777</v>
      </c>
      <c r="G162" s="17">
        <v>1898</v>
      </c>
      <c r="H162" s="8" t="s">
        <v>215</v>
      </c>
    </row>
    <row r="163" spans="1:8" ht="15" customHeight="1" x14ac:dyDescent="0.2">
      <c r="A163" s="5" t="s">
        <v>158</v>
      </c>
      <c r="B163" s="17">
        <v>8628</v>
      </c>
      <c r="C163" s="7">
        <v>9484</v>
      </c>
      <c r="D163" s="7">
        <v>10203</v>
      </c>
      <c r="E163" s="7">
        <v>10969</v>
      </c>
      <c r="F163" s="7">
        <v>12134</v>
      </c>
      <c r="G163" s="17">
        <v>12994</v>
      </c>
      <c r="H163" s="8" t="s">
        <v>212</v>
      </c>
    </row>
    <row r="164" spans="1:8" ht="15" customHeight="1" x14ac:dyDescent="0.2">
      <c r="A164" s="5" t="s">
        <v>159</v>
      </c>
      <c r="B164" s="17">
        <v>337876</v>
      </c>
      <c r="C164" s="7">
        <v>420778</v>
      </c>
      <c r="D164" s="7">
        <v>406755</v>
      </c>
      <c r="E164" s="7">
        <v>380592</v>
      </c>
      <c r="F164" s="7">
        <v>400191</v>
      </c>
      <c r="G164" s="17">
        <v>410338</v>
      </c>
      <c r="H164" s="8" t="s">
        <v>212</v>
      </c>
    </row>
    <row r="165" spans="1:8" ht="15" customHeight="1" x14ac:dyDescent="0.2">
      <c r="A165" s="5" t="s">
        <v>91</v>
      </c>
      <c r="B165" s="17">
        <v>1744456</v>
      </c>
      <c r="C165" s="7">
        <v>1942314</v>
      </c>
      <c r="D165" s="7">
        <v>1799363</v>
      </c>
      <c r="E165" s="7">
        <v>1839058</v>
      </c>
      <c r="F165" s="7">
        <v>1869714</v>
      </c>
      <c r="G165" s="17">
        <v>1790322</v>
      </c>
      <c r="H165" s="8" t="s">
        <v>211</v>
      </c>
    </row>
    <row r="166" spans="1:8" ht="15" customHeight="1" x14ac:dyDescent="0.2">
      <c r="A166" s="5" t="s">
        <v>160</v>
      </c>
      <c r="B166" s="17">
        <v>5423</v>
      </c>
      <c r="C166" s="7">
        <v>5940</v>
      </c>
      <c r="D166" s="7">
        <v>8037</v>
      </c>
      <c r="E166" s="7">
        <v>7186</v>
      </c>
      <c r="F166" s="7">
        <v>5423</v>
      </c>
      <c r="G166" s="17">
        <v>3998</v>
      </c>
      <c r="H166" s="8" t="s">
        <v>212</v>
      </c>
    </row>
    <row r="167" spans="1:8" ht="15" customHeight="1" x14ac:dyDescent="0.2">
      <c r="A167" s="5" t="s">
        <v>161</v>
      </c>
      <c r="B167" s="17">
        <v>1288751</v>
      </c>
      <c r="C167" s="7">
        <v>1462216</v>
      </c>
      <c r="D167" s="7">
        <v>1447636</v>
      </c>
      <c r="E167" s="7">
        <v>1620558</v>
      </c>
      <c r="F167" s="7">
        <v>1722227</v>
      </c>
      <c r="G167" s="17">
        <v>1799511</v>
      </c>
      <c r="H167" s="8" t="s">
        <v>213</v>
      </c>
    </row>
    <row r="168" spans="1:8" ht="15" customHeight="1" x14ac:dyDescent="0.2">
      <c r="A168" s="5" t="s">
        <v>162</v>
      </c>
      <c r="B168" s="17">
        <v>84304</v>
      </c>
      <c r="C168" s="7">
        <v>88609</v>
      </c>
      <c r="D168" s="7">
        <v>74584</v>
      </c>
      <c r="E168" s="7">
        <v>83723</v>
      </c>
      <c r="F168" s="7">
        <v>98964</v>
      </c>
      <c r="G168" s="17"/>
      <c r="H168" s="8" t="s">
        <v>211</v>
      </c>
    </row>
    <row r="169" spans="1:8" ht="15" customHeight="1" x14ac:dyDescent="0.2">
      <c r="A169" s="5" t="s">
        <v>166</v>
      </c>
      <c r="B169" s="17">
        <v>35237</v>
      </c>
      <c r="C169" s="7">
        <v>35142</v>
      </c>
      <c r="D169" s="7">
        <v>33517</v>
      </c>
      <c r="E169" s="7">
        <v>36998</v>
      </c>
      <c r="F169" s="7">
        <v>28270</v>
      </c>
      <c r="G169" s="17">
        <v>31506</v>
      </c>
      <c r="H169" s="8" t="s">
        <v>212</v>
      </c>
    </row>
    <row r="170" spans="1:8" ht="15" customHeight="1" x14ac:dyDescent="0.2">
      <c r="A170" s="5" t="s">
        <v>167</v>
      </c>
      <c r="B170" s="17">
        <v>2912</v>
      </c>
      <c r="C170" s="7">
        <v>3084</v>
      </c>
      <c r="D170" s="7">
        <v>3631</v>
      </c>
      <c r="E170" s="7">
        <v>3445</v>
      </c>
      <c r="F170" s="7">
        <v>4458</v>
      </c>
      <c r="G170" s="17">
        <v>4506</v>
      </c>
      <c r="H170" s="8" t="s">
        <v>214</v>
      </c>
    </row>
    <row r="171" spans="1:8" ht="15" customHeight="1" x14ac:dyDescent="0.2">
      <c r="A171" s="5" t="s">
        <v>168</v>
      </c>
      <c r="B171" s="17">
        <v>545148</v>
      </c>
      <c r="C171" s="7">
        <v>637187</v>
      </c>
      <c r="D171" s="7">
        <v>579896</v>
      </c>
      <c r="E171" s="7">
        <v>585490</v>
      </c>
      <c r="F171" s="7">
        <v>610118</v>
      </c>
      <c r="G171" s="17">
        <v>620297</v>
      </c>
      <c r="H171" s="8" t="s">
        <v>213</v>
      </c>
    </row>
    <row r="172" spans="1:8" ht="15" customHeight="1" x14ac:dyDescent="0.2">
      <c r="A172" s="5" t="s">
        <v>169</v>
      </c>
      <c r="B172" s="17">
        <v>741288</v>
      </c>
      <c r="C172" s="7">
        <v>814699</v>
      </c>
      <c r="D172" s="7">
        <v>828522</v>
      </c>
      <c r="E172" s="7">
        <v>894867</v>
      </c>
      <c r="F172" s="7">
        <v>936738</v>
      </c>
      <c r="G172" s="17">
        <v>947125</v>
      </c>
      <c r="H172" s="8" t="s">
        <v>213</v>
      </c>
    </row>
    <row r="173" spans="1:8" ht="15" customHeight="1" x14ac:dyDescent="0.2">
      <c r="A173" s="5" t="s">
        <v>170</v>
      </c>
      <c r="B173" s="17">
        <v>60043</v>
      </c>
      <c r="C173" s="7"/>
      <c r="D173" s="7"/>
      <c r="E173" s="7"/>
      <c r="F173" s="7"/>
      <c r="G173" s="17"/>
      <c r="H173" s="8" t="s">
        <v>211</v>
      </c>
    </row>
    <row r="174" spans="1:8" ht="15" customHeight="1" x14ac:dyDescent="0.2">
      <c r="A174" s="5" t="s">
        <v>171</v>
      </c>
      <c r="B174" s="17">
        <v>676861</v>
      </c>
      <c r="C174" s="7">
        <v>776965</v>
      </c>
      <c r="D174" s="7">
        <v>765624</v>
      </c>
      <c r="E174" s="7">
        <v>757335</v>
      </c>
      <c r="F174" s="7">
        <v>782441</v>
      </c>
      <c r="G174" s="17">
        <v>804889</v>
      </c>
      <c r="H174" s="8" t="s">
        <v>211</v>
      </c>
    </row>
    <row r="175" spans="1:8" ht="15" customHeight="1" x14ac:dyDescent="0.2">
      <c r="A175" s="5" t="s">
        <v>172</v>
      </c>
      <c r="B175" s="17">
        <v>8134</v>
      </c>
      <c r="C175" s="7">
        <v>8934</v>
      </c>
      <c r="D175" s="7">
        <v>10493</v>
      </c>
      <c r="E175" s="7">
        <v>11854</v>
      </c>
      <c r="F175" s="7">
        <v>13544</v>
      </c>
      <c r="G175" s="17">
        <v>14836</v>
      </c>
      <c r="H175" s="8" t="s">
        <v>211</v>
      </c>
    </row>
    <row r="176" spans="1:8" ht="15" customHeight="1" x14ac:dyDescent="0.2">
      <c r="A176" s="5" t="s">
        <v>173</v>
      </c>
      <c r="B176" s="17">
        <v>63373</v>
      </c>
      <c r="C176" s="7">
        <v>67964</v>
      </c>
      <c r="D176" s="7">
        <v>74173</v>
      </c>
      <c r="E176" s="7">
        <v>79138</v>
      </c>
      <c r="F176" s="7">
        <v>80171</v>
      </c>
      <c r="G176" s="17">
        <v>85977</v>
      </c>
      <c r="H176" s="8" t="s">
        <v>212</v>
      </c>
    </row>
    <row r="177" spans="1:8" ht="15" customHeight="1" x14ac:dyDescent="0.2">
      <c r="A177" s="5" t="s">
        <v>174</v>
      </c>
      <c r="B177" s="17">
        <v>500462</v>
      </c>
      <c r="C177" s="7">
        <v>506195</v>
      </c>
      <c r="D177" s="7">
        <v>495645</v>
      </c>
      <c r="E177" s="7">
        <v>515906</v>
      </c>
      <c r="F177" s="7">
        <v>526411</v>
      </c>
      <c r="G177" s="17">
        <v>546224</v>
      </c>
      <c r="H177" s="8" t="s">
        <v>211</v>
      </c>
    </row>
    <row r="178" spans="1:8" ht="15" customHeight="1" x14ac:dyDescent="0.2">
      <c r="A178" s="5" t="s">
        <v>175</v>
      </c>
      <c r="B178" s="17">
        <v>2163</v>
      </c>
      <c r="C178" s="7">
        <v>3625</v>
      </c>
      <c r="D178" s="7">
        <v>3209</v>
      </c>
      <c r="E178" s="7">
        <v>2080</v>
      </c>
      <c r="F178" s="7">
        <v>2015</v>
      </c>
      <c r="G178" s="17">
        <v>2115</v>
      </c>
      <c r="H178" s="8" t="s">
        <v>211</v>
      </c>
    </row>
    <row r="179" spans="1:8" ht="15" customHeight="1" x14ac:dyDescent="0.2">
      <c r="A179" s="5" t="s">
        <v>176</v>
      </c>
      <c r="B179" s="17">
        <v>7400</v>
      </c>
      <c r="C179" s="7">
        <v>8338</v>
      </c>
      <c r="D179" s="7">
        <v>8144</v>
      </c>
      <c r="E179" s="7">
        <v>9081</v>
      </c>
      <c r="F179" s="7">
        <v>9776</v>
      </c>
      <c r="G179" s="17">
        <v>10023</v>
      </c>
      <c r="H179" s="8" t="s">
        <v>212</v>
      </c>
    </row>
    <row r="180" spans="1:8" ht="15" customHeight="1" x14ac:dyDescent="0.2">
      <c r="A180" s="5" t="s">
        <v>177</v>
      </c>
      <c r="B180" s="17">
        <v>503</v>
      </c>
      <c r="C180" s="7">
        <v>520</v>
      </c>
      <c r="D180" s="7">
        <v>515</v>
      </c>
      <c r="E180" s="7">
        <v>512</v>
      </c>
      <c r="F180" s="7">
        <v>539</v>
      </c>
      <c r="G180" s="17">
        <v>568</v>
      </c>
      <c r="H180" s="8" t="s">
        <v>215</v>
      </c>
    </row>
    <row r="181" spans="1:8" ht="15" customHeight="1" x14ac:dyDescent="0.2">
      <c r="A181" s="5" t="s">
        <v>178</v>
      </c>
      <c r="B181" s="17">
        <v>20991</v>
      </c>
      <c r="C181" s="7">
        <v>24177</v>
      </c>
      <c r="D181" s="7">
        <v>28510</v>
      </c>
      <c r="E181" s="7">
        <v>25489</v>
      </c>
      <c r="F181" s="7">
        <v>25524</v>
      </c>
      <c r="G181" s="17">
        <v>26467</v>
      </c>
      <c r="H181" s="8" t="s">
        <v>214</v>
      </c>
    </row>
    <row r="182" spans="1:8" ht="15" customHeight="1" x14ac:dyDescent="0.2">
      <c r="A182" s="5" t="s">
        <v>179</v>
      </c>
      <c r="B182" s="17">
        <v>42494</v>
      </c>
      <c r="C182" s="7">
        <v>46813</v>
      </c>
      <c r="D182" s="7">
        <v>44596</v>
      </c>
      <c r="E182" s="7">
        <v>48541</v>
      </c>
      <c r="F182" s="7">
        <v>53063</v>
      </c>
      <c r="G182" s="17">
        <v>56291</v>
      </c>
      <c r="H182" s="8" t="s">
        <v>212</v>
      </c>
    </row>
    <row r="183" spans="1:8" ht="15" customHeight="1" x14ac:dyDescent="0.2">
      <c r="A183" s="5" t="s">
        <v>180</v>
      </c>
      <c r="B183" s="17">
        <v>717114</v>
      </c>
      <c r="C183" s="7">
        <v>807893</v>
      </c>
      <c r="D183" s="7">
        <v>905800</v>
      </c>
      <c r="E183" s="7">
        <v>1130062</v>
      </c>
      <c r="F183" s="7">
        <v>1322405</v>
      </c>
      <c r="G183" s="17">
        <v>1437406</v>
      </c>
      <c r="H183" s="8" t="s">
        <v>211</v>
      </c>
    </row>
    <row r="184" spans="1:8" ht="15" customHeight="1" x14ac:dyDescent="0.2">
      <c r="A184" s="5" t="s">
        <v>181</v>
      </c>
      <c r="B184" s="17">
        <v>52385</v>
      </c>
      <c r="C184" s="7">
        <v>60934</v>
      </c>
      <c r="D184" s="7">
        <v>77963</v>
      </c>
      <c r="E184" s="7">
        <v>77876</v>
      </c>
      <c r="F184" s="7">
        <v>82515</v>
      </c>
      <c r="G184" s="17">
        <v>89054</v>
      </c>
      <c r="H184" s="8" t="s">
        <v>211</v>
      </c>
    </row>
    <row r="185" spans="1:8" ht="15" customHeight="1" x14ac:dyDescent="0.2">
      <c r="A185" s="5" t="s">
        <v>182</v>
      </c>
      <c r="B185" s="17">
        <v>52</v>
      </c>
      <c r="C185" s="7">
        <v>62</v>
      </c>
      <c r="D185" s="7">
        <v>61</v>
      </c>
      <c r="E185" s="7">
        <v>63</v>
      </c>
      <c r="F185" s="7">
        <v>65</v>
      </c>
      <c r="G185" s="17">
        <v>65</v>
      </c>
      <c r="H185" s="8" t="s">
        <v>215</v>
      </c>
    </row>
    <row r="186" spans="1:8" ht="15" customHeight="1" x14ac:dyDescent="0.2">
      <c r="A186" s="5" t="s">
        <v>183</v>
      </c>
      <c r="B186" s="17">
        <v>37889</v>
      </c>
      <c r="C186" s="7">
        <v>42805</v>
      </c>
      <c r="D186" s="7">
        <v>47276</v>
      </c>
      <c r="E186" s="7">
        <v>51934</v>
      </c>
      <c r="F186" s="7">
        <v>56453</v>
      </c>
      <c r="G186" s="17">
        <v>64277</v>
      </c>
      <c r="H186" s="8" t="s">
        <v>212</v>
      </c>
    </row>
    <row r="187" spans="1:8" ht="15" customHeight="1" x14ac:dyDescent="0.2">
      <c r="A187" s="5" t="s">
        <v>184</v>
      </c>
      <c r="B187" s="17">
        <v>156566</v>
      </c>
      <c r="C187" s="7">
        <v>199835</v>
      </c>
      <c r="D187" s="7">
        <v>161987</v>
      </c>
      <c r="E187" s="7">
        <v>178763</v>
      </c>
      <c r="F187" s="7">
        <v>190426</v>
      </c>
      <c r="G187" s="17">
        <v>205742</v>
      </c>
      <c r="H187" s="8" t="s">
        <v>213</v>
      </c>
    </row>
    <row r="188" spans="1:8" ht="15" customHeight="1" x14ac:dyDescent="0.2">
      <c r="A188" s="5" t="s">
        <v>185</v>
      </c>
      <c r="B188" s="17">
        <v>349473</v>
      </c>
      <c r="C188" s="7">
        <v>415179</v>
      </c>
      <c r="D188" s="7">
        <v>502732</v>
      </c>
      <c r="E188" s="7">
        <v>514130</v>
      </c>
      <c r="F188" s="7">
        <v>537079</v>
      </c>
      <c r="G188" s="17">
        <v>548598</v>
      </c>
      <c r="H188" s="8" t="s">
        <v>211</v>
      </c>
    </row>
    <row r="189" spans="1:8" ht="15" customHeight="1" x14ac:dyDescent="0.2">
      <c r="A189" s="5" t="s">
        <v>186</v>
      </c>
      <c r="B189" s="17">
        <v>2698705</v>
      </c>
      <c r="C189" s="7">
        <v>3144079</v>
      </c>
      <c r="D189" s="7">
        <v>3125404</v>
      </c>
      <c r="E189" s="7">
        <v>3371118</v>
      </c>
      <c r="F189" s="7">
        <v>3644636</v>
      </c>
      <c r="G189" s="17">
        <v>3839180</v>
      </c>
      <c r="H189" s="8" t="s">
        <v>213</v>
      </c>
    </row>
    <row r="190" spans="1:8" ht="15" customHeight="1" x14ac:dyDescent="0.2">
      <c r="A190" s="5" t="s">
        <v>187</v>
      </c>
      <c r="B190" s="17">
        <v>21354125</v>
      </c>
      <c r="C190" s="7">
        <v>23681175</v>
      </c>
      <c r="D190" s="7">
        <v>26006900</v>
      </c>
      <c r="E190" s="7">
        <v>27720725</v>
      </c>
      <c r="F190" s="7">
        <v>29184900</v>
      </c>
      <c r="G190" s="17">
        <v>30507217</v>
      </c>
      <c r="H190" s="8" t="s">
        <v>214</v>
      </c>
    </row>
    <row r="191" spans="1:8" ht="15" customHeight="1" x14ac:dyDescent="0.2">
      <c r="A191" s="5" t="s">
        <v>188</v>
      </c>
      <c r="B191" s="17">
        <v>53557</v>
      </c>
      <c r="C191" s="7">
        <v>60742</v>
      </c>
      <c r="D191" s="7">
        <v>70600</v>
      </c>
      <c r="E191" s="7">
        <v>77997</v>
      </c>
      <c r="F191" s="7">
        <v>80961</v>
      </c>
      <c r="G191" s="17">
        <v>79731</v>
      </c>
      <c r="H191" s="8" t="s">
        <v>214</v>
      </c>
    </row>
    <row r="192" spans="1:8" ht="15" customHeight="1" x14ac:dyDescent="0.2">
      <c r="A192" s="5" t="s">
        <v>189</v>
      </c>
      <c r="B192" s="17">
        <v>66443</v>
      </c>
      <c r="C192" s="7">
        <v>77340</v>
      </c>
      <c r="D192" s="7">
        <v>90125</v>
      </c>
      <c r="E192" s="7">
        <v>102634</v>
      </c>
      <c r="F192" s="7">
        <v>114962</v>
      </c>
      <c r="G192" s="17">
        <v>132484</v>
      </c>
      <c r="H192" s="8" t="s">
        <v>211</v>
      </c>
    </row>
    <row r="193" spans="1:8" ht="15" customHeight="1" x14ac:dyDescent="0.2">
      <c r="A193" s="5" t="s">
        <v>190</v>
      </c>
      <c r="B193" s="17">
        <v>1008</v>
      </c>
      <c r="C193" s="7">
        <v>921</v>
      </c>
      <c r="D193" s="7">
        <v>1072</v>
      </c>
      <c r="E193" s="7">
        <v>1158</v>
      </c>
      <c r="F193" s="7">
        <v>1206</v>
      </c>
      <c r="G193" s="17">
        <v>1267</v>
      </c>
      <c r="H193" s="8" t="s">
        <v>215</v>
      </c>
    </row>
    <row r="194" spans="1:8" ht="15" customHeight="1" x14ac:dyDescent="0.2">
      <c r="A194" s="5" t="s">
        <v>191</v>
      </c>
      <c r="B194" s="17">
        <v>42838</v>
      </c>
      <c r="C194" s="7">
        <v>56615</v>
      </c>
      <c r="D194" s="7">
        <v>89013</v>
      </c>
      <c r="E194" s="7">
        <v>102377</v>
      </c>
      <c r="F194" s="7">
        <v>119808</v>
      </c>
      <c r="G194" s="17">
        <v>108511</v>
      </c>
      <c r="H194" s="8" t="s">
        <v>214</v>
      </c>
    </row>
    <row r="195" spans="1:8" ht="15" customHeight="1" x14ac:dyDescent="0.2">
      <c r="A195" s="5" t="s">
        <v>192</v>
      </c>
      <c r="B195" s="17">
        <v>346310</v>
      </c>
      <c r="C195" s="7">
        <v>370076</v>
      </c>
      <c r="D195" s="7">
        <v>411068</v>
      </c>
      <c r="E195" s="7">
        <v>433008</v>
      </c>
      <c r="F195" s="7">
        <v>459472</v>
      </c>
      <c r="G195" s="17">
        <v>490970</v>
      </c>
      <c r="H195" s="8" t="s">
        <v>211</v>
      </c>
    </row>
    <row r="196" spans="1:8" ht="15" customHeight="1" x14ac:dyDescent="0.2">
      <c r="A196" s="5" t="s">
        <v>194</v>
      </c>
      <c r="B196" s="17">
        <v>20220</v>
      </c>
      <c r="C196" s="7">
        <v>19394</v>
      </c>
      <c r="D196" s="7">
        <v>23534</v>
      </c>
      <c r="E196" s="7">
        <v>19412</v>
      </c>
      <c r="F196" s="7">
        <v>19101</v>
      </c>
      <c r="G196" s="17">
        <v>17401</v>
      </c>
      <c r="H196" s="8" t="s">
        <v>211</v>
      </c>
    </row>
    <row r="197" spans="1:8" ht="15" customHeight="1" x14ac:dyDescent="0.2">
      <c r="A197" s="5" t="s">
        <v>195</v>
      </c>
      <c r="B197" s="17">
        <v>18138</v>
      </c>
      <c r="C197" s="7">
        <v>22096</v>
      </c>
      <c r="D197" s="7">
        <v>29164</v>
      </c>
      <c r="E197" s="7">
        <v>27578</v>
      </c>
      <c r="F197" s="7">
        <v>26326</v>
      </c>
      <c r="G197" s="17">
        <v>28910</v>
      </c>
      <c r="H197" s="8" t="s">
        <v>212</v>
      </c>
    </row>
    <row r="198" spans="1:8" ht="15" customHeight="1" thickBot="1" x14ac:dyDescent="0.25">
      <c r="A198" s="9" t="s">
        <v>196</v>
      </c>
      <c r="B198" s="18">
        <v>26878</v>
      </c>
      <c r="C198" s="10">
        <v>36016</v>
      </c>
      <c r="D198" s="10">
        <v>32613</v>
      </c>
      <c r="E198" s="10">
        <v>35144</v>
      </c>
      <c r="F198" s="10">
        <v>35224</v>
      </c>
      <c r="G198" s="18">
        <v>38172</v>
      </c>
      <c r="H198" s="11" t="s">
        <v>212</v>
      </c>
    </row>
  </sheetData>
  <autoFilter ref="A2:H198">
    <sortState ref="A3:H198">
      <sortCondition ref="A2:A198"/>
    </sortState>
  </autoFilter>
  <mergeCells count="2">
    <mergeCell ref="A1:H1"/>
    <mergeCell ref="M10:N10"/>
  </mergeCells>
  <conditionalFormatting sqref="G3:G198">
    <cfRule type="colorScale" priority="2">
      <colorScale>
        <cfvo type="min"/>
        <cfvo type="num" val="$L$8"/>
        <cfvo type="num" val="$L$6"/>
        <color rgb="FFFCFCFF"/>
        <color rgb="FFFFEB84"/>
        <color rgb="FF63BE7B"/>
      </colorScale>
    </cfRule>
  </conditionalFormatting>
  <conditionalFormatting sqref="B3:B198">
    <cfRule type="colorScale" priority="1">
      <colorScale>
        <cfvo type="min"/>
        <cfvo type="num" val="$K$8"/>
        <cfvo type="num" val="$K$6"/>
        <color rgb="FFFCFCFF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Plan1!GDP_2020_2025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CASA2</dc:creator>
  <cp:lastModifiedBy>CASA2</cp:lastModifiedBy>
  <dcterms:created xsi:type="dcterms:W3CDTF">2025-09-16T04:04:25Z</dcterms:created>
  <dcterms:modified xsi:type="dcterms:W3CDTF">2025-09-17T00:35:54Z</dcterms:modified>
</cp:coreProperties>
</file>