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Volumes/LUC/Universitat/5B/ST/Exercise_2/"/>
    </mc:Choice>
  </mc:AlternateContent>
  <bookViews>
    <workbookView xWindow="33600" yWindow="460" windowWidth="25600" windowHeight="200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6" i="1" l="1"/>
  <c r="F17" i="1"/>
  <c r="G16" i="1"/>
  <c r="G17" i="1"/>
  <c r="E16" i="1"/>
  <c r="E17" i="1"/>
  <c r="D16" i="1"/>
  <c r="D17" i="1"/>
  <c r="K17" i="1"/>
  <c r="K6" i="1"/>
  <c r="K7" i="1"/>
  <c r="K8" i="1"/>
  <c r="K9" i="1"/>
  <c r="K10" i="1"/>
  <c r="K11" i="1"/>
  <c r="K12" i="1"/>
  <c r="K13" i="1"/>
  <c r="K14" i="1"/>
  <c r="K16" i="1"/>
  <c r="K15" i="1"/>
  <c r="E46" i="1"/>
  <c r="F46" i="1"/>
  <c r="G46" i="1"/>
  <c r="H46" i="1"/>
  <c r="I46" i="1"/>
  <c r="E31" i="1"/>
  <c r="F31" i="1"/>
  <c r="G31" i="1"/>
  <c r="H31" i="1"/>
  <c r="I31" i="1"/>
  <c r="D31" i="1"/>
  <c r="D46" i="1"/>
  <c r="H16" i="1"/>
  <c r="I16" i="1"/>
</calcChain>
</file>

<file path=xl/sharedStrings.xml><?xml version="1.0" encoding="utf-8"?>
<sst xmlns="http://schemas.openxmlformats.org/spreadsheetml/2006/main" count="60" uniqueCount="22">
  <si>
    <t>Logprob</t>
  </si>
  <si>
    <t>Perplexity</t>
  </si>
  <si>
    <t>Perplexity (ignoring &lt;/s&gt;)</t>
  </si>
  <si>
    <t>newstest2015-deen-ref.en.sgm</t>
  </si>
  <si>
    <t>newstest2015-encs-src.en.sgm</t>
  </si>
  <si>
    <t>newstest2015-ende-src.en.sgm</t>
  </si>
  <si>
    <t>newstest2015-enfi-src.en.sgm</t>
  </si>
  <si>
    <t>newstest2015-enru-src.en.sgm</t>
  </si>
  <si>
    <t>newstest2015-fien-ref.en.sgm</t>
  </si>
  <si>
    <t>newstest2015-ruen-ref.en.sgm</t>
  </si>
  <si>
    <t>Test Set</t>
  </si>
  <si>
    <t>newstest2015-csen-ref.en.sgm</t>
  </si>
  <si>
    <t>newsdiscusstest2015-fren-ref.en.sgm</t>
  </si>
  <si>
    <t>newsdiscusstest2015-enfr-src.en.sgm</t>
  </si>
  <si>
    <t>Europarl v7/v8</t>
  </si>
  <si>
    <t>News Commentary</t>
  </si>
  <si>
    <t>News Crawl: articles from 2007</t>
  </si>
  <si>
    <t>Language Model:</t>
  </si>
  <si>
    <t>Sentences</t>
  </si>
  <si>
    <t>Words</t>
  </si>
  <si>
    <t>OOVs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</si>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</sst>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3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1" fillId="2" borderId="4" xfId="0" applyFont="1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1" xfId="0" applyFont="1" applyBorder="1"/>
    <xf numFmtId="0" fontId="0" fillId="0" borderId="1" xfId="0" applyBorder="1"/>
    <xf numFmtId="0" fontId="1" fillId="0" borderId="7" xfId="0" applyFont="1" applyBorder="1"/>
    <xf numFmtId="0" fontId="0" fillId="0" borderId="10" xfId="0" applyBorder="1"/>
    <xf numFmtId="0" fontId="1" fillId="2" borderId="10" xfId="0" applyFont="1" applyFill="1" applyBorder="1"/>
    <xf numFmtId="0" fontId="0" fillId="2" borderId="10" xfId="0" applyFill="1" applyBorder="1"/>
    <xf numFmtId="0" fontId="0" fillId="2" borderId="5" xfId="0" applyFill="1" applyBorder="1"/>
    <xf numFmtId="0" fontId="0" fillId="2" borderId="6" xfId="0" applyFill="1" applyBorder="1"/>
    <xf numFmtId="0" fontId="1" fillId="0" borderId="1" xfId="0" applyFont="1" applyBorder="1" applyAlignment="1">
      <alignment horizontal="center"/>
    </xf>
    <xf numFmtId="0" fontId="0" fillId="3" borderId="1" xfId="0" applyFill="1" applyBorder="1"/>
    <xf numFmtId="3" fontId="0" fillId="3" borderId="1" xfId="0" applyNumberFormat="1" applyFill="1" applyBorder="1"/>
    <xf numFmtId="0" fontId="0" fillId="4" borderId="1" xfId="0" applyFill="1" applyBorder="1"/>
    <xf numFmtId="3" fontId="0" fillId="4" borderId="1" xfId="0" applyNumberFormat="1" applyFill="1" applyBorder="1"/>
    <xf numFmtId="0" fontId="0" fillId="5" borderId="1" xfId="0" applyFill="1" applyBorder="1"/>
    <xf numFmtId="0" fontId="1" fillId="0" borderId="9" xfId="0" applyFont="1" applyBorder="1"/>
    <xf numFmtId="0" fontId="1" fillId="0" borderId="8" xfId="0" applyFont="1" applyBorder="1"/>
    <xf numFmtId="0" fontId="1" fillId="0" borderId="1" xfId="0" applyFont="1" applyFill="1" applyBorder="1"/>
    <xf numFmtId="0" fontId="0" fillId="6" borderId="1" xfId="0" applyFill="1" applyBorder="1"/>
    <xf numFmtId="3" fontId="0" fillId="6" borderId="1" xfId="0" applyNumberFormat="1" applyFill="1" applyBorder="1"/>
    <xf numFmtId="3" fontId="0" fillId="5" borderId="1" xfId="0" applyNumberFormat="1" applyFill="1" applyBorder="1"/>
    <xf numFmtId="0" fontId="0" fillId="7" borderId="1" xfId="0" applyFill="1" applyBorder="1"/>
    <xf numFmtId="3" fontId="0" fillId="7" borderId="1" xfId="0" applyNumberFormat="1" applyFill="1" applyBorder="1"/>
    <xf numFmtId="0" fontId="0" fillId="7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6"/>
  <sheetViews>
    <sheetView tabSelected="1" showRuler="0" workbookViewId="0">
      <selection activeCell="I37" sqref="I37:I43"/>
    </sheetView>
  </sheetViews>
  <sheetFormatPr baseColWidth="10" defaultRowHeight="16" x14ac:dyDescent="0.2"/>
  <cols>
    <col min="1" max="1" width="16.33203125" customWidth="1"/>
    <col min="2" max="2" width="16.83203125" customWidth="1"/>
    <col min="3" max="3" width="35.1640625" customWidth="1"/>
    <col min="4" max="4" width="15.33203125" customWidth="1"/>
    <col min="5" max="5" width="13" customWidth="1"/>
    <col min="6" max="6" width="11" customWidth="1"/>
    <col min="9" max="9" width="22.5" customWidth="1"/>
  </cols>
  <sheetData>
    <row r="2" spans="1:12" x14ac:dyDescent="0.2">
      <c r="B2" s="3"/>
      <c r="C2" s="3"/>
    </row>
    <row r="3" spans="1:12" x14ac:dyDescent="0.2">
      <c r="A3" s="3"/>
      <c r="B3" s="6" t="s">
        <v>17</v>
      </c>
      <c r="C3" s="14" t="s">
        <v>15</v>
      </c>
      <c r="D3" s="17"/>
      <c r="E3" s="17"/>
      <c r="F3" s="15"/>
      <c r="G3" s="15"/>
      <c r="H3" s="15"/>
      <c r="I3" s="16"/>
      <c r="L3" s="2"/>
    </row>
    <row r="4" spans="1:12" x14ac:dyDescent="0.2">
      <c r="B4" s="12"/>
      <c r="C4" s="13"/>
      <c r="D4" s="13"/>
      <c r="E4" s="13"/>
      <c r="F4" s="4"/>
      <c r="G4" s="3"/>
      <c r="H4" s="3"/>
      <c r="I4" s="5"/>
    </row>
    <row r="5" spans="1:12" x14ac:dyDescent="0.2">
      <c r="B5" s="12"/>
      <c r="C5" s="18" t="s">
        <v>10</v>
      </c>
      <c r="D5" s="18" t="s">
        <v>18</v>
      </c>
      <c r="E5" s="18" t="s">
        <v>19</v>
      </c>
      <c r="F5" s="18" t="s">
        <v>20</v>
      </c>
      <c r="G5" s="18" t="s">
        <v>0</v>
      </c>
      <c r="H5" s="18" t="s">
        <v>1</v>
      </c>
      <c r="I5" s="18" t="s">
        <v>2</v>
      </c>
    </row>
    <row r="6" spans="1:12" x14ac:dyDescent="0.2">
      <c r="B6" s="12"/>
      <c r="C6" s="27" t="s">
        <v>13</v>
      </c>
      <c r="D6" s="27">
        <v>1806</v>
      </c>
      <c r="E6" s="27">
        <v>25781</v>
      </c>
      <c r="F6" s="27">
        <v>5894</v>
      </c>
      <c r="G6" s="27">
        <v>-60005.3</v>
      </c>
      <c r="H6" s="27">
        <v>583.6</v>
      </c>
      <c r="I6" s="27">
        <v>1040.67</v>
      </c>
      <c r="K6">
        <f>10^(-G6/(E6+D6-F6))</f>
        <v>583.59759409968376</v>
      </c>
    </row>
    <row r="7" spans="1:12" x14ac:dyDescent="0.2">
      <c r="B7" s="12"/>
      <c r="C7" s="27" t="s">
        <v>12</v>
      </c>
      <c r="D7" s="27">
        <v>1806</v>
      </c>
      <c r="E7" s="27">
        <v>25781</v>
      </c>
      <c r="F7" s="27">
        <v>5894</v>
      </c>
      <c r="G7" s="27">
        <v>-60005.3</v>
      </c>
      <c r="H7" s="27">
        <v>583.6</v>
      </c>
      <c r="I7" s="27">
        <v>1040.67</v>
      </c>
      <c r="K7">
        <f>10^(-G7/(E7+D7-F7))</f>
        <v>583.59759409968376</v>
      </c>
    </row>
    <row r="8" spans="1:12" x14ac:dyDescent="0.2">
      <c r="B8" s="12"/>
      <c r="C8" s="23" t="s">
        <v>11</v>
      </c>
      <c r="D8" s="23">
        <v>3010</v>
      </c>
      <c r="E8" s="23">
        <v>50525</v>
      </c>
      <c r="F8" s="23">
        <v>10640</v>
      </c>
      <c r="G8" s="23">
        <v>-122790</v>
      </c>
      <c r="H8" s="23">
        <v>728.74</v>
      </c>
      <c r="I8" s="23">
        <v>1198.4000000000001</v>
      </c>
      <c r="K8">
        <f>10^(-G8/(E8+D8-F8))</f>
        <v>728.73796458138997</v>
      </c>
    </row>
    <row r="9" spans="1:12" x14ac:dyDescent="0.2">
      <c r="B9" s="12"/>
      <c r="C9" s="30" t="s">
        <v>3</v>
      </c>
      <c r="D9" s="30">
        <v>2495</v>
      </c>
      <c r="E9" s="30">
        <v>43593</v>
      </c>
      <c r="F9" s="30">
        <v>9235</v>
      </c>
      <c r="G9" s="30">
        <v>-105999</v>
      </c>
      <c r="H9" s="30">
        <v>752.06299999999999</v>
      </c>
      <c r="I9" s="30">
        <v>1216.52</v>
      </c>
      <c r="K9">
        <f>10^(-G9/(E9+D9-F9))</f>
        <v>752.08194285091156</v>
      </c>
    </row>
    <row r="10" spans="1:12" x14ac:dyDescent="0.2">
      <c r="B10" s="12"/>
      <c r="C10" s="23" t="s">
        <v>4</v>
      </c>
      <c r="D10" s="23">
        <v>3010</v>
      </c>
      <c r="E10" s="23">
        <v>50524</v>
      </c>
      <c r="F10" s="23">
        <v>10639</v>
      </c>
      <c r="G10" s="23">
        <v>-122790</v>
      </c>
      <c r="H10" s="23">
        <v>728.74</v>
      </c>
      <c r="I10" s="23">
        <v>1198.4000000000001</v>
      </c>
      <c r="K10">
        <f>10^(-G10/(E10+D10-F10))</f>
        <v>728.73796458138997</v>
      </c>
    </row>
    <row r="11" spans="1:12" x14ac:dyDescent="0.2">
      <c r="B11" s="12"/>
      <c r="C11" s="30" t="s">
        <v>5</v>
      </c>
      <c r="D11" s="30">
        <v>2495</v>
      </c>
      <c r="E11" s="30">
        <v>43592</v>
      </c>
      <c r="F11" s="32">
        <v>9234</v>
      </c>
      <c r="G11" s="30">
        <v>-105999</v>
      </c>
      <c r="H11" s="31">
        <v>752.06299999999999</v>
      </c>
      <c r="I11" s="30">
        <v>1216.52</v>
      </c>
      <c r="K11">
        <f>10^(-G11/(E11+D11-F11))</f>
        <v>752.08194285091156</v>
      </c>
    </row>
    <row r="12" spans="1:12" x14ac:dyDescent="0.2">
      <c r="B12" s="12"/>
      <c r="C12" s="19" t="s">
        <v>6</v>
      </c>
      <c r="D12" s="19">
        <v>1724</v>
      </c>
      <c r="E12" s="19">
        <v>26282</v>
      </c>
      <c r="F12" s="19">
        <v>6096</v>
      </c>
      <c r="G12" s="19">
        <v>-64065.7</v>
      </c>
      <c r="H12" s="20">
        <v>839.53700000000003</v>
      </c>
      <c r="I12" s="19">
        <v>1492</v>
      </c>
      <c r="K12">
        <f>10^(-G12/(E12+D12-F12))</f>
        <v>839.53586024127333</v>
      </c>
    </row>
    <row r="13" spans="1:12" x14ac:dyDescent="0.2">
      <c r="B13" s="12"/>
      <c r="C13" s="21" t="s">
        <v>7</v>
      </c>
      <c r="D13" s="21">
        <v>3308</v>
      </c>
      <c r="E13" s="21">
        <v>60732</v>
      </c>
      <c r="F13" s="21">
        <v>11932</v>
      </c>
      <c r="G13" s="21">
        <v>-147123</v>
      </c>
      <c r="H13" s="22">
        <v>665.93799999999999</v>
      </c>
      <c r="I13" s="21">
        <v>1034.73</v>
      </c>
      <c r="K13">
        <f>10^(-G13/(E13+D13-F13))</f>
        <v>665.92363043202045</v>
      </c>
    </row>
    <row r="14" spans="1:12" x14ac:dyDescent="0.2">
      <c r="B14" s="12"/>
      <c r="C14" s="19" t="s">
        <v>8</v>
      </c>
      <c r="D14" s="19">
        <v>1724</v>
      </c>
      <c r="E14" s="19">
        <v>26283</v>
      </c>
      <c r="F14" s="19">
        <v>6097</v>
      </c>
      <c r="G14" s="19">
        <v>-64065.7</v>
      </c>
      <c r="H14" s="20">
        <v>839.53700000000003</v>
      </c>
      <c r="I14" s="19">
        <v>1492</v>
      </c>
      <c r="K14">
        <f>10^(-G14/(E14+D14-F14))</f>
        <v>839.53586024127333</v>
      </c>
    </row>
    <row r="15" spans="1:12" x14ac:dyDescent="0.2">
      <c r="B15" s="25"/>
      <c r="C15" s="21" t="s">
        <v>9</v>
      </c>
      <c r="D15" s="21">
        <v>3308</v>
      </c>
      <c r="E15" s="21">
        <v>60733</v>
      </c>
      <c r="F15" s="21">
        <v>11933</v>
      </c>
      <c r="G15" s="21">
        <v>-147123</v>
      </c>
      <c r="H15" s="22">
        <v>665.93799999999999</v>
      </c>
      <c r="I15" s="21">
        <v>1034.73</v>
      </c>
      <c r="K15">
        <f>10^(-G15/(E15+D15-F15))</f>
        <v>665.92363043202045</v>
      </c>
    </row>
    <row r="16" spans="1:12" x14ac:dyDescent="0.2">
      <c r="B16" s="24"/>
      <c r="C16" s="10" t="s">
        <v>21</v>
      </c>
      <c r="D16" s="11">
        <f>AVERAGE(D6:D15)</f>
        <v>2468.6</v>
      </c>
      <c r="E16" s="11">
        <f>AVERAGE(E6:E15)</f>
        <v>41382.6</v>
      </c>
      <c r="F16" s="11">
        <f>AVERAGE(F6:F15)</f>
        <v>8759.4</v>
      </c>
      <c r="G16" s="11">
        <f>AVERAGE(G6:G15)</f>
        <v>-99996.599999999991</v>
      </c>
      <c r="H16" s="11">
        <f>AVERAGE(H6:H15)</f>
        <v>713.9756000000001</v>
      </c>
      <c r="I16" s="11">
        <f>AVERAGE(I6:I15)</f>
        <v>1196.4639999999999</v>
      </c>
      <c r="K16">
        <f>10^(-G16/(E16+D16-F16))</f>
        <v>707.24794594385753</v>
      </c>
    </row>
    <row r="17" spans="2:11" x14ac:dyDescent="0.2">
      <c r="B17" s="1"/>
      <c r="D17">
        <f>D16*10</f>
        <v>24686</v>
      </c>
      <c r="E17">
        <f>E16*10</f>
        <v>413826</v>
      </c>
      <c r="F17">
        <f t="shared" ref="F17:G17" si="0">F16*10</f>
        <v>87594</v>
      </c>
      <c r="G17">
        <f t="shared" si="0"/>
        <v>-999965.99999999988</v>
      </c>
      <c r="H17" s="11"/>
      <c r="K17">
        <f>10^(-G17/(E17+D17-F17))</f>
        <v>707.24794594385685</v>
      </c>
    </row>
    <row r="18" spans="2:11" x14ac:dyDescent="0.2">
      <c r="B18" s="6" t="s">
        <v>17</v>
      </c>
      <c r="C18" s="14" t="s">
        <v>14</v>
      </c>
      <c r="D18" s="15"/>
      <c r="E18" s="15"/>
      <c r="F18" s="15"/>
      <c r="G18" s="15"/>
      <c r="H18" s="15"/>
      <c r="I18" s="16"/>
    </row>
    <row r="19" spans="2:11" x14ac:dyDescent="0.2">
      <c r="B19" s="12"/>
      <c r="C19" s="3"/>
      <c r="D19" s="3"/>
      <c r="E19" s="3"/>
      <c r="F19" s="4"/>
      <c r="G19" s="3"/>
      <c r="H19" s="3"/>
      <c r="I19" s="5"/>
    </row>
    <row r="20" spans="2:11" x14ac:dyDescent="0.2">
      <c r="B20" s="12"/>
      <c r="C20" s="18" t="s">
        <v>10</v>
      </c>
      <c r="D20" s="18" t="s">
        <v>18</v>
      </c>
      <c r="E20" s="18" t="s">
        <v>19</v>
      </c>
      <c r="F20" s="18" t="s">
        <v>20</v>
      </c>
      <c r="G20" s="18" t="s">
        <v>0</v>
      </c>
      <c r="H20" s="18" t="s">
        <v>1</v>
      </c>
      <c r="I20" s="18" t="s">
        <v>2</v>
      </c>
    </row>
    <row r="21" spans="2:11" x14ac:dyDescent="0.2">
      <c r="B21" s="12"/>
      <c r="C21" s="27" t="s">
        <v>13</v>
      </c>
      <c r="D21" s="27">
        <v>1806</v>
      </c>
      <c r="E21" s="27">
        <v>25780</v>
      </c>
      <c r="F21" s="27">
        <v>5831</v>
      </c>
      <c r="G21" s="27">
        <v>-59627</v>
      </c>
      <c r="H21" s="28">
        <v>550.60699999999997</v>
      </c>
      <c r="I21" s="28">
        <v>974.928</v>
      </c>
    </row>
    <row r="22" spans="2:11" x14ac:dyDescent="0.2">
      <c r="B22" s="12"/>
      <c r="C22" s="27" t="s">
        <v>12</v>
      </c>
      <c r="D22" s="27">
        <v>1806</v>
      </c>
      <c r="E22" s="27">
        <v>25781</v>
      </c>
      <c r="F22" s="27">
        <v>5832</v>
      </c>
      <c r="G22" s="27">
        <v>-59627</v>
      </c>
      <c r="H22" s="28">
        <v>550.60699999999997</v>
      </c>
      <c r="I22" s="28">
        <v>974.928</v>
      </c>
    </row>
    <row r="23" spans="2:11" x14ac:dyDescent="0.2">
      <c r="B23" s="12"/>
      <c r="C23" s="23" t="s">
        <v>11</v>
      </c>
      <c r="D23" s="23">
        <v>3010</v>
      </c>
      <c r="E23" s="23">
        <v>50525</v>
      </c>
      <c r="F23" s="23">
        <v>10592</v>
      </c>
      <c r="G23" s="23">
        <v>-126115</v>
      </c>
      <c r="H23" s="29">
        <v>864.55700000000002</v>
      </c>
      <c r="I23" s="23">
        <v>1439.32</v>
      </c>
    </row>
    <row r="24" spans="2:11" x14ac:dyDescent="0.2">
      <c r="B24" s="12"/>
      <c r="C24" s="30" t="s">
        <v>3</v>
      </c>
      <c r="D24" s="30">
        <v>2495</v>
      </c>
      <c r="E24" s="30">
        <v>43593</v>
      </c>
      <c r="F24" s="30">
        <v>9086</v>
      </c>
      <c r="G24" s="30">
        <v>-109317</v>
      </c>
      <c r="H24" s="31">
        <v>900.25599999999997</v>
      </c>
      <c r="I24" s="30">
        <v>1472.24</v>
      </c>
    </row>
    <row r="25" spans="2:11" x14ac:dyDescent="0.2">
      <c r="B25" s="12"/>
      <c r="C25" s="23" t="s">
        <v>4</v>
      </c>
      <c r="D25" s="23">
        <v>3010</v>
      </c>
      <c r="E25" s="23">
        <v>50524</v>
      </c>
      <c r="F25" s="23">
        <v>10591</v>
      </c>
      <c r="G25" s="23">
        <v>-126115</v>
      </c>
      <c r="H25" s="29">
        <v>864.55700000000002</v>
      </c>
      <c r="I25" s="23">
        <v>1439.32</v>
      </c>
    </row>
    <row r="26" spans="2:11" x14ac:dyDescent="0.2">
      <c r="B26" s="12"/>
      <c r="C26" s="30" t="s">
        <v>5</v>
      </c>
      <c r="D26" s="30">
        <v>2495</v>
      </c>
      <c r="E26" s="30">
        <v>43592</v>
      </c>
      <c r="F26" s="30">
        <v>9085</v>
      </c>
      <c r="G26" s="30">
        <v>-109317</v>
      </c>
      <c r="H26" s="31">
        <v>900.25599999999997</v>
      </c>
      <c r="I26" s="30">
        <v>1472.24</v>
      </c>
    </row>
    <row r="27" spans="2:11" x14ac:dyDescent="0.2">
      <c r="B27" s="12"/>
      <c r="C27" s="19" t="s">
        <v>6</v>
      </c>
      <c r="D27" s="19">
        <v>1724</v>
      </c>
      <c r="E27" s="19">
        <v>26282</v>
      </c>
      <c r="F27" s="19">
        <v>6053</v>
      </c>
      <c r="G27" s="19">
        <v>-66007.3</v>
      </c>
      <c r="H27" s="19">
        <v>1015.68</v>
      </c>
      <c r="I27" s="19">
        <v>1832.34</v>
      </c>
    </row>
    <row r="28" spans="2:11" x14ac:dyDescent="0.2">
      <c r="B28" s="12"/>
      <c r="C28" s="21" t="s">
        <v>7</v>
      </c>
      <c r="D28" s="21">
        <v>3308</v>
      </c>
      <c r="E28" s="21">
        <v>60732</v>
      </c>
      <c r="F28" s="21">
        <v>11937</v>
      </c>
      <c r="G28" s="21">
        <v>-150343</v>
      </c>
      <c r="H28" s="22">
        <v>768.23400000000004</v>
      </c>
      <c r="I28" s="21">
        <v>1205.3499999999999</v>
      </c>
    </row>
    <row r="29" spans="2:11" x14ac:dyDescent="0.2">
      <c r="B29" s="12"/>
      <c r="C29" s="19" t="s">
        <v>8</v>
      </c>
      <c r="D29" s="19">
        <v>1724</v>
      </c>
      <c r="E29" s="19">
        <v>26283</v>
      </c>
      <c r="F29" s="19">
        <v>6054</v>
      </c>
      <c r="G29" s="19">
        <v>-66007.3</v>
      </c>
      <c r="H29" s="19">
        <v>1015.68</v>
      </c>
      <c r="I29" s="19">
        <v>1832.34</v>
      </c>
    </row>
    <row r="30" spans="2:11" x14ac:dyDescent="0.2">
      <c r="B30" s="25"/>
      <c r="C30" s="21" t="s">
        <v>9</v>
      </c>
      <c r="D30" s="21">
        <v>3308</v>
      </c>
      <c r="E30" s="21">
        <v>60733</v>
      </c>
      <c r="F30" s="21">
        <v>11938</v>
      </c>
      <c r="G30" s="21">
        <v>-150343</v>
      </c>
      <c r="H30" s="21">
        <v>768.23400000000004</v>
      </c>
      <c r="I30" s="21">
        <v>1205.3499999999999</v>
      </c>
    </row>
    <row r="31" spans="2:11" x14ac:dyDescent="0.2">
      <c r="B31" s="24"/>
      <c r="C31" s="26" t="s">
        <v>21</v>
      </c>
      <c r="D31" s="11">
        <f>AVERAGE(D21:D30)</f>
        <v>2468.6</v>
      </c>
      <c r="E31" s="11">
        <f t="shared" ref="E31:I31" si="1">AVERAGE(E21:E30)</f>
        <v>41382.5</v>
      </c>
      <c r="F31" s="11">
        <f t="shared" si="1"/>
        <v>8699.9</v>
      </c>
      <c r="G31" s="11">
        <f t="shared" si="1"/>
        <v>-102281.86000000002</v>
      </c>
      <c r="H31" s="11">
        <f t="shared" si="1"/>
        <v>819.86680000000013</v>
      </c>
      <c r="I31" s="11">
        <f t="shared" si="1"/>
        <v>1384.8355999999999</v>
      </c>
    </row>
    <row r="32" spans="2:11" x14ac:dyDescent="0.2">
      <c r="B32" s="1"/>
    </row>
    <row r="33" spans="2:9" x14ac:dyDescent="0.2">
      <c r="B33" s="6" t="s">
        <v>17</v>
      </c>
      <c r="C33" s="14" t="s">
        <v>16</v>
      </c>
      <c r="D33" s="15"/>
      <c r="E33" s="15"/>
      <c r="F33" s="15"/>
      <c r="G33" s="15"/>
      <c r="H33" s="15"/>
      <c r="I33" s="16"/>
    </row>
    <row r="34" spans="2:9" x14ac:dyDescent="0.2">
      <c r="B34" s="7"/>
      <c r="C34" s="3"/>
      <c r="D34" s="3"/>
      <c r="E34" s="3"/>
      <c r="F34" s="4"/>
      <c r="G34" s="3"/>
      <c r="H34" s="3"/>
      <c r="I34" s="5"/>
    </row>
    <row r="35" spans="2:9" x14ac:dyDescent="0.2">
      <c r="B35" s="7"/>
      <c r="C35" s="18" t="s">
        <v>10</v>
      </c>
      <c r="D35" s="18" t="s">
        <v>18</v>
      </c>
      <c r="E35" s="18" t="s">
        <v>19</v>
      </c>
      <c r="F35" s="18" t="s">
        <v>20</v>
      </c>
      <c r="G35" s="18" t="s">
        <v>0</v>
      </c>
      <c r="H35" s="18" t="s">
        <v>1</v>
      </c>
      <c r="I35" s="18" t="s">
        <v>2</v>
      </c>
    </row>
    <row r="36" spans="2:9" x14ac:dyDescent="0.2">
      <c r="B36" s="7"/>
      <c r="C36" s="27" t="s">
        <v>13</v>
      </c>
      <c r="D36" s="27">
        <v>1806</v>
      </c>
      <c r="E36" s="27">
        <v>25781</v>
      </c>
      <c r="F36" s="27">
        <v>5457</v>
      </c>
      <c r="G36" s="27">
        <v>-60004.1</v>
      </c>
      <c r="H36" s="28">
        <v>514.70399999999995</v>
      </c>
      <c r="I36" s="28">
        <v>896.43600000000004</v>
      </c>
    </row>
    <row r="37" spans="2:9" x14ac:dyDescent="0.2">
      <c r="B37" s="7"/>
      <c r="C37" s="27" t="s">
        <v>12</v>
      </c>
      <c r="D37" s="27">
        <v>1806</v>
      </c>
      <c r="E37" s="27">
        <v>25781</v>
      </c>
      <c r="F37" s="27">
        <v>5458</v>
      </c>
      <c r="G37" s="27">
        <v>-60004.1</v>
      </c>
      <c r="H37" s="28">
        <v>514.70399999999995</v>
      </c>
      <c r="I37" s="28">
        <v>896.43600000000004</v>
      </c>
    </row>
    <row r="38" spans="2:9" x14ac:dyDescent="0.2">
      <c r="B38" s="7"/>
      <c r="C38" s="23" t="s">
        <v>11</v>
      </c>
      <c r="D38" s="23">
        <v>3010</v>
      </c>
      <c r="E38" s="23">
        <v>50525</v>
      </c>
      <c r="F38" s="23">
        <v>9393</v>
      </c>
      <c r="G38" s="23">
        <v>-118058</v>
      </c>
      <c r="H38" s="23">
        <v>472.61</v>
      </c>
      <c r="I38" s="29">
        <v>741.68600000000004</v>
      </c>
    </row>
    <row r="39" spans="2:9" x14ac:dyDescent="0.2">
      <c r="B39" s="7"/>
      <c r="C39" s="30" t="s">
        <v>3</v>
      </c>
      <c r="D39" s="30">
        <v>2495</v>
      </c>
      <c r="E39" s="30">
        <v>43593</v>
      </c>
      <c r="F39" s="30">
        <v>7968</v>
      </c>
      <c r="G39" s="30">
        <v>7969</v>
      </c>
      <c r="H39" s="31">
        <v>495.964</v>
      </c>
      <c r="I39" s="31">
        <v>766.00400000000002</v>
      </c>
    </row>
    <row r="40" spans="2:9" x14ac:dyDescent="0.2">
      <c r="B40" s="7"/>
      <c r="C40" s="23" t="s">
        <v>4</v>
      </c>
      <c r="D40" s="23">
        <v>3010</v>
      </c>
      <c r="E40" s="23">
        <v>50524</v>
      </c>
      <c r="F40" s="23">
        <v>9392</v>
      </c>
      <c r="G40" s="23">
        <v>-118058</v>
      </c>
      <c r="H40" s="23">
        <v>472.61</v>
      </c>
      <c r="I40" s="29">
        <v>741.68600000000004</v>
      </c>
    </row>
    <row r="41" spans="2:9" x14ac:dyDescent="0.2">
      <c r="B41" s="7"/>
      <c r="C41" s="30" t="s">
        <v>5</v>
      </c>
      <c r="D41" s="30">
        <v>2495</v>
      </c>
      <c r="E41" s="30">
        <v>43592</v>
      </c>
      <c r="F41" s="30">
        <v>7968</v>
      </c>
      <c r="G41" s="30">
        <v>-102748</v>
      </c>
      <c r="H41" s="31">
        <v>495.964</v>
      </c>
      <c r="I41" s="31">
        <v>766004</v>
      </c>
    </row>
    <row r="42" spans="2:9" x14ac:dyDescent="0.2">
      <c r="B42" s="7"/>
      <c r="C42" s="19" t="s">
        <v>6</v>
      </c>
      <c r="D42" s="19">
        <v>1724</v>
      </c>
      <c r="E42" s="19">
        <v>26282</v>
      </c>
      <c r="F42" s="19">
        <v>5271</v>
      </c>
      <c r="G42" s="19">
        <v>-61636.9</v>
      </c>
      <c r="H42" s="20">
        <v>514.16200000000003</v>
      </c>
      <c r="I42" s="20">
        <v>858.12699999999995</v>
      </c>
    </row>
    <row r="43" spans="2:9" x14ac:dyDescent="0.2">
      <c r="B43" s="7"/>
      <c r="C43" s="21" t="s">
        <v>7</v>
      </c>
      <c r="D43" s="21">
        <v>3308</v>
      </c>
      <c r="E43" s="21">
        <v>60732</v>
      </c>
      <c r="F43" s="21">
        <v>10461</v>
      </c>
      <c r="G43" s="21">
        <v>-143581</v>
      </c>
      <c r="H43" s="22">
        <v>478.40800000000002</v>
      </c>
      <c r="I43" s="22">
        <v>718.02300000000002</v>
      </c>
    </row>
    <row r="44" spans="2:9" x14ac:dyDescent="0.2">
      <c r="B44" s="7"/>
      <c r="C44" s="19" t="s">
        <v>8</v>
      </c>
      <c r="D44" s="19">
        <v>1724</v>
      </c>
      <c r="E44" s="19">
        <v>26283</v>
      </c>
      <c r="F44" s="19">
        <v>5272</v>
      </c>
      <c r="G44" s="19">
        <v>-61636.9</v>
      </c>
      <c r="H44" s="20">
        <v>514.16200000000003</v>
      </c>
      <c r="I44" s="20">
        <v>858.12699999999995</v>
      </c>
    </row>
    <row r="45" spans="2:9" x14ac:dyDescent="0.2">
      <c r="B45" s="8"/>
      <c r="C45" s="21" t="s">
        <v>9</v>
      </c>
      <c r="D45" s="21">
        <v>3308</v>
      </c>
      <c r="E45" s="21">
        <v>60733</v>
      </c>
      <c r="F45" s="21">
        <v>10462</v>
      </c>
      <c r="G45" s="21">
        <v>-143581</v>
      </c>
      <c r="H45" s="22">
        <v>478.40800000000002</v>
      </c>
      <c r="I45" s="22">
        <v>718.02300000000002</v>
      </c>
    </row>
    <row r="46" spans="2:9" x14ac:dyDescent="0.2">
      <c r="B46" s="9"/>
      <c r="C46" s="26" t="s">
        <v>21</v>
      </c>
      <c r="D46" s="11">
        <f>AVERAGE(D36:D45)</f>
        <v>2468.6</v>
      </c>
      <c r="E46" s="11">
        <f t="shared" ref="E46:I46" si="2">AVERAGE(E36:E45)</f>
        <v>41382.6</v>
      </c>
      <c r="F46" s="11">
        <f t="shared" si="2"/>
        <v>7710.2</v>
      </c>
      <c r="G46" s="11">
        <f t="shared" si="2"/>
        <v>-86133.900000000009</v>
      </c>
      <c r="H46" s="11">
        <f t="shared" si="2"/>
        <v>495.1696</v>
      </c>
      <c r="I46" s="11">
        <f t="shared" si="2"/>
        <v>77319.854800000001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2016-04-17T18:51:19Z</dcterms:created>
  <dcterms:modified xsi:type="dcterms:W3CDTF">2016-04-24T13:04:40Z</dcterms:modified>
</cp:coreProperties>
</file>