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conomicasuba-my.sharepoint.com/personal/01or42856583_campus_economicas_uba_ar/Documents/crecimiento economico/tp informatico/"/>
    </mc:Choice>
  </mc:AlternateContent>
  <xr:revisionPtr revIDLastSave="222" documentId="8_{EF440809-6760-9D42-877C-AFE0D20AC422}" xr6:coauthVersionLast="47" xr6:coauthVersionMax="47" xr10:uidLastSave="{AA48C99B-4B43-884F-9C6C-D891F778B07D}"/>
  <bookViews>
    <workbookView xWindow="0" yWindow="740" windowWidth="34560" windowHeight="21600" xr2:uid="{98BE0543-D179-4846-8BEC-988A2BA496B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4" i="1"/>
  <c r="K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</calcChain>
</file>

<file path=xl/sharedStrings.xml><?xml version="1.0" encoding="utf-8"?>
<sst xmlns="http://schemas.openxmlformats.org/spreadsheetml/2006/main" count="206" uniqueCount="205">
  <si>
    <t>Country</t>
  </si>
  <si>
    <t>Code</t>
  </si>
  <si>
    <t>g</t>
  </si>
  <si>
    <t>u</t>
  </si>
  <si>
    <t>n</t>
  </si>
  <si>
    <t>s</t>
  </si>
  <si>
    <t>LUX</t>
  </si>
  <si>
    <t>NOR</t>
  </si>
  <si>
    <t>SGP</t>
  </si>
  <si>
    <t>USA</t>
  </si>
  <si>
    <t>BEL</t>
  </si>
  <si>
    <t>NLD</t>
  </si>
  <si>
    <t>AUS</t>
  </si>
  <si>
    <t>AUT</t>
  </si>
  <si>
    <t>ISL</t>
  </si>
  <si>
    <t>IRL</t>
  </si>
  <si>
    <t>HKG</t>
  </si>
  <si>
    <t>SWE</t>
  </si>
  <si>
    <t>GBR</t>
  </si>
  <si>
    <t>FRA</t>
  </si>
  <si>
    <t>ITA</t>
  </si>
  <si>
    <t>FIN</t>
  </si>
  <si>
    <t>CAN</t>
  </si>
  <si>
    <t>DNK</t>
  </si>
  <si>
    <t>CHE</t>
  </si>
  <si>
    <t>JPN</t>
  </si>
  <si>
    <t>GRC</t>
  </si>
  <si>
    <t>TWN</t>
  </si>
  <si>
    <t>TTO</t>
  </si>
  <si>
    <t>ISR</t>
  </si>
  <si>
    <t>ESP</t>
  </si>
  <si>
    <t>NZL</t>
  </si>
  <si>
    <t>KOR</t>
  </si>
  <si>
    <t>BRB</t>
  </si>
  <si>
    <t>CYP</t>
  </si>
  <si>
    <t>PRT</t>
  </si>
  <si>
    <t>TUR</t>
  </si>
  <si>
    <t>MEX</t>
  </si>
  <si>
    <t>IRN</t>
  </si>
  <si>
    <t>CHL</t>
  </si>
  <si>
    <t>MYS</t>
  </si>
  <si>
    <t>ARG</t>
  </si>
  <si>
    <t>CRI</t>
  </si>
  <si>
    <t>GAB</t>
  </si>
  <si>
    <t>ROM</t>
  </si>
  <si>
    <t>URY</t>
  </si>
  <si>
    <t>DOM</t>
  </si>
  <si>
    <t>BWA</t>
  </si>
  <si>
    <t>PAN</t>
  </si>
  <si>
    <t>VEN</t>
  </si>
  <si>
    <t>MUS</t>
  </si>
  <si>
    <t>ZAF</t>
  </si>
  <si>
    <t>JAM</t>
  </si>
  <si>
    <t>COL</t>
  </si>
  <si>
    <t>BRA</t>
  </si>
  <si>
    <t>SLV</t>
  </si>
  <si>
    <t>PER</t>
  </si>
  <si>
    <t>GTM</t>
  </si>
  <si>
    <t>EGY</t>
  </si>
  <si>
    <t>ECU</t>
  </si>
  <si>
    <t>DZA</t>
  </si>
  <si>
    <t>JOR</t>
  </si>
  <si>
    <t>NAM</t>
  </si>
  <si>
    <t>THA</t>
  </si>
  <si>
    <t>SYR</t>
  </si>
  <si>
    <t>FJI</t>
  </si>
  <si>
    <t>CHN</t>
  </si>
  <si>
    <t>HND</t>
  </si>
  <si>
    <t>LKA</t>
  </si>
  <si>
    <t>MAR</t>
  </si>
  <si>
    <t>PRY</t>
  </si>
  <si>
    <t>BOL</t>
  </si>
  <si>
    <t>IND</t>
  </si>
  <si>
    <t>IDN</t>
  </si>
  <si>
    <t>PHL</t>
  </si>
  <si>
    <t>PAK</t>
  </si>
  <si>
    <t>PNG</t>
  </si>
  <si>
    <t>NIC</t>
  </si>
  <si>
    <t>ZMB</t>
  </si>
  <si>
    <t>CMR</t>
  </si>
  <si>
    <t>COG</t>
  </si>
  <si>
    <t>MRT</t>
  </si>
  <si>
    <t>SEN</t>
  </si>
  <si>
    <t>MLI</t>
  </si>
  <si>
    <t>CIV</t>
  </si>
  <si>
    <t>GMB</t>
  </si>
  <si>
    <t>HTI</t>
  </si>
  <si>
    <t>LSO</t>
  </si>
  <si>
    <t>BGO</t>
  </si>
  <si>
    <t>GHA</t>
  </si>
  <si>
    <t>BEN</t>
  </si>
  <si>
    <t>UGA</t>
  </si>
  <si>
    <t xml:space="preserve">KEN </t>
  </si>
  <si>
    <t>NPL</t>
  </si>
  <si>
    <t>TZA</t>
  </si>
  <si>
    <t>NER</t>
  </si>
  <si>
    <t>RWA</t>
  </si>
  <si>
    <t>TGO</t>
  </si>
  <si>
    <t>MOZ</t>
  </si>
  <si>
    <t>MWI</t>
  </si>
  <si>
    <t>CAF</t>
  </si>
  <si>
    <t>BDI</t>
  </si>
  <si>
    <t>ZWE</t>
  </si>
  <si>
    <t>Luxembourg</t>
  </si>
  <si>
    <t>Norway</t>
  </si>
  <si>
    <t>Singapore</t>
  </si>
  <si>
    <t>United States</t>
  </si>
  <si>
    <t>Belgium</t>
  </si>
  <si>
    <t>Netherlands</t>
  </si>
  <si>
    <t>Australia</t>
  </si>
  <si>
    <t>Austria</t>
  </si>
  <si>
    <t>Iceland</t>
  </si>
  <si>
    <t>Ireland</t>
  </si>
  <si>
    <t>Hong Kong</t>
  </si>
  <si>
    <t>Sweden</t>
  </si>
  <si>
    <t>United Kingdom</t>
  </si>
  <si>
    <t>France</t>
  </si>
  <si>
    <t>Italy</t>
  </si>
  <si>
    <t>Finland</t>
  </si>
  <si>
    <t>Canada</t>
  </si>
  <si>
    <t>Denmark</t>
  </si>
  <si>
    <t>Switzerland</t>
  </si>
  <si>
    <t>Japan</t>
  </si>
  <si>
    <t>Greece</t>
  </si>
  <si>
    <t>Taiwan</t>
  </si>
  <si>
    <t>Trinidad &amp; Tobago</t>
  </si>
  <si>
    <t>Israel</t>
  </si>
  <si>
    <t>Spain</t>
  </si>
  <si>
    <t>New Zealand</t>
  </si>
  <si>
    <t>Korea, Republic of</t>
  </si>
  <si>
    <t>Barbados</t>
  </si>
  <si>
    <t>Cyprus</t>
  </si>
  <si>
    <t>Portugal</t>
  </si>
  <si>
    <t>Turkey</t>
  </si>
  <si>
    <t>Mexico</t>
  </si>
  <si>
    <t>Iran</t>
  </si>
  <si>
    <t>Chile</t>
  </si>
  <si>
    <t>Malaysia</t>
  </si>
  <si>
    <t>Argentina</t>
  </si>
  <si>
    <t>Costa Rica</t>
  </si>
  <si>
    <t>Gabon</t>
  </si>
  <si>
    <t>Romania</t>
  </si>
  <si>
    <t>Uruguay</t>
  </si>
  <si>
    <t>Dominican Republic</t>
  </si>
  <si>
    <t>Botswana</t>
  </si>
  <si>
    <t>Panama</t>
  </si>
  <si>
    <t>Vanazuela</t>
  </si>
  <si>
    <t>Mauritius</t>
  </si>
  <si>
    <t>South Africa</t>
  </si>
  <si>
    <t>Jamaica</t>
  </si>
  <si>
    <t>Colombia</t>
  </si>
  <si>
    <t>Brazil</t>
  </si>
  <si>
    <t>El Salvador</t>
  </si>
  <si>
    <t>Peru</t>
  </si>
  <si>
    <t>Guatemala</t>
  </si>
  <si>
    <t>Egypt</t>
  </si>
  <si>
    <t>Ecuador</t>
  </si>
  <si>
    <t>Algeria</t>
  </si>
  <si>
    <t>Jordan</t>
  </si>
  <si>
    <t>Namibia</t>
  </si>
  <si>
    <t>Thailand</t>
  </si>
  <si>
    <t>Syria</t>
  </si>
  <si>
    <t>Fiji</t>
  </si>
  <si>
    <t>China Version 1</t>
  </si>
  <si>
    <t>Honduras</t>
  </si>
  <si>
    <t>Sri Lanka</t>
  </si>
  <si>
    <t>Morocco</t>
  </si>
  <si>
    <t>Paraguay</t>
  </si>
  <si>
    <t>Bolivia</t>
  </si>
  <si>
    <t>India</t>
  </si>
  <si>
    <t>Indonesia</t>
  </si>
  <si>
    <t>Philippines</t>
  </si>
  <si>
    <t>Pakistan</t>
  </si>
  <si>
    <t>Papua New Guinea</t>
  </si>
  <si>
    <t>Nicaragua</t>
  </si>
  <si>
    <t>Zambia</t>
  </si>
  <si>
    <t>Cameroon</t>
  </si>
  <si>
    <t>Congo, Republic of</t>
  </si>
  <si>
    <t>Mauritania</t>
  </si>
  <si>
    <t>Senegal</t>
  </si>
  <si>
    <t>Mali</t>
  </si>
  <si>
    <t>Cote d'Ivoire</t>
  </si>
  <si>
    <t>Gambia, The</t>
  </si>
  <si>
    <t>Haiti</t>
  </si>
  <si>
    <t>Lesotho</t>
  </si>
  <si>
    <t>Bangladesh</t>
  </si>
  <si>
    <t>Ghana</t>
  </si>
  <si>
    <t>Benin</t>
  </si>
  <si>
    <t>Uganda</t>
  </si>
  <si>
    <t>Kenya</t>
  </si>
  <si>
    <t>Nepal</t>
  </si>
  <si>
    <t>Tanzania</t>
  </si>
  <si>
    <t>Niger</t>
  </si>
  <si>
    <t>Rwanda</t>
  </si>
  <si>
    <t>Togo</t>
  </si>
  <si>
    <t>Mozambique</t>
  </si>
  <si>
    <t>Malawi</t>
  </si>
  <si>
    <t>Central African Republic</t>
  </si>
  <si>
    <t>Burundi</t>
  </si>
  <si>
    <t>Zimbabwe</t>
  </si>
  <si>
    <t>y(08)</t>
  </si>
  <si>
    <t>y(60)</t>
  </si>
  <si>
    <t>PIB per capita relativo USA</t>
  </si>
  <si>
    <t>PIB per capita relativo Spain</t>
  </si>
  <si>
    <t>Diferencia de predicción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</si>
</sst>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"/>
    <numFmt numFmtId="166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2" applyNumberFormat="0" applyAlignment="0" applyProtection="0"/>
  </cellStyleXfs>
  <cellXfs count="32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166" fontId="0" fillId="0" borderId="10" xfId="0" applyNumberFormat="1" applyBorder="1"/>
    <xf numFmtId="0" fontId="1" fillId="0" borderId="9" xfId="0" applyFont="1" applyBorder="1" applyAlignment="1">
      <alignment horizontal="center"/>
    </xf>
    <xf numFmtId="0" fontId="0" fillId="0" borderId="4" xfId="0" applyBorder="1"/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/>
    </xf>
    <xf numFmtId="0" fontId="5" fillId="5" borderId="12" xfId="4"/>
    <xf numFmtId="0" fontId="5" fillId="5" borderId="12" xfId="4" applyAlignment="1">
      <alignment horizontal="center"/>
    </xf>
    <xf numFmtId="165" fontId="5" fillId="5" borderId="12" xfId="4" applyNumberFormat="1" applyAlignment="1">
      <alignment horizontal="center"/>
    </xf>
    <xf numFmtId="4" fontId="5" fillId="5" borderId="12" xfId="4" applyNumberFormat="1" applyAlignment="1">
      <alignment horizontal="center"/>
    </xf>
    <xf numFmtId="2" fontId="0" fillId="0" borderId="4" xfId="0" applyNumberFormat="1" applyBorder="1"/>
    <xf numFmtId="2" fontId="0" fillId="0" borderId="5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3" fillId="3" borderId="4" xfId="2" applyNumberFormat="1" applyBorder="1"/>
    <xf numFmtId="2" fontId="4" fillId="4" borderId="4" xfId="3" applyNumberFormat="1" applyBorder="1"/>
    <xf numFmtId="2" fontId="2" fillId="2" borderId="4" xfId="1" applyNumberFormat="1" applyBorder="1"/>
    <xf numFmtId="2" fontId="2" fillId="2" borderId="5" xfId="1" applyNumberFormat="1" applyBorder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</cellXfs>
  <cellStyles count="5">
    <cellStyle name="Bueno" xfId="1" builtinId="26"/>
    <cellStyle name="Entrada" xfId="4" builtinId="20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Ajuste</a:t>
            </a:r>
            <a:r>
              <a:rPr lang="es-MX" baseline="0"/>
              <a:t> del Modelo de crecimiento de Solow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31EB89E-4A88-454F-BE44-80C1F32F5282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FE6-A64A-8AEA-37442546F66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6AD7CF1-78AE-3E4C-88A9-4D90133D062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FE6-A64A-8AEA-37442546F66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CC97CD-1D3D-DD4C-8DE8-AAA1230222A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FE6-A64A-8AEA-37442546F66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C4C997F-A608-B44D-AF70-5FCD24266B6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FE6-A64A-8AEA-37442546F66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5D96307-8D1D-6049-B7BC-E7AAF0B55A3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FE6-A64A-8AEA-37442546F66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B65015D-C789-7F4D-9486-43EBE9B24A7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FE6-A64A-8AEA-37442546F66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21C8CF8-68F6-0D4E-B62B-EE0B277B5F4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FE6-A64A-8AEA-37442546F66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3FE9BD5-1CCB-B84C-9D86-C5EE90FD725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FE6-A64A-8AEA-37442546F66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9376497-D43D-8D4A-9617-AA5A45A89B0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FE6-A64A-8AEA-37442546F66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2364DF6-2B69-3343-A125-5EEEB21B9C3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FE6-A64A-8AEA-37442546F66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9B495AF-84D9-174B-B798-9B32852E101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FE6-A64A-8AEA-37442546F66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62548D9-518D-C043-8C2C-E63DE4DDF10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FE6-A64A-8AEA-37442546F66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4DC912F-7C57-2346-9A5A-B1EC7A33B55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FE6-A64A-8AEA-37442546F66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E2785A9-F1C9-554D-9D14-6CF73776269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FE6-A64A-8AEA-37442546F66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F78D582-11F9-8A4E-8BC9-80FD92C21FD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FE6-A64A-8AEA-37442546F66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C314E1B-5B7B-1E47-9CCD-AE17BA2D9C3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FE6-A64A-8AEA-37442546F66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99F8150-70DE-FD4E-8BEF-67591397CDF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FE6-A64A-8AEA-37442546F66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243557B-89F5-F24A-A9AB-82824BC4B9B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FE6-A64A-8AEA-37442546F66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AB24AE8-CF25-C042-B5B6-61502BB9DBA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FE6-A64A-8AEA-37442546F66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9DB6829-BA87-4749-843E-7C0B9C87D98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FE6-A64A-8AEA-37442546F66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544C724-DA76-E04B-B272-E7F176B7801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FE6-A64A-8AEA-37442546F66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257F8E5-F660-1E4D-BC03-3FABB2FA786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FE6-A64A-8AEA-37442546F66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B974AAA-0F96-584C-A559-D269B12F271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FE6-A64A-8AEA-37442546F66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B7771FD-6E31-6E45-83DC-A1A5EE25250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FE6-A64A-8AEA-37442546F66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4AEA0CB-CAFA-0047-BF15-4D91B95E6CA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FE6-A64A-8AEA-37442546F66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0E3CD19-DD53-2548-940B-9B4ADC95472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FE6-A64A-8AEA-37442546F66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62CA327-20BD-FC4E-8C42-4EB6CE7AA45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FE6-A64A-8AEA-37442546F66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8EC3504-73A3-7546-B5D3-D4A085EE205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FE6-A64A-8AEA-37442546F66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C70E859-6BFB-FE49-86C6-B01FBB9B717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FE6-A64A-8AEA-37442546F66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6B54B4B-1E89-7943-B66F-49C774A3C16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FE6-A64A-8AEA-37442546F66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BBF53C0-6C2E-4B49-8B6C-3937C00C793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FE6-A64A-8AEA-37442546F66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04C155F-95D2-1044-9AC2-A613B1A88B6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FE6-A64A-8AEA-37442546F66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39CC31B-42C8-8E45-A243-D1080BC6044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FE6-A64A-8AEA-37442546F66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911842B-7769-0A45-B485-F464386F740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FE6-A64A-8AEA-37442546F66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B5A0CAA-782C-BE44-B38F-246EABDE2AD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FE6-A64A-8AEA-37442546F66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5FBD302-05C4-5548-8ACA-632CA615B89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FE6-A64A-8AEA-37442546F66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2BF4CF57-FAD6-4441-A910-554596217B5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FE6-A64A-8AEA-37442546F66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8C6E2BB-30BB-874F-A51B-5032EB030CF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FE6-A64A-8AEA-37442546F66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CB7BCA9-577B-5A45-969B-72F19927A98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FE6-A64A-8AEA-37442546F66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E9BE782F-5ED9-D548-80E2-2242B422101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FE6-A64A-8AEA-37442546F66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8660859C-24C2-BB4E-B207-04207F37346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FE6-A64A-8AEA-37442546F66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39098C0-C72A-C840-9DF8-C5061E08801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FE6-A64A-8AEA-37442546F66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2AC1FB2-FDBE-394E-9664-36040EDB35C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FE6-A64A-8AEA-37442546F6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AC95414-FE4F-104F-A961-4C069528EA4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FE6-A64A-8AEA-37442546F66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A232AF65-124B-2840-8625-7EA011ADEA4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4FE6-A64A-8AEA-37442546F66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69DDC813-EB2C-1345-9419-9BC80BE5CA4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4FE6-A64A-8AEA-37442546F66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E89E0C5-3C6E-0147-BC0B-D41D0925666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FE6-A64A-8AEA-37442546F66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BB241335-81C8-E94D-88C5-F6DEABBB20F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4FE6-A64A-8AEA-37442546F66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7EB03C57-E21B-DD4F-9FBC-A4DB37539CD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FE6-A64A-8AEA-37442546F66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DD3024DA-87AB-C94B-9C43-C989FA6A371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FE6-A64A-8AEA-37442546F66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F89F9C92-A39C-954F-9AD9-DBACB27AE25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4FE6-A64A-8AEA-37442546F66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90536176-D820-FB43-B92A-6EFE8CB9488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FE6-A64A-8AEA-37442546F66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455EC03C-67E8-E548-8E8A-0E9121FEB5C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4FE6-A64A-8AEA-37442546F66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2A53A9D0-BC73-C84A-8CAD-BEEE92FC81F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4FE6-A64A-8AEA-37442546F66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76D20B03-DF73-024E-8022-CDBD2A4117E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4FE6-A64A-8AEA-37442546F66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902A1D7F-89DB-B948-9E58-6EB16CC70AF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4FE6-A64A-8AEA-37442546F66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ADF8A55A-0E99-1B47-BEB8-F32F661FE42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4FE6-A64A-8AEA-37442546F66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1710D7E1-7B35-E642-A156-836849D9E57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4FE6-A64A-8AEA-37442546F66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E417192A-BA8B-774E-8194-02BB239FF29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4FE6-A64A-8AEA-37442546F66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75B1DA2C-21A8-7647-987F-778BA342AA1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4FE6-A64A-8AEA-37442546F66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343C7F29-42F7-9143-BF13-3CA0E589E97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4FE6-A64A-8AEA-37442546F66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25F46B9C-DEAA-3841-979F-35512A242FE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4FE6-A64A-8AEA-37442546F66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A885F529-A7D8-614F-AADD-CB65D5BEA49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4FE6-A64A-8AEA-37442546F66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5161F767-1016-9947-B4E7-FE905842B29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4FE6-A64A-8AEA-37442546F66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83550A32-A570-D54A-B2F2-F587402AB74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FE6-A64A-8AEA-37442546F66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57E7C9BD-CF1F-1444-B120-019403920CF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4FE6-A64A-8AEA-37442546F66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FBFD2C04-7F98-8A4C-A114-746667A24F0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4FE6-A64A-8AEA-37442546F66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3026D607-1185-3144-A758-5A6804E1AAF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4FE6-A64A-8AEA-37442546F66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14A10EF6-4906-664D-A40C-C0E4F5F3A0F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4FE6-A64A-8AEA-37442546F66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D545BC8A-8361-3C4B-A3F7-57B5E086214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4FE6-A64A-8AEA-37442546F66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5A7F1B02-5455-6140-8245-53D7708E337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4FE6-A64A-8AEA-37442546F66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3EADD864-09F2-4E4A-84BD-7AF0499FD81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4FE6-A64A-8AEA-37442546F66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8FB130E6-D4B9-D041-B03D-5A58514F19E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4FE6-A64A-8AEA-37442546F66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00D2EF95-93AA-B14A-A887-EBAB347AAD8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4FE6-A64A-8AEA-37442546F66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3584EDC0-011A-E04B-8AA6-8B0E3751E39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4FE6-A64A-8AEA-37442546F66F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FB86C516-E342-FE40-B080-F677B22EBA5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4FE6-A64A-8AEA-37442546F66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B3BF1E3D-8D53-B04F-8085-754BEEEAA87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4FE6-A64A-8AEA-37442546F66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6F751CDD-9758-9747-ABF6-5E36F33BDF2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4FE6-A64A-8AEA-37442546F66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740007B3-B578-A041-9F1E-0EA8B490A5E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4FE6-A64A-8AEA-37442546F66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9A21FBC1-BC6F-D44A-B5D3-8DECAD8ED55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4FE6-A64A-8AEA-37442546F66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230467B9-9A36-654B-9CD1-3A78CCBE74B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4FE6-A64A-8AEA-37442546F66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F71AA558-2133-2E49-AA62-8F8BA3D1F3A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4FE6-A64A-8AEA-37442546F66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2CDEC6C6-73C5-2340-BBA0-2DF5EE20E57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4FE6-A64A-8AEA-37442546F66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A92B3488-8CA8-8241-BDA0-2639FB697F2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4FE6-A64A-8AEA-37442546F66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5F426B2C-68BE-8B46-BAED-04B08296EAC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4FE6-A64A-8AEA-37442546F66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65938066-A006-B345-9D2A-C93562A0684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4FE6-A64A-8AEA-37442546F66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2B0BE7BC-8CF9-F840-B465-9EF54DF187E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4FE6-A64A-8AEA-37442546F66F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590E7E0D-B16C-3142-B541-3F4A215F01C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4FE6-A64A-8AEA-37442546F66F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56BB2BD3-7C8B-4243-922B-48B8DD4C08D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4FE6-A64A-8AEA-37442546F66F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E53D0C2A-4CC5-7B4A-AB25-19BA3F372BA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4FE6-A64A-8AEA-37442546F66F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1D9D663F-9EDD-934F-94D0-E7B03F1F45F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4FE6-A64A-8AEA-37442546F66F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FDAAD505-2DD3-194D-BD7A-C16E7BCCD58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4FE6-A64A-8AEA-37442546F66F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9C93B2BB-4242-1F4A-9CD8-414B20F68CD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4FE6-A64A-8AEA-37442546F66F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F92FF7BC-CDCF-3247-A6FC-6C260F309CF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4FE6-A64A-8AEA-37442546F66F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4EEB3743-79C6-254D-94A6-BF738F1F6E9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4FE6-A64A-8AEA-37442546F66F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D24AD8FD-30FF-0B4B-8434-6C7A1FECF2C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4FE6-A64A-8AEA-37442546F66F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C3725149-DD82-E041-A0F6-FEDE2759BDC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4FE6-A64A-8AEA-37442546F66F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4FE6-A64A-8AEA-37442546F66F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4FE6-A64A-8AEA-37442546F66F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4FE6-A64A-8AEA-37442546F66F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4FE6-A64A-8AEA-37442546F66F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4FE6-A64A-8AEA-37442546F66F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4FE6-A64A-8AEA-37442546F66F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4FE6-A64A-8AEA-37442546F66F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4FE6-A64A-8AEA-37442546F66F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4FE6-A64A-8AEA-37442546F66F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4FE6-A64A-8AEA-37442546F66F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4FE6-A64A-8AEA-37442546F6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Hoja1!$J$4:$J$111</c:f>
              <c:numCache>
                <c:formatCode>#,##0.0</c:formatCode>
                <c:ptCount val="108"/>
                <c:pt idx="0">
                  <c:v>1.423</c:v>
                </c:pt>
                <c:pt idx="1">
                  <c:v>1.109</c:v>
                </c:pt>
                <c:pt idx="2">
                  <c:v>1.093</c:v>
                </c:pt>
                <c:pt idx="3">
                  <c:v>1</c:v>
                </c:pt>
                <c:pt idx="4">
                  <c:v>0.94799999999999995</c:v>
                </c:pt>
                <c:pt idx="5">
                  <c:v>0.91600000000000004</c:v>
                </c:pt>
                <c:pt idx="6">
                  <c:v>0.91300000000000003</c:v>
                </c:pt>
                <c:pt idx="7">
                  <c:v>0.90200000000000002</c:v>
                </c:pt>
                <c:pt idx="8">
                  <c:v>0.87</c:v>
                </c:pt>
                <c:pt idx="9">
                  <c:v>0.86699999999999999</c:v>
                </c:pt>
                <c:pt idx="10">
                  <c:v>0.83699999999999997</c:v>
                </c:pt>
                <c:pt idx="11">
                  <c:v>0.82699999999999996</c:v>
                </c:pt>
                <c:pt idx="12">
                  <c:v>0.82599999999999996</c:v>
                </c:pt>
                <c:pt idx="13">
                  <c:v>0.82499999999999996</c:v>
                </c:pt>
                <c:pt idx="14">
                  <c:v>0.82299999999999995</c:v>
                </c:pt>
                <c:pt idx="15">
                  <c:v>0.80800000000000005</c:v>
                </c:pt>
                <c:pt idx="16">
                  <c:v>0.80600000000000005</c:v>
                </c:pt>
                <c:pt idx="17">
                  <c:v>0.79400000000000004</c:v>
                </c:pt>
                <c:pt idx="18">
                  <c:v>0.78600000000000003</c:v>
                </c:pt>
                <c:pt idx="19">
                  <c:v>0.76400000000000001</c:v>
                </c:pt>
                <c:pt idx="20">
                  <c:v>0.75800000000000001</c:v>
                </c:pt>
                <c:pt idx="21">
                  <c:v>0.73899999999999999</c:v>
                </c:pt>
                <c:pt idx="22">
                  <c:v>0.72399999999999998</c:v>
                </c:pt>
                <c:pt idx="23">
                  <c:v>0.71399999999999997</c:v>
                </c:pt>
                <c:pt idx="24">
                  <c:v>0.68200000000000005</c:v>
                </c:pt>
                <c:pt idx="25">
                  <c:v>0.61</c:v>
                </c:pt>
                <c:pt idx="26">
                  <c:v>0.60099999999999998</c:v>
                </c:pt>
                <c:pt idx="27">
                  <c:v>0.49</c:v>
                </c:pt>
                <c:pt idx="28">
                  <c:v>0.46100000000000002</c:v>
                </c:pt>
                <c:pt idx="29">
                  <c:v>0.46</c:v>
                </c:pt>
                <c:pt idx="30">
                  <c:v>0.36799999999999999</c:v>
                </c:pt>
                <c:pt idx="31">
                  <c:v>0.35599999999999998</c:v>
                </c:pt>
                <c:pt idx="32">
                  <c:v>0.32500000000000001</c:v>
                </c:pt>
                <c:pt idx="33">
                  <c:v>0.32500000000000001</c:v>
                </c:pt>
                <c:pt idx="34">
                  <c:v>0.32300000000000001</c:v>
                </c:pt>
                <c:pt idx="35">
                  <c:v>0.29199999999999998</c:v>
                </c:pt>
                <c:pt idx="36">
                  <c:v>0.28799999999999998</c:v>
                </c:pt>
                <c:pt idx="37">
                  <c:v>0.26100000000000001</c:v>
                </c:pt>
                <c:pt idx="38">
                  <c:v>0.26100000000000001</c:v>
                </c:pt>
                <c:pt idx="39">
                  <c:v>0.26</c:v>
                </c:pt>
                <c:pt idx="40">
                  <c:v>0.26</c:v>
                </c:pt>
                <c:pt idx="41">
                  <c:v>0.255</c:v>
                </c:pt>
                <c:pt idx="42">
                  <c:v>0.254</c:v>
                </c:pt>
                <c:pt idx="43">
                  <c:v>0.253</c:v>
                </c:pt>
                <c:pt idx="44">
                  <c:v>0.24399999999999999</c:v>
                </c:pt>
                <c:pt idx="45">
                  <c:v>0.24199999999999999</c:v>
                </c:pt>
                <c:pt idx="46">
                  <c:v>0.23400000000000001</c:v>
                </c:pt>
                <c:pt idx="47">
                  <c:v>0.219</c:v>
                </c:pt>
                <c:pt idx="48">
                  <c:v>0.21099999999999999</c:v>
                </c:pt>
                <c:pt idx="49">
                  <c:v>0.193</c:v>
                </c:pt>
                <c:pt idx="50">
                  <c:v>0.189</c:v>
                </c:pt>
                <c:pt idx="51">
                  <c:v>0.187</c:v>
                </c:pt>
                <c:pt idx="52">
                  <c:v>0.17599999999999999</c:v>
                </c:pt>
                <c:pt idx="53">
                  <c:v>0.17499999999999999</c:v>
                </c:pt>
                <c:pt idx="54">
                  <c:v>0.17299999999999999</c:v>
                </c:pt>
                <c:pt idx="55">
                  <c:v>0.16900000000000001</c:v>
                </c:pt>
                <c:pt idx="56">
                  <c:v>0.16200000000000001</c:v>
                </c:pt>
                <c:pt idx="57">
                  <c:v>0.16200000000000001</c:v>
                </c:pt>
                <c:pt idx="58">
                  <c:v>0.14099999999999999</c:v>
                </c:pt>
                <c:pt idx="59">
                  <c:v>0.13</c:v>
                </c:pt>
                <c:pt idx="60">
                  <c:v>0.129</c:v>
                </c:pt>
                <c:pt idx="61">
                  <c:v>0.113</c:v>
                </c:pt>
                <c:pt idx="62">
                  <c:v>0.113</c:v>
                </c:pt>
                <c:pt idx="63">
                  <c:v>0.111</c:v>
                </c:pt>
                <c:pt idx="64">
                  <c:v>9.8000000000000004E-2</c:v>
                </c:pt>
                <c:pt idx="65">
                  <c:v>9.7000000000000003E-2</c:v>
                </c:pt>
                <c:pt idx="66">
                  <c:v>9.1999999999999998E-2</c:v>
                </c:pt>
                <c:pt idx="67">
                  <c:v>9.1999999999999998E-2</c:v>
                </c:pt>
                <c:pt idx="68">
                  <c:v>8.3000000000000004E-2</c:v>
                </c:pt>
                <c:pt idx="69">
                  <c:v>8.1000000000000003E-2</c:v>
                </c:pt>
                <c:pt idx="70">
                  <c:v>7.3999999999999996E-2</c:v>
                </c:pt>
                <c:pt idx="71">
                  <c:v>6.3E-2</c:v>
                </c:pt>
                <c:pt idx="72">
                  <c:v>5.8999999999999997E-2</c:v>
                </c:pt>
                <c:pt idx="73">
                  <c:v>5.5E-2</c:v>
                </c:pt>
                <c:pt idx="74">
                  <c:v>5.5E-2</c:v>
                </c:pt>
                <c:pt idx="75">
                  <c:v>4.4999999999999998E-2</c:v>
                </c:pt>
                <c:pt idx="76">
                  <c:v>4.1000000000000002E-2</c:v>
                </c:pt>
                <c:pt idx="77">
                  <c:v>0.04</c:v>
                </c:pt>
                <c:pt idx="78">
                  <c:v>3.9E-2</c:v>
                </c:pt>
                <c:pt idx="79">
                  <c:v>3.7999999999999999E-2</c:v>
                </c:pt>
                <c:pt idx="80">
                  <c:v>3.6999999999999998E-2</c:v>
                </c:pt>
                <c:pt idx="81">
                  <c:v>3.5000000000000003E-2</c:v>
                </c:pt>
                <c:pt idx="82">
                  <c:v>3.3000000000000002E-2</c:v>
                </c:pt>
                <c:pt idx="83">
                  <c:v>3.1E-2</c:v>
                </c:pt>
                <c:pt idx="84">
                  <c:v>3.1E-2</c:v>
                </c:pt>
                <c:pt idx="85">
                  <c:v>3.1E-2</c:v>
                </c:pt>
                <c:pt idx="86">
                  <c:v>0.03</c:v>
                </c:pt>
                <c:pt idx="87">
                  <c:v>0.03</c:v>
                </c:pt>
                <c:pt idx="88">
                  <c:v>2.7E-2</c:v>
                </c:pt>
                <c:pt idx="89">
                  <c:v>2.4E-2</c:v>
                </c:pt>
                <c:pt idx="90">
                  <c:v>2.4E-2</c:v>
                </c:pt>
                <c:pt idx="91">
                  <c:v>1.9E-2</c:v>
                </c:pt>
                <c:pt idx="92">
                  <c:v>1.7999999999999999E-2</c:v>
                </c:pt>
                <c:pt idx="93">
                  <c:v>1.7999999999999999E-2</c:v>
                </c:pt>
                <c:pt idx="94">
                  <c:v>1.6E-2</c:v>
                </c:pt>
                <c:pt idx="95">
                  <c:v>8.0000000000000002E-3</c:v>
                </c:pt>
                <c:pt idx="96">
                  <c:v>4.0000000000000001E-3</c:v>
                </c:pt>
              </c:numCache>
            </c:numRef>
          </c:xVal>
          <c:yVal>
            <c:numRef>
              <c:f>Hoja1!$K$4:$K$111</c:f>
              <c:numCache>
                <c:formatCode>0.00</c:formatCode>
                <c:ptCount val="108"/>
                <c:pt idx="0">
                  <c:v>0.77320373174113566</c:v>
                </c:pt>
                <c:pt idx="1">
                  <c:v>1.0262025793565546</c:v>
                </c:pt>
                <c:pt idx="2">
                  <c:v>0.79185799815285873</c:v>
                </c:pt>
                <c:pt idx="3">
                  <c:v>1</c:v>
                </c:pt>
                <c:pt idx="4">
                  <c:v>0.89521788415451098</c:v>
                </c:pt>
                <c:pt idx="5">
                  <c:v>0.78715014896369939</c:v>
                </c:pt>
                <c:pt idx="6">
                  <c:v>0.96321027373546608</c:v>
                </c:pt>
                <c:pt idx="7">
                  <c:v>0.77274272065452509</c:v>
                </c:pt>
                <c:pt idx="8">
                  <c:v>0.84015254875763601</c:v>
                </c:pt>
                <c:pt idx="9">
                  <c:v>0.87829252490312681</c:v>
                </c:pt>
                <c:pt idx="10">
                  <c:v>0.91085771194203624</c:v>
                </c:pt>
                <c:pt idx="11">
                  <c:v>0.84894056731324941</c:v>
                </c:pt>
                <c:pt idx="12">
                  <c:v>0.62651287185969007</c:v>
                </c:pt>
                <c:pt idx="13">
                  <c:v>0.74704679769503779</c:v>
                </c:pt>
                <c:pt idx="14">
                  <c:v>0.74980213437984577</c:v>
                </c:pt>
                <c:pt idx="15">
                  <c:v>0.81226124265192978</c:v>
                </c:pt>
                <c:pt idx="16">
                  <c:v>0.90982773462602995</c:v>
                </c:pt>
                <c:pt idx="17">
                  <c:v>0.80535904487329923</c:v>
                </c:pt>
                <c:pt idx="18">
                  <c:v>0.86501557898843751</c:v>
                </c:pt>
                <c:pt idx="19">
                  <c:v>1.0305724485698524</c:v>
                </c:pt>
                <c:pt idx="20">
                  <c:v>0.79696467553248129</c:v>
                </c:pt>
                <c:pt idx="21">
                  <c:v>0.87983458791139013</c:v>
                </c:pt>
                <c:pt idx="22">
                  <c:v>0.71113053836157603</c:v>
                </c:pt>
                <c:pt idx="23">
                  <c:v>0.91615886026587956</c:v>
                </c:pt>
                <c:pt idx="24">
                  <c:v>0.83325682503822274</c:v>
                </c:pt>
                <c:pt idx="25">
                  <c:v>0.90308909089482958</c:v>
                </c:pt>
                <c:pt idx="26">
                  <c:v>1.1996721560045926</c:v>
                </c:pt>
                <c:pt idx="27">
                  <c:v>0.76524084461926489</c:v>
                </c:pt>
                <c:pt idx="28">
                  <c:v>0.69378834063015837</c:v>
                </c:pt>
                <c:pt idx="29">
                  <c:v>0.69192786511445281</c:v>
                </c:pt>
                <c:pt idx="30">
                  <c:v>0.45513482457471571</c:v>
                </c:pt>
                <c:pt idx="31">
                  <c:v>0.5944836613629666</c:v>
                </c:pt>
                <c:pt idx="32">
                  <c:v>0.62704927062453897</c:v>
                </c:pt>
                <c:pt idx="33">
                  <c:v>0.72950507563642142</c:v>
                </c:pt>
                <c:pt idx="34">
                  <c:v>0.79543574455935284</c:v>
                </c:pt>
                <c:pt idx="35">
                  <c:v>0.64686705765873098</c:v>
                </c:pt>
                <c:pt idx="36">
                  <c:v>0.57702199150407363</c:v>
                </c:pt>
                <c:pt idx="37">
                  <c:v>0.59346250655984722</c:v>
                </c:pt>
                <c:pt idx="38">
                  <c:v>0.80389946119510858</c:v>
                </c:pt>
                <c:pt idx="39">
                  <c:v>0.57941713278096985</c:v>
                </c:pt>
                <c:pt idx="40">
                  <c:v>0.48802873992775714</c:v>
                </c:pt>
                <c:pt idx="41">
                  <c:v>0.81371875083100609</c:v>
                </c:pt>
                <c:pt idx="42">
                  <c:v>0.62497232447245477</c:v>
                </c:pt>
                <c:pt idx="43">
                  <c:v>0.43893028229154851</c:v>
                </c:pt>
                <c:pt idx="44">
                  <c:v>0.67835110070804283</c:v>
                </c:pt>
                <c:pt idx="45">
                  <c:v>0.58917012439840843</c:v>
                </c:pt>
                <c:pt idx="46">
                  <c:v>0.78654630221000943</c:v>
                </c:pt>
                <c:pt idx="47">
                  <c:v>0.54103468014889711</c:v>
                </c:pt>
                <c:pt idx="48">
                  <c:v>0.49863190378852662</c:v>
                </c:pt>
                <c:pt idx="49">
                  <c:v>0.47044336839179179</c:v>
                </c:pt>
                <c:pt idx="50">
                  <c:v>0.64589310049726212</c:v>
                </c:pt>
                <c:pt idx="51">
                  <c:v>0.33970253585955962</c:v>
                </c:pt>
                <c:pt idx="52">
                  <c:v>0.39673248134913935</c:v>
                </c:pt>
                <c:pt idx="53">
                  <c:v>0.60744504980217884</c:v>
                </c:pt>
                <c:pt idx="54">
                  <c:v>0.63860175594235258</c:v>
                </c:pt>
                <c:pt idx="55">
                  <c:v>0.81553526477492433</c:v>
                </c:pt>
                <c:pt idx="56">
                  <c:v>0.50551125880656711</c:v>
                </c:pt>
                <c:pt idx="57">
                  <c:v>0.67195512235010724</c:v>
                </c:pt>
                <c:pt idx="58">
                  <c:v>0.32810418551697518</c:v>
                </c:pt>
                <c:pt idx="59">
                  <c:v>0.72514567428317189</c:v>
                </c:pt>
                <c:pt idx="60">
                  <c:v>0.79397778554674447</c:v>
                </c:pt>
                <c:pt idx="61">
                  <c:v>0.5079785034791835</c:v>
                </c:pt>
                <c:pt idx="62">
                  <c:v>0.85350684558841661</c:v>
                </c:pt>
                <c:pt idx="63">
                  <c:v>0.49707851939866365</c:v>
                </c:pt>
                <c:pt idx="64">
                  <c:v>0.3083555446933523</c:v>
                </c:pt>
                <c:pt idx="65">
                  <c:v>0.46838131004496913</c:v>
                </c:pt>
                <c:pt idx="66">
                  <c:v>0.42918980484958841</c:v>
                </c:pt>
                <c:pt idx="67">
                  <c:v>0.53714473208699676</c:v>
                </c:pt>
                <c:pt idx="68">
                  <c:v>0.58329438154103042</c:v>
                </c:pt>
                <c:pt idx="69">
                  <c:v>0.38905073710773586</c:v>
                </c:pt>
                <c:pt idx="70">
                  <c:v>0.31602783645959504</c:v>
                </c:pt>
                <c:pt idx="71">
                  <c:v>0.48920965089620705</c:v>
                </c:pt>
                <c:pt idx="72">
                  <c:v>0.38284713388908559</c:v>
                </c:pt>
                <c:pt idx="73">
                  <c:v>0.38755667126438337</c:v>
                </c:pt>
                <c:pt idx="74">
                  <c:v>0.37773436275178113</c:v>
                </c:pt>
                <c:pt idx="75">
                  <c:v>0.38120065419579802</c:v>
                </c:pt>
                <c:pt idx="76">
                  <c:v>0.38279449263929288</c:v>
                </c:pt>
                <c:pt idx="77">
                  <c:v>0.28018155661172106</c:v>
                </c:pt>
                <c:pt idx="78">
                  <c:v>0.20293747922451236</c:v>
                </c:pt>
                <c:pt idx="79">
                  <c:v>0.3027252884938379</c:v>
                </c:pt>
                <c:pt idx="80">
                  <c:v>0.2783265538353431</c:v>
                </c:pt>
                <c:pt idx="81">
                  <c:v>0.64259952124056186</c:v>
                </c:pt>
                <c:pt idx="82">
                  <c:v>0.41948643813351971</c:v>
                </c:pt>
                <c:pt idx="83">
                  <c:v>0.5647192153273034</c:v>
                </c:pt>
                <c:pt idx="84">
                  <c:v>0.32149496326959037</c:v>
                </c:pt>
                <c:pt idx="85">
                  <c:v>0.31805768818056962</c:v>
                </c:pt>
                <c:pt idx="86">
                  <c:v>0.39273931100240234</c:v>
                </c:pt>
                <c:pt idx="87">
                  <c:v>0.36662762086892137</c:v>
                </c:pt>
                <c:pt idx="88">
                  <c:v>0.42034284877852435</c:v>
                </c:pt>
                <c:pt idx="89">
                  <c:v>0.26219226074452551</c:v>
                </c:pt>
                <c:pt idx="90">
                  <c:v>0.24913052418444567</c:v>
                </c:pt>
                <c:pt idx="91">
                  <c:v>0.35672020319793518</c:v>
                </c:pt>
                <c:pt idx="92">
                  <c:v>0.23938783396501581</c:v>
                </c:pt>
                <c:pt idx="93">
                  <c:v>0.46547772869954895</c:v>
                </c:pt>
                <c:pt idx="94">
                  <c:v>0.22349095930646679</c:v>
                </c:pt>
                <c:pt idx="95">
                  <c:v>0.23087369063546256</c:v>
                </c:pt>
                <c:pt idx="96">
                  <c:v>0.51002591863172031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Hoja1!$C$4:$C$111</c15:f>
                <c15:dlblRangeCache>
                  <c:ptCount val="108"/>
                  <c:pt idx="0">
                    <c:v>LUX</c:v>
                  </c:pt>
                  <c:pt idx="1">
                    <c:v>NOR</c:v>
                  </c:pt>
                  <c:pt idx="2">
                    <c:v>SGP</c:v>
                  </c:pt>
                  <c:pt idx="3">
                    <c:v>USA</c:v>
                  </c:pt>
                  <c:pt idx="4">
                    <c:v>BEL</c:v>
                  </c:pt>
                  <c:pt idx="5">
                    <c:v>NLD</c:v>
                  </c:pt>
                  <c:pt idx="6">
                    <c:v>AUS</c:v>
                  </c:pt>
                  <c:pt idx="7">
                    <c:v>AUT</c:v>
                  </c:pt>
                  <c:pt idx="8">
                    <c:v>ISL</c:v>
                  </c:pt>
                  <c:pt idx="9">
                    <c:v>IRL</c:v>
                  </c:pt>
                  <c:pt idx="10">
                    <c:v>HKG</c:v>
                  </c:pt>
                  <c:pt idx="11">
                    <c:v>SWE</c:v>
                  </c:pt>
                  <c:pt idx="12">
                    <c:v>GBR</c:v>
                  </c:pt>
                  <c:pt idx="13">
                    <c:v>FRA</c:v>
                  </c:pt>
                  <c:pt idx="14">
                    <c:v>ITA</c:v>
                  </c:pt>
                  <c:pt idx="15">
                    <c:v>FIN</c:v>
                  </c:pt>
                  <c:pt idx="16">
                    <c:v>CAN</c:v>
                  </c:pt>
                  <c:pt idx="17">
                    <c:v>DNK</c:v>
                  </c:pt>
                  <c:pt idx="18">
                    <c:v>CHE</c:v>
                  </c:pt>
                  <c:pt idx="19">
                    <c:v>JPN</c:v>
                  </c:pt>
                  <c:pt idx="20">
                    <c:v>GRC</c:v>
                  </c:pt>
                  <c:pt idx="21">
                    <c:v>TWN</c:v>
                  </c:pt>
                  <c:pt idx="22">
                    <c:v>TTO</c:v>
                  </c:pt>
                  <c:pt idx="23">
                    <c:v>ISR</c:v>
                  </c:pt>
                  <c:pt idx="24">
                    <c:v>ESP</c:v>
                  </c:pt>
                  <c:pt idx="25">
                    <c:v>NZL</c:v>
                  </c:pt>
                  <c:pt idx="26">
                    <c:v>KOR</c:v>
                  </c:pt>
                  <c:pt idx="27">
                    <c:v>BRB</c:v>
                  </c:pt>
                  <c:pt idx="28">
                    <c:v>CYP</c:v>
                  </c:pt>
                  <c:pt idx="29">
                    <c:v>PRT</c:v>
                  </c:pt>
                  <c:pt idx="30">
                    <c:v>TUR</c:v>
                  </c:pt>
                  <c:pt idx="31">
                    <c:v>MEX</c:v>
                  </c:pt>
                  <c:pt idx="32">
                    <c:v>IRN</c:v>
                  </c:pt>
                  <c:pt idx="33">
                    <c:v>CHL</c:v>
                  </c:pt>
                  <c:pt idx="34">
                    <c:v>MYS</c:v>
                  </c:pt>
                  <c:pt idx="35">
                    <c:v>ARG</c:v>
                  </c:pt>
                  <c:pt idx="36">
                    <c:v>CRI</c:v>
                  </c:pt>
                  <c:pt idx="37">
                    <c:v>GAB</c:v>
                  </c:pt>
                  <c:pt idx="38">
                    <c:v>ROM</c:v>
                  </c:pt>
                  <c:pt idx="39">
                    <c:v>URY</c:v>
                  </c:pt>
                  <c:pt idx="40">
                    <c:v>DOM</c:v>
                  </c:pt>
                  <c:pt idx="41">
                    <c:v>BWA</c:v>
                  </c:pt>
                  <c:pt idx="42">
                    <c:v>PAN</c:v>
                  </c:pt>
                  <c:pt idx="43">
                    <c:v>VEN</c:v>
                  </c:pt>
                  <c:pt idx="44">
                    <c:v>MUS</c:v>
                  </c:pt>
                  <c:pt idx="45">
                    <c:v>ZAF</c:v>
                  </c:pt>
                  <c:pt idx="46">
                    <c:v>JAM</c:v>
                  </c:pt>
                  <c:pt idx="47">
                    <c:v>COL</c:v>
                  </c:pt>
                  <c:pt idx="48">
                    <c:v>BRA</c:v>
                  </c:pt>
                  <c:pt idx="49">
                    <c:v>SLV</c:v>
                  </c:pt>
                  <c:pt idx="50">
                    <c:v>PER</c:v>
                  </c:pt>
                  <c:pt idx="51">
                    <c:v>GTM</c:v>
                  </c:pt>
                  <c:pt idx="52">
                    <c:v>EGY</c:v>
                  </c:pt>
                  <c:pt idx="53">
                    <c:v>ECU</c:v>
                  </c:pt>
                  <c:pt idx="54">
                    <c:v>DZA</c:v>
                  </c:pt>
                  <c:pt idx="55">
                    <c:v>JOR</c:v>
                  </c:pt>
                  <c:pt idx="56">
                    <c:v>NAM</c:v>
                  </c:pt>
                  <c:pt idx="57">
                    <c:v>THA</c:v>
                  </c:pt>
                  <c:pt idx="58">
                    <c:v>SYR</c:v>
                  </c:pt>
                  <c:pt idx="59">
                    <c:v>FJI</c:v>
                  </c:pt>
                  <c:pt idx="60">
                    <c:v>CHN</c:v>
                  </c:pt>
                  <c:pt idx="61">
                    <c:v>HND</c:v>
                  </c:pt>
                  <c:pt idx="62">
                    <c:v>LKA</c:v>
                  </c:pt>
                  <c:pt idx="63">
                    <c:v>MAR</c:v>
                  </c:pt>
                  <c:pt idx="64">
                    <c:v>PRY</c:v>
                  </c:pt>
                  <c:pt idx="65">
                    <c:v>BOL</c:v>
                  </c:pt>
                  <c:pt idx="66">
                    <c:v>IND</c:v>
                  </c:pt>
                  <c:pt idx="67">
                    <c:v>IDN</c:v>
                  </c:pt>
                  <c:pt idx="68">
                    <c:v>PHL</c:v>
                  </c:pt>
                  <c:pt idx="69">
                    <c:v>PAK</c:v>
                  </c:pt>
                  <c:pt idx="70">
                    <c:v>PNG</c:v>
                  </c:pt>
                  <c:pt idx="71">
                    <c:v>NIC</c:v>
                  </c:pt>
                  <c:pt idx="72">
                    <c:v>ZMB</c:v>
                  </c:pt>
                  <c:pt idx="73">
                    <c:v>CMR</c:v>
                  </c:pt>
                  <c:pt idx="74">
                    <c:v>COG</c:v>
                  </c:pt>
                  <c:pt idx="75">
                    <c:v>MRT</c:v>
                  </c:pt>
                  <c:pt idx="76">
                    <c:v>SEN</c:v>
                  </c:pt>
                  <c:pt idx="77">
                    <c:v>MLI</c:v>
                  </c:pt>
                  <c:pt idx="78">
                    <c:v>CIV</c:v>
                  </c:pt>
                  <c:pt idx="79">
                    <c:v>GMB</c:v>
                  </c:pt>
                  <c:pt idx="80">
                    <c:v>HTI</c:v>
                  </c:pt>
                  <c:pt idx="81">
                    <c:v>LSO</c:v>
                  </c:pt>
                  <c:pt idx="82">
                    <c:v>BGO</c:v>
                  </c:pt>
                  <c:pt idx="83">
                    <c:v>GHA</c:v>
                  </c:pt>
                  <c:pt idx="84">
                    <c:v>BEN</c:v>
                  </c:pt>
                  <c:pt idx="85">
                    <c:v>UGA</c:v>
                  </c:pt>
                  <c:pt idx="86">
                    <c:v>KEN </c:v>
                  </c:pt>
                  <c:pt idx="87">
                    <c:v>NPL</c:v>
                  </c:pt>
                  <c:pt idx="88">
                    <c:v>TZA</c:v>
                  </c:pt>
                  <c:pt idx="89">
                    <c:v>NER</c:v>
                  </c:pt>
                  <c:pt idx="90">
                    <c:v>RWA</c:v>
                  </c:pt>
                  <c:pt idx="91">
                    <c:v>TGO</c:v>
                  </c:pt>
                  <c:pt idx="92">
                    <c:v>MOZ</c:v>
                  </c:pt>
                  <c:pt idx="93">
                    <c:v>MWI</c:v>
                  </c:pt>
                  <c:pt idx="94">
                    <c:v>CAF</c:v>
                  </c:pt>
                  <c:pt idx="95">
                    <c:v>BDI</c:v>
                  </c:pt>
                  <c:pt idx="96">
                    <c:v>ZWE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FE6-A64A-8AEA-37442546F66F}"/>
            </c:ext>
          </c:extLst>
        </c:ser>
        <c:ser>
          <c:idx val="1"/>
          <c:order val="1"/>
          <c:tx>
            <c:v>recta identidad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Hoja1!$S$36:$S$37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Hoja1!$T$36:$T$37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4FE6-A64A-8AEA-37442546F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76207"/>
        <c:axId val="352477935"/>
      </c:scatterChart>
      <c:valAx>
        <c:axId val="352476207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PIB</a:t>
                </a:r>
                <a:r>
                  <a:rPr lang="es-MX" baseline="0"/>
                  <a:t> per capita relativo 2008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2477935"/>
        <c:crosses val="autoZero"/>
        <c:crossBetween val="midCat"/>
        <c:majorUnit val="0.1"/>
      </c:valAx>
      <c:valAx>
        <c:axId val="352477935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PIB</a:t>
                </a:r>
                <a:r>
                  <a:rPr lang="es-MX" baseline="0"/>
                  <a:t> capita relativa pronosticado Solow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2476207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415984</xdr:colOff>
      <xdr:row>1</xdr:row>
      <xdr:rowOff>97400</xdr:rowOff>
    </xdr:from>
    <xdr:to>
      <xdr:col>25</xdr:col>
      <xdr:colOff>809685</xdr:colOff>
      <xdr:row>9</xdr:row>
      <xdr:rowOff>16022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3E672F-485A-AB45-8A24-A75B6CE25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4684" y="300600"/>
          <a:ext cx="6172201" cy="1569622"/>
        </a:xfrm>
        <a:prstGeom prst="rect">
          <a:avLst/>
        </a:prstGeom>
      </xdr:spPr>
    </xdr:pic>
    <xdr:clientData/>
  </xdr:twoCellAnchor>
  <xdr:twoCellAnchor>
    <xdr:from>
      <xdr:col>18</xdr:col>
      <xdr:colOff>304533</xdr:colOff>
      <xdr:row>10</xdr:row>
      <xdr:rowOff>18538</xdr:rowOff>
    </xdr:from>
    <xdr:to>
      <xdr:col>30</xdr:col>
      <xdr:colOff>18849</xdr:colOff>
      <xdr:row>33</xdr:row>
      <xdr:rowOff>144371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AA24A9B-0C6E-2D62-9BD7-3A4002ADE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B1E84-C2FE-1242-9278-EC452330E32B}">
  <dimension ref="B2:T111"/>
  <sheetViews>
    <sheetView showGridLines="0" tabSelected="1" zoomScale="107" workbookViewId="0">
      <selection activeCell="B3" sqref="B3:M100"/>
    </sheetView>
  </sheetViews>
  <sheetFormatPr baseColWidth="10" defaultRowHeight="16" x14ac:dyDescent="0.2"/>
  <cols>
    <col min="2" max="2" width="21" bestFit="1" customWidth="1"/>
    <col min="4" max="4" width="12" bestFit="1" customWidth="1"/>
    <col min="10" max="10" width="23.6640625" bestFit="1" customWidth="1"/>
    <col min="11" max="12" width="24.6640625" bestFit="1" customWidth="1"/>
    <col min="13" max="13" width="21.5" bestFit="1" customWidth="1"/>
  </cols>
  <sheetData>
    <row r="2" spans="2:17" ht="17" thickBot="1" x14ac:dyDescent="0.25"/>
    <row r="3" spans="2:17" ht="17" thickBot="1" x14ac:dyDescent="0.25">
      <c r="B3" s="14" t="s">
        <v>0</v>
      </c>
      <c r="C3" s="4" t="s">
        <v>1</v>
      </c>
      <c r="D3" s="4" t="s">
        <v>200</v>
      </c>
      <c r="E3" s="4" t="s">
        <v>201</v>
      </c>
      <c r="F3" s="4" t="s">
        <v>2</v>
      </c>
      <c r="G3" s="4" t="s">
        <v>5</v>
      </c>
      <c r="H3" s="4" t="s">
        <v>3</v>
      </c>
      <c r="I3" s="5" t="s">
        <v>4</v>
      </c>
      <c r="J3" s="4" t="s">
        <v>200</v>
      </c>
      <c r="K3" s="3" t="s">
        <v>202</v>
      </c>
      <c r="L3" s="14" t="s">
        <v>203</v>
      </c>
      <c r="M3" s="17" t="s">
        <v>204</v>
      </c>
      <c r="O3" s="16"/>
      <c r="P3" s="16"/>
      <c r="Q3" s="16"/>
    </row>
    <row r="4" spans="2:17" x14ac:dyDescent="0.2">
      <c r="B4" s="1" t="s">
        <v>103</v>
      </c>
      <c r="C4" s="6" t="s">
        <v>6</v>
      </c>
      <c r="D4" s="30">
        <v>1.423</v>
      </c>
      <c r="E4" s="30">
        <v>1.0609999999999999</v>
      </c>
      <c r="F4" s="30">
        <v>2.1999999999999999E-2</v>
      </c>
      <c r="G4" s="30">
        <v>0.23599999999999999</v>
      </c>
      <c r="H4" s="30">
        <v>10.003</v>
      </c>
      <c r="I4" s="8">
        <v>1.2999999999999999E-2</v>
      </c>
      <c r="J4" s="11">
        <v>1.423</v>
      </c>
      <c r="K4" s="24">
        <f t="shared" ref="K4:K22" si="0">EXP(0.1*(H4-$H$7))*(G4/$G$7)^0.5*(($I$7+0.075)/(I4+0.075))^0.5</f>
        <v>0.77320373174113566</v>
      </c>
      <c r="L4" s="22">
        <f>EXP(0.1*(H4-$H$28))*(G4/$G$28)^0.5*(($I$28+0.075)/(I4+0.075))^0.5</f>
        <v>0.92792967126992032</v>
      </c>
      <c r="M4" s="26">
        <f>K4-J4</f>
        <v>-0.64979626825886438</v>
      </c>
    </row>
    <row r="5" spans="2:17" x14ac:dyDescent="0.2">
      <c r="B5" s="1" t="s">
        <v>104</v>
      </c>
      <c r="C5" s="6" t="s">
        <v>7</v>
      </c>
      <c r="D5" s="30">
        <v>1.109</v>
      </c>
      <c r="E5" s="30">
        <v>0.77500000000000002</v>
      </c>
      <c r="F5" s="30">
        <v>2.4E-2</v>
      </c>
      <c r="G5" s="30">
        <v>0.222</v>
      </c>
      <c r="H5" s="30">
        <v>12.663</v>
      </c>
      <c r="I5" s="8">
        <v>5.0000000000000001E-3</v>
      </c>
      <c r="J5" s="11">
        <v>1.109</v>
      </c>
      <c r="K5" s="24">
        <f t="shared" si="0"/>
        <v>1.0262025793565546</v>
      </c>
      <c r="L5" s="22">
        <f>EXP(0.1*(H5-$H$28))*(G5/$G$28)^0.5*(($I$28+0.075)/(I5+0.075))^0.5</f>
        <v>1.2315561643428259</v>
      </c>
      <c r="M5" s="26">
        <f t="shared" ref="M5:M68" si="1">K5-J5</f>
        <v>-8.2797420643445419E-2</v>
      </c>
    </row>
    <row r="6" spans="2:17" x14ac:dyDescent="0.2">
      <c r="B6" s="1" t="s">
        <v>105</v>
      </c>
      <c r="C6" s="6" t="s">
        <v>8</v>
      </c>
      <c r="D6" s="30">
        <v>1.093</v>
      </c>
      <c r="E6" s="30">
        <v>0.33300000000000002</v>
      </c>
      <c r="F6" s="30">
        <v>4.1000000000000002E-2</v>
      </c>
      <c r="G6" s="30">
        <v>0.372</v>
      </c>
      <c r="H6" s="30">
        <v>8.5549999999999997</v>
      </c>
      <c r="I6" s="8">
        <v>2.4E-2</v>
      </c>
      <c r="J6" s="11">
        <v>1.093</v>
      </c>
      <c r="K6" s="24">
        <f t="shared" si="0"/>
        <v>0.79185799815285873</v>
      </c>
      <c r="L6" s="22">
        <f>EXP(0.1*(H6-$H$28))*(G6/$G$28)^0.5*(($I$28+0.075)/(I6+0.075))^0.5</f>
        <v>0.95031684632950353</v>
      </c>
      <c r="M6" s="26">
        <f t="shared" si="1"/>
        <v>-0.30114200184714124</v>
      </c>
    </row>
    <row r="7" spans="2:17" x14ac:dyDescent="0.2">
      <c r="B7" s="18" t="s">
        <v>106</v>
      </c>
      <c r="C7" s="19" t="s">
        <v>9</v>
      </c>
      <c r="D7" s="21">
        <v>1</v>
      </c>
      <c r="E7" s="21">
        <v>1</v>
      </c>
      <c r="F7" s="21">
        <v>1.6E-2</v>
      </c>
      <c r="G7" s="21">
        <v>0.20200000000000001</v>
      </c>
      <c r="H7" s="21">
        <v>13.238</v>
      </c>
      <c r="I7" s="19">
        <v>1.0999999999999999E-2</v>
      </c>
      <c r="J7" s="20">
        <v>1</v>
      </c>
      <c r="K7" s="24">
        <f t="shared" si="0"/>
        <v>1</v>
      </c>
      <c r="L7" s="22">
        <f>EXP(0.1*(H7-$H$28))*(G7/$G$28)^0.5*(($I$28+0.075)/(I7+0.075))^0.5</f>
        <v>1.2001101820607694</v>
      </c>
      <c r="M7" s="27">
        <f t="shared" si="1"/>
        <v>0</v>
      </c>
    </row>
    <row r="8" spans="2:17" x14ac:dyDescent="0.2">
      <c r="B8" s="1" t="s">
        <v>107</v>
      </c>
      <c r="C8" s="6" t="s">
        <v>10</v>
      </c>
      <c r="D8" s="30">
        <v>0.94799999999999995</v>
      </c>
      <c r="E8" s="30">
        <v>0.65400000000000003</v>
      </c>
      <c r="F8" s="30">
        <v>2.4E-2</v>
      </c>
      <c r="G8" s="30">
        <v>0.251</v>
      </c>
      <c r="H8" s="30">
        <v>10.557</v>
      </c>
      <c r="I8" s="8">
        <v>3.0000000000000001E-3</v>
      </c>
      <c r="J8" s="11">
        <v>0.94799999999999995</v>
      </c>
      <c r="K8" s="24">
        <f t="shared" si="0"/>
        <v>0.89521788415451098</v>
      </c>
      <c r="L8" s="22">
        <f>EXP(0.1*(H8-$H$28))*(G8/$G$28)^0.5*(($I$28+0.075)/(I8+0.075))^0.5</f>
        <v>1.0743600979367269</v>
      </c>
      <c r="M8" s="26">
        <f t="shared" si="1"/>
        <v>-5.2782115845488975E-2</v>
      </c>
    </row>
    <row r="9" spans="2:17" x14ac:dyDescent="0.2">
      <c r="B9" s="1" t="s">
        <v>108</v>
      </c>
      <c r="C9" s="6" t="s">
        <v>11</v>
      </c>
      <c r="D9" s="30">
        <v>0.91600000000000004</v>
      </c>
      <c r="E9" s="30">
        <v>0.90100000000000002</v>
      </c>
      <c r="F9" s="30">
        <v>1.7000000000000001E-2</v>
      </c>
      <c r="G9" s="30">
        <v>0.18099999999999999</v>
      </c>
      <c r="H9" s="30">
        <v>11.093999999999999</v>
      </c>
      <c r="I9" s="8">
        <v>6.0000000000000001E-3</v>
      </c>
      <c r="J9" s="11">
        <v>0.91600000000000004</v>
      </c>
      <c r="K9" s="24">
        <f t="shared" si="0"/>
        <v>0.78715014896369939</v>
      </c>
      <c r="L9" s="22">
        <f>EXP(0.1*(H9-$H$28))*(G9/$G$28)^0.5*(($I$28+0.075)/(I9+0.075))^0.5</f>
        <v>0.94466690858198699</v>
      </c>
      <c r="M9" s="26">
        <f t="shared" si="1"/>
        <v>-0.12884985103630064</v>
      </c>
    </row>
    <row r="10" spans="2:17" x14ac:dyDescent="0.2">
      <c r="B10" s="1" t="s">
        <v>109</v>
      </c>
      <c r="C10" s="6" t="s">
        <v>12</v>
      </c>
      <c r="D10" s="30">
        <v>0.91300000000000003</v>
      </c>
      <c r="E10" s="30">
        <v>0.82</v>
      </c>
      <c r="F10" s="30">
        <v>1.7999999999999999E-2</v>
      </c>
      <c r="G10" s="30">
        <v>0.24299999999999999</v>
      </c>
      <c r="H10" s="30">
        <v>11.997</v>
      </c>
      <c r="I10" s="8">
        <v>1.2E-2</v>
      </c>
      <c r="J10" s="11">
        <v>0.91300000000000003</v>
      </c>
      <c r="K10" s="24">
        <f t="shared" si="0"/>
        <v>0.96321027373546608</v>
      </c>
      <c r="L10" s="22">
        <f>EXP(0.1*(H10-$H$28))*(G10/$G$28)^0.5*(($I$28+0.075)/(I10+0.075))^0.5</f>
        <v>1.1559584569754735</v>
      </c>
      <c r="M10" s="28">
        <f t="shared" si="1"/>
        <v>5.0210273735466049E-2</v>
      </c>
    </row>
    <row r="11" spans="2:17" x14ac:dyDescent="0.2">
      <c r="B11" s="1" t="s">
        <v>110</v>
      </c>
      <c r="C11" s="6" t="s">
        <v>13</v>
      </c>
      <c r="D11" s="30">
        <v>0.90200000000000002</v>
      </c>
      <c r="E11" s="30">
        <v>0.58699999999999997</v>
      </c>
      <c r="F11" s="30">
        <v>2.5000000000000001E-2</v>
      </c>
      <c r="G11" s="30">
        <v>0.22700000000000001</v>
      </c>
      <c r="H11" s="30">
        <v>9.6519999999999992</v>
      </c>
      <c r="I11" s="8">
        <v>4.0000000000000001E-3</v>
      </c>
      <c r="J11" s="11">
        <v>0.90200000000000002</v>
      </c>
      <c r="K11" s="24">
        <f t="shared" si="0"/>
        <v>0.77274272065452509</v>
      </c>
      <c r="L11" s="22">
        <f>EXP(0.1*(H11-$H$28))*(G11/$G$28)^0.5*(($I$28+0.075)/(I11+0.075))^0.5</f>
        <v>0.92737640717083647</v>
      </c>
      <c r="M11" s="26">
        <f t="shared" si="1"/>
        <v>-0.12925727934547493</v>
      </c>
    </row>
    <row r="12" spans="2:17" x14ac:dyDescent="0.2">
      <c r="B12" s="1" t="s">
        <v>111</v>
      </c>
      <c r="C12" s="6" t="s">
        <v>14</v>
      </c>
      <c r="D12" s="30">
        <v>0.87</v>
      </c>
      <c r="E12" s="30">
        <v>0.69399999999999995</v>
      </c>
      <c r="F12" s="30">
        <v>2.1000000000000001E-2</v>
      </c>
      <c r="G12" s="30">
        <v>0.25900000000000001</v>
      </c>
      <c r="H12" s="30">
        <v>10.195</v>
      </c>
      <c r="I12" s="8">
        <v>0.01</v>
      </c>
      <c r="J12" s="11">
        <v>0.87</v>
      </c>
      <c r="K12" s="24">
        <f t="shared" si="0"/>
        <v>0.84015254875763601</v>
      </c>
      <c r="L12" s="22">
        <f>EXP(0.1*(H12-$H$28))*(G12/$G$28)^0.5*(($I$28+0.075)/(I12+0.075))^0.5</f>
        <v>1.008275628248346</v>
      </c>
      <c r="M12" s="27">
        <f t="shared" si="1"/>
        <v>-2.9847451242363987E-2</v>
      </c>
    </row>
    <row r="13" spans="2:17" x14ac:dyDescent="0.2">
      <c r="B13" s="1" t="s">
        <v>112</v>
      </c>
      <c r="C13" s="6" t="s">
        <v>15</v>
      </c>
      <c r="D13" s="30">
        <v>0.86699999999999999</v>
      </c>
      <c r="E13" s="30">
        <v>0.45300000000000001</v>
      </c>
      <c r="F13" s="30">
        <v>0.03</v>
      </c>
      <c r="G13" s="30">
        <v>0.222</v>
      </c>
      <c r="H13" s="30">
        <v>11.526</v>
      </c>
      <c r="I13" s="8">
        <v>1.2E-2</v>
      </c>
      <c r="J13" s="11">
        <v>0.86699999999999999</v>
      </c>
      <c r="K13" s="24">
        <f t="shared" si="0"/>
        <v>0.87829252490312681</v>
      </c>
      <c r="L13" s="22">
        <f>EXP(0.1*(H13-$H$28))*(G13/$G$28)^0.5*(($I$28+0.075)/(I13+0.075))^0.5</f>
        <v>1.0540478019641044</v>
      </c>
      <c r="M13" s="27">
        <f t="shared" si="1"/>
        <v>1.1292524903126822E-2</v>
      </c>
    </row>
    <row r="14" spans="2:17" x14ac:dyDescent="0.2">
      <c r="B14" s="1" t="s">
        <v>113</v>
      </c>
      <c r="C14" s="6" t="s">
        <v>16</v>
      </c>
      <c r="D14" s="30">
        <v>0.83699999999999997</v>
      </c>
      <c r="E14" s="30">
        <v>0.22800000000000001</v>
      </c>
      <c r="F14" s="30">
        <v>4.2999999999999997E-2</v>
      </c>
      <c r="G14" s="30">
        <v>0.33500000000000002</v>
      </c>
      <c r="H14" s="30">
        <v>9.7750000000000004</v>
      </c>
      <c r="I14" s="8">
        <v>1.0999999999999999E-2</v>
      </c>
      <c r="J14" s="11">
        <v>0.83699999999999997</v>
      </c>
      <c r="K14" s="24">
        <f t="shared" si="0"/>
        <v>0.91085771194203624</v>
      </c>
      <c r="L14" s="22">
        <f>EXP(0.1*(H14-$H$28))*(G14/$G$28)^0.5*(($I$28+0.075)/(I14+0.075))^0.5</f>
        <v>1.0931296145102132</v>
      </c>
      <c r="M14" s="28">
        <f t="shared" si="1"/>
        <v>7.3857711942036275E-2</v>
      </c>
    </row>
    <row r="15" spans="2:17" x14ac:dyDescent="0.2">
      <c r="B15" s="1" t="s">
        <v>114</v>
      </c>
      <c r="C15" s="6" t="s">
        <v>17</v>
      </c>
      <c r="D15" s="30">
        <v>0.82699999999999996</v>
      </c>
      <c r="E15" s="30">
        <v>0.69799999999999995</v>
      </c>
      <c r="F15" s="30">
        <v>0.02</v>
      </c>
      <c r="G15" s="30">
        <v>0.18099999999999999</v>
      </c>
      <c r="H15" s="30">
        <v>11.661</v>
      </c>
      <c r="I15" s="8">
        <v>3.0000000000000001E-3</v>
      </c>
      <c r="J15" s="11">
        <v>0.82699999999999996</v>
      </c>
      <c r="K15" s="24">
        <f t="shared" si="0"/>
        <v>0.84894056731324941</v>
      </c>
      <c r="L15" s="22">
        <f>EXP(0.1*(H15-$H$28))*(G15/$G$28)^0.5*(($I$28+0.075)/(I15+0.075))^0.5</f>
        <v>1.0188222187970766</v>
      </c>
      <c r="M15" s="27">
        <f t="shared" si="1"/>
        <v>2.1940567313249448E-2</v>
      </c>
    </row>
    <row r="16" spans="2:17" x14ac:dyDescent="0.2">
      <c r="B16" s="1" t="s">
        <v>115</v>
      </c>
      <c r="C16" s="6" t="s">
        <v>18</v>
      </c>
      <c r="D16" s="30">
        <v>0.82599999999999996</v>
      </c>
      <c r="E16" s="30">
        <v>0.70299999999999996</v>
      </c>
      <c r="F16" s="30">
        <v>0.02</v>
      </c>
      <c r="G16" s="30">
        <v>0.16200000000000001</v>
      </c>
      <c r="H16" s="30">
        <v>9.2409999999999997</v>
      </c>
      <c r="I16" s="8">
        <v>4.0000000000000001E-3</v>
      </c>
      <c r="J16" s="11">
        <v>0.82599999999999996</v>
      </c>
      <c r="K16" s="24">
        <f t="shared" si="0"/>
        <v>0.62651287185969007</v>
      </c>
      <c r="L16" s="22">
        <f>EXP(0.1*(H16-$H$28))*(G16/$G$28)^0.5*(($I$28+0.075)/(I16+0.075))^0.5</f>
        <v>0.75188447671094827</v>
      </c>
      <c r="M16" s="26">
        <f t="shared" si="1"/>
        <v>-0.19948712814030989</v>
      </c>
    </row>
    <row r="17" spans="2:13" x14ac:dyDescent="0.2">
      <c r="B17" s="1" t="s">
        <v>116</v>
      </c>
      <c r="C17" s="6" t="s">
        <v>19</v>
      </c>
      <c r="D17" s="30">
        <v>0.82499999999999996</v>
      </c>
      <c r="E17" s="30">
        <v>0.59399999999999997</v>
      </c>
      <c r="F17" s="30">
        <v>2.3E-2</v>
      </c>
      <c r="G17" s="30">
        <v>0.19600000000000001</v>
      </c>
      <c r="H17" s="30">
        <v>10.173</v>
      </c>
      <c r="I17" s="8">
        <v>6.0000000000000001E-3</v>
      </c>
      <c r="J17" s="11">
        <v>0.82499999999999996</v>
      </c>
      <c r="K17" s="24">
        <f t="shared" si="0"/>
        <v>0.74704679769503779</v>
      </c>
      <c r="L17" s="22">
        <f>EXP(0.1*(H17-$H$28))*(G17/$G$28)^0.5*(($I$28+0.075)/(I17+0.075))^0.5</f>
        <v>0.89653846838970663</v>
      </c>
      <c r="M17" s="26">
        <f t="shared" si="1"/>
        <v>-7.7953202304962166E-2</v>
      </c>
    </row>
    <row r="18" spans="2:13" x14ac:dyDescent="0.2">
      <c r="B18" s="1" t="s">
        <v>117</v>
      </c>
      <c r="C18" s="6" t="s">
        <v>20</v>
      </c>
      <c r="D18" s="30">
        <v>0.82299999999999995</v>
      </c>
      <c r="E18" s="30">
        <v>0.504</v>
      </c>
      <c r="F18" s="30">
        <v>2.5999999999999999E-2</v>
      </c>
      <c r="G18" s="30">
        <v>0.23200000000000001</v>
      </c>
      <c r="H18" s="30">
        <v>9.1780000000000008</v>
      </c>
      <c r="I18" s="8">
        <v>3.0000000000000001E-3</v>
      </c>
      <c r="J18" s="11">
        <v>0.82299999999999995</v>
      </c>
      <c r="K18" s="24">
        <f t="shared" si="0"/>
        <v>0.74980213437984577</v>
      </c>
      <c r="L18" s="22">
        <f>EXP(0.1*(H18-$H$28))*(G18/$G$28)^0.5*(($I$28+0.075)/(I18+0.075))^0.5</f>
        <v>0.89984517600015024</v>
      </c>
      <c r="M18" s="26">
        <f t="shared" si="1"/>
        <v>-7.3197865620154179E-2</v>
      </c>
    </row>
    <row r="19" spans="2:13" x14ac:dyDescent="0.2">
      <c r="B19" s="1" t="s">
        <v>118</v>
      </c>
      <c r="C19" s="6" t="s">
        <v>21</v>
      </c>
      <c r="D19" s="30">
        <v>0.80800000000000005</v>
      </c>
      <c r="E19" s="30">
        <v>0.47899999999999998</v>
      </c>
      <c r="F19" s="30">
        <v>2.7E-2</v>
      </c>
      <c r="G19" s="30">
        <v>0.221</v>
      </c>
      <c r="H19" s="30">
        <v>10.221</v>
      </c>
      <c r="I19" s="8">
        <v>3.0000000000000001E-3</v>
      </c>
      <c r="J19" s="11">
        <v>0.80800000000000005</v>
      </c>
      <c r="K19" s="24">
        <f t="shared" si="0"/>
        <v>0.81226124265192978</v>
      </c>
      <c r="L19" s="22">
        <f>EXP(0.1*(H19-$H$28))*(G19/$G$28)^0.5*(($I$28+0.075)/(I19+0.075))^0.5</f>
        <v>0.97480298779991403</v>
      </c>
      <c r="M19" s="27">
        <f t="shared" si="1"/>
        <v>4.2612426519297308E-3</v>
      </c>
    </row>
    <row r="20" spans="2:13" x14ac:dyDescent="0.2">
      <c r="B20" s="1" t="s">
        <v>119</v>
      </c>
      <c r="C20" s="6" t="s">
        <v>22</v>
      </c>
      <c r="D20" s="30">
        <v>0.80600000000000005</v>
      </c>
      <c r="E20" s="30">
        <v>0.91300000000000003</v>
      </c>
      <c r="F20" s="30">
        <v>1.4E-2</v>
      </c>
      <c r="G20" s="30">
        <v>0.20200000000000001</v>
      </c>
      <c r="H20" s="30">
        <v>12.292999999999999</v>
      </c>
      <c r="I20" s="8">
        <v>1.0999999999999999E-2</v>
      </c>
      <c r="J20" s="11">
        <v>0.80600000000000005</v>
      </c>
      <c r="K20" s="24">
        <f t="shared" si="0"/>
        <v>0.90982773462602995</v>
      </c>
      <c r="L20" s="22">
        <f>EXP(0.1*(H20-$H$28))*(G20/$G$28)^0.5*(($I$28+0.075)/(I20+0.075))^0.5</f>
        <v>1.0918935282459821</v>
      </c>
      <c r="M20" s="28">
        <f t="shared" si="1"/>
        <v>0.1038277346260299</v>
      </c>
    </row>
    <row r="21" spans="2:13" x14ac:dyDescent="0.2">
      <c r="B21" s="1" t="s">
        <v>120</v>
      </c>
      <c r="C21" s="6" t="s">
        <v>23</v>
      </c>
      <c r="D21" s="30">
        <v>0.79400000000000004</v>
      </c>
      <c r="E21" s="30">
        <v>0.68</v>
      </c>
      <c r="F21" s="30">
        <v>1.9E-2</v>
      </c>
      <c r="G21" s="30">
        <v>0.218</v>
      </c>
      <c r="H21" s="30">
        <v>10.204000000000001</v>
      </c>
      <c r="I21" s="8">
        <v>3.0000000000000001E-3</v>
      </c>
      <c r="J21" s="11">
        <v>0.79400000000000004</v>
      </c>
      <c r="K21" s="24">
        <f t="shared" si="0"/>
        <v>0.80535904487329923</v>
      </c>
      <c r="L21" s="22">
        <f>EXP(0.1*(H21-$H$28))*(G21/$G$28)^0.5*(($I$28+0.075)/(I21+0.075))^0.5</f>
        <v>0.96651958996718268</v>
      </c>
      <c r="M21" s="27">
        <f t="shared" si="1"/>
        <v>1.1359044873299196E-2</v>
      </c>
    </row>
    <row r="22" spans="2:13" x14ac:dyDescent="0.2">
      <c r="B22" s="1" t="s">
        <v>121</v>
      </c>
      <c r="C22" s="6" t="s">
        <v>24</v>
      </c>
      <c r="D22" s="30">
        <v>0.78600000000000003</v>
      </c>
      <c r="E22" s="30">
        <v>0.95199999999999996</v>
      </c>
      <c r="F22" s="30">
        <v>1.2E-2</v>
      </c>
      <c r="G22" s="30">
        <v>0.26300000000000001</v>
      </c>
      <c r="H22" s="30">
        <v>10.169</v>
      </c>
      <c r="I22" s="8">
        <v>6.0000000000000001E-3</v>
      </c>
      <c r="J22" s="11">
        <v>0.78600000000000003</v>
      </c>
      <c r="K22" s="24">
        <f t="shared" si="0"/>
        <v>0.86501557898843751</v>
      </c>
      <c r="L22" s="22">
        <f>EXP(0.1*(H22-$H$28))*(G22/$G$28)^0.5*(($I$28+0.075)/(I22+0.075))^0.5</f>
        <v>1.0381140039852155</v>
      </c>
      <c r="M22" s="28">
        <f t="shared" si="1"/>
        <v>7.9015578988437474E-2</v>
      </c>
    </row>
    <row r="23" spans="2:13" x14ac:dyDescent="0.2">
      <c r="B23" s="1" t="s">
        <v>122</v>
      </c>
      <c r="C23" s="6" t="s">
        <v>25</v>
      </c>
      <c r="D23" s="30">
        <v>0.76400000000000001</v>
      </c>
      <c r="E23" s="30">
        <v>0.32300000000000001</v>
      </c>
      <c r="F23" s="30">
        <v>3.4000000000000002E-2</v>
      </c>
      <c r="G23" s="30">
        <v>0.28100000000000003</v>
      </c>
      <c r="H23" s="30">
        <v>11.336</v>
      </c>
      <c r="I23" s="8">
        <v>2E-3</v>
      </c>
      <c r="J23" s="11">
        <v>0.76400000000000001</v>
      </c>
      <c r="K23" s="24">
        <f>EXP(0.1*(H23-$H$7))*(G23/$G$7)^0.5*(($I$7+0.075)/(I23+0.075))^0.5</f>
        <v>1.0305724485698524</v>
      </c>
      <c r="L23" s="22">
        <f>EXP(0.1*(H23-$H$28))*(G23/$G$28)^0.5*(($I$28+0.075)/(I23+0.075))^0.5</f>
        <v>1.2368004888799775</v>
      </c>
      <c r="M23" s="28">
        <f t="shared" si="1"/>
        <v>0.2665724485698524</v>
      </c>
    </row>
    <row r="24" spans="2:13" x14ac:dyDescent="0.2">
      <c r="B24" s="1" t="s">
        <v>123</v>
      </c>
      <c r="C24" s="6" t="s">
        <v>26</v>
      </c>
      <c r="D24" s="30">
        <v>0.75800000000000001</v>
      </c>
      <c r="E24" s="30">
        <v>0.36599999999999999</v>
      </c>
      <c r="F24" s="30">
        <v>3.1E-2</v>
      </c>
      <c r="G24" s="30">
        <v>0.216</v>
      </c>
      <c r="H24" s="30">
        <v>10.209</v>
      </c>
      <c r="I24" s="8">
        <v>4.0000000000000001E-3</v>
      </c>
      <c r="J24" s="11">
        <v>0.75800000000000001</v>
      </c>
      <c r="K24" s="24">
        <f>EXP(0.1*(H24-$H$7))*(G24/$G$7)^0.5*(($I$7+0.075)/(I24+0.075))^0.5</f>
        <v>0.79696467553248129</v>
      </c>
      <c r="L24" s="22">
        <f>EXP(0.1*(H24-$H$28))*(G24/$G$28)^0.5*(($I$28+0.075)/(I24+0.075))^0.5</f>
        <v>0.95644542184928794</v>
      </c>
      <c r="M24" s="27">
        <f t="shared" si="1"/>
        <v>3.8964675532481285E-2</v>
      </c>
    </row>
    <row r="25" spans="2:13" x14ac:dyDescent="0.2">
      <c r="B25" s="1" t="s">
        <v>124</v>
      </c>
      <c r="C25" s="6" t="s">
        <v>27</v>
      </c>
      <c r="D25" s="30">
        <v>0.73899999999999999</v>
      </c>
      <c r="E25" s="30">
        <v>0.13700000000000001</v>
      </c>
      <c r="F25" s="30">
        <v>5.0999999999999997E-2</v>
      </c>
      <c r="G25" s="30">
        <v>0.24099999999999999</v>
      </c>
      <c r="H25" s="30">
        <v>10.837</v>
      </c>
      <c r="I25" s="8">
        <v>7.0000000000000001E-3</v>
      </c>
      <c r="J25" s="11">
        <v>0.73899999999999999</v>
      </c>
      <c r="K25" s="24">
        <f>EXP(0.1*(H25-$H$7))*(G25/$G$7)^0.5*(($I$7+0.075)/(I25+0.075))^0.5</f>
        <v>0.87983458791139013</v>
      </c>
      <c r="L25" s="22">
        <f>EXP(0.1*(H25-$H$28))*(G25/$G$28)^0.5*(($I$28+0.075)/(I25+0.075))^0.5</f>
        <v>1.0558984474817001</v>
      </c>
      <c r="M25" s="28">
        <f t="shared" si="1"/>
        <v>0.14083458791139014</v>
      </c>
    </row>
    <row r="26" spans="2:13" x14ac:dyDescent="0.2">
      <c r="B26" s="1" t="s">
        <v>125</v>
      </c>
      <c r="C26" s="6" t="s">
        <v>28</v>
      </c>
      <c r="D26" s="30">
        <v>0.72399999999999998</v>
      </c>
      <c r="E26" s="30">
        <v>0.49099999999999999</v>
      </c>
      <c r="F26" s="30">
        <v>2.4E-2</v>
      </c>
      <c r="G26" s="30">
        <v>0.20499999999999999</v>
      </c>
      <c r="H26" s="30">
        <v>9.0709999999999997</v>
      </c>
      <c r="I26" s="8">
        <v>0</v>
      </c>
      <c r="J26" s="11">
        <v>0.72399999999999998</v>
      </c>
      <c r="K26" s="24">
        <f>EXP(0.1*(H26-$H$7))*(G26/$G$7)^0.5*(($I$7+0.075)/(I26+0.075))^0.5</f>
        <v>0.71113053836157603</v>
      </c>
      <c r="L26" s="22">
        <f>EXP(0.1*(H26-$H$28))*(G26/$G$28)^0.5*(($I$28+0.075)/(I26+0.075))^0.5</f>
        <v>0.85343499986208382</v>
      </c>
      <c r="M26" s="27">
        <f t="shared" si="1"/>
        <v>-1.2869461638423951E-2</v>
      </c>
    </row>
    <row r="27" spans="2:13" x14ac:dyDescent="0.2">
      <c r="B27" s="1" t="s">
        <v>126</v>
      </c>
      <c r="C27" s="6" t="s">
        <v>29</v>
      </c>
      <c r="D27" s="30">
        <v>0.71399999999999997</v>
      </c>
      <c r="E27" s="30">
        <v>0.54600000000000004</v>
      </c>
      <c r="F27" s="30">
        <v>2.1999999999999999E-2</v>
      </c>
      <c r="G27" s="30">
        <v>0.25800000000000001</v>
      </c>
      <c r="H27" s="30">
        <v>11.893000000000001</v>
      </c>
      <c r="I27" s="8">
        <v>2.5000000000000001E-2</v>
      </c>
      <c r="J27" s="11">
        <v>0.71399999999999997</v>
      </c>
      <c r="K27" s="24">
        <f>EXP(0.1*(H27-$H$7))*(G27/$G$7)^0.5*(($I$7+0.075)/(I27+0.075))^0.5</f>
        <v>0.91615886026587956</v>
      </c>
      <c r="L27" s="22">
        <f>EXP(0.1*(H27-$H$28))*(G27/$G$28)^0.5*(($I$28+0.075)/(I27+0.075))^0.5</f>
        <v>1.0994915765902713</v>
      </c>
      <c r="M27" s="28">
        <f t="shared" si="1"/>
        <v>0.20215886026587959</v>
      </c>
    </row>
    <row r="28" spans="2:13" x14ac:dyDescent="0.2">
      <c r="B28" s="18" t="s">
        <v>127</v>
      </c>
      <c r="C28" s="19" t="s">
        <v>30</v>
      </c>
      <c r="D28" s="21">
        <v>0.68200000000000005</v>
      </c>
      <c r="E28" s="21">
        <v>0.40400000000000003</v>
      </c>
      <c r="F28" s="21">
        <v>2.7E-2</v>
      </c>
      <c r="G28" s="21">
        <v>0.254</v>
      </c>
      <c r="H28" s="21">
        <v>10.090999999999999</v>
      </c>
      <c r="I28" s="19">
        <v>8.0000000000000002E-3</v>
      </c>
      <c r="J28" s="20">
        <v>0.68200000000000005</v>
      </c>
      <c r="K28" s="24">
        <f>EXP(0.1*(H28-$H$7))*(G28/$G$7)^0.5*(($I$7+0.075)/(I28+0.075))^0.5</f>
        <v>0.83325682503822274</v>
      </c>
      <c r="L28" s="22">
        <f>EXP(0.1*(H28-$H$28))*(G28/$G$28)^0.5*(($I$28+0.075)/(I28+0.075))^0.5</f>
        <v>1</v>
      </c>
      <c r="M28" s="28">
        <f t="shared" si="1"/>
        <v>0.15125682503822269</v>
      </c>
    </row>
    <row r="29" spans="2:13" x14ac:dyDescent="0.2">
      <c r="B29" s="1" t="s">
        <v>128</v>
      </c>
      <c r="C29" s="6" t="s">
        <v>31</v>
      </c>
      <c r="D29" s="30">
        <v>0.61</v>
      </c>
      <c r="E29" s="30">
        <v>0.96</v>
      </c>
      <c r="F29" s="30">
        <v>7.0000000000000001E-3</v>
      </c>
      <c r="G29" s="30">
        <v>0.19500000000000001</v>
      </c>
      <c r="H29" s="30">
        <v>12.395</v>
      </c>
      <c r="I29" s="8">
        <v>1.0999999999999999E-2</v>
      </c>
      <c r="J29" s="11">
        <v>0.61</v>
      </c>
      <c r="K29" s="24">
        <f>EXP(0.1*(H29-$H$7))*(G29/$G$7)^0.5*(($I$7+0.075)/(I29+0.075))^0.5</f>
        <v>0.90308909089482958</v>
      </c>
      <c r="L29" s="22">
        <f>EXP(0.1*(H29-$H$28))*(G29/$G$28)^0.5*(($I$28+0.075)/(I29+0.075))^0.5</f>
        <v>1.0838064132908884</v>
      </c>
      <c r="M29" s="28">
        <f t="shared" si="1"/>
        <v>0.2930890908948296</v>
      </c>
    </row>
    <row r="30" spans="2:13" x14ac:dyDescent="0.2">
      <c r="B30" s="1" t="s">
        <v>129</v>
      </c>
      <c r="C30" s="6" t="s">
        <v>32</v>
      </c>
      <c r="D30" s="30">
        <v>0.60099999999999998</v>
      </c>
      <c r="E30" s="30">
        <v>0.154</v>
      </c>
      <c r="F30" s="30">
        <v>4.4999999999999998E-2</v>
      </c>
      <c r="G30" s="30">
        <v>0.39700000000000002</v>
      </c>
      <c r="H30" s="30">
        <v>11.442</v>
      </c>
      <c r="I30" s="8">
        <v>7.0000000000000001E-3</v>
      </c>
      <c r="J30" s="11">
        <v>0.60099999999999998</v>
      </c>
      <c r="K30" s="24">
        <f>EXP(0.1*(H30-$H$7))*(G30/$G$7)^0.5*(($I$7+0.075)/(I30+0.075))^0.5</f>
        <v>1.1996721560045926</v>
      </c>
      <c r="L30" s="22">
        <f>EXP(0.1*(H30-$H$28))*(G30/$G$28)^0.5*(($I$28+0.075)/(I30+0.075))^0.5</f>
        <v>1.4397387695559072</v>
      </c>
      <c r="M30" s="28">
        <f t="shared" si="1"/>
        <v>0.59867215600459267</v>
      </c>
    </row>
    <row r="31" spans="2:13" x14ac:dyDescent="0.2">
      <c r="B31" s="1" t="s">
        <v>130</v>
      </c>
      <c r="C31" s="6" t="s">
        <v>33</v>
      </c>
      <c r="D31" s="30">
        <v>0.49</v>
      </c>
      <c r="E31" s="30">
        <v>0.498</v>
      </c>
      <c r="F31" s="30">
        <v>1.6E-2</v>
      </c>
      <c r="G31" s="30">
        <v>0.24</v>
      </c>
      <c r="H31" s="30">
        <v>9.2759999999999998</v>
      </c>
      <c r="I31" s="8">
        <v>4.0000000000000001E-3</v>
      </c>
      <c r="J31" s="11">
        <v>0.49</v>
      </c>
      <c r="K31" s="24">
        <f>EXP(0.1*(H31-$H$7))*(G31/$G$7)^0.5*(($I$7+0.075)/(I31+0.075))^0.5</f>
        <v>0.76524084461926489</v>
      </c>
      <c r="L31" s="22">
        <f>EXP(0.1*(H31-$H$28))*(G31/$G$28)^0.5*(($I$28+0.075)/(I31+0.075))^0.5</f>
        <v>0.91837332935636296</v>
      </c>
      <c r="M31" s="28">
        <f t="shared" si="1"/>
        <v>0.2752408446192649</v>
      </c>
    </row>
    <row r="32" spans="2:13" x14ac:dyDescent="0.2">
      <c r="B32" s="1" t="s">
        <v>131</v>
      </c>
      <c r="C32" s="6" t="s">
        <v>34</v>
      </c>
      <c r="D32" s="30">
        <v>0.46100000000000002</v>
      </c>
      <c r="E32" s="30">
        <v>0.22700000000000001</v>
      </c>
      <c r="F32" s="30">
        <v>3.1E-2</v>
      </c>
      <c r="G32" s="30">
        <v>0.23899999999999999</v>
      </c>
      <c r="H32" s="30">
        <v>9.4450000000000003</v>
      </c>
      <c r="I32" s="8">
        <v>2.4E-2</v>
      </c>
      <c r="J32" s="11">
        <v>0.46100000000000002</v>
      </c>
      <c r="K32" s="24">
        <f>EXP(0.1*(H32-$H$7))*(G32/$G$7)^0.5*(($I$7+0.075)/(I32+0.075))^0.5</f>
        <v>0.69378834063015837</v>
      </c>
      <c r="L32" s="22">
        <f>EXP(0.1*(H32-$H$28))*(G32/$G$28)^0.5*(($I$28+0.075)/(I32+0.075))^0.5</f>
        <v>0.83262245178529837</v>
      </c>
      <c r="M32" s="28">
        <f t="shared" si="1"/>
        <v>0.23278834063015835</v>
      </c>
    </row>
    <row r="33" spans="2:20" x14ac:dyDescent="0.2">
      <c r="B33" s="1" t="s">
        <v>132</v>
      </c>
      <c r="C33" s="6" t="s">
        <v>35</v>
      </c>
      <c r="D33" s="30">
        <v>0.46</v>
      </c>
      <c r="E33" s="30">
        <v>0.26500000000000001</v>
      </c>
      <c r="F33" s="30">
        <v>2.8000000000000001E-2</v>
      </c>
      <c r="G33" s="30">
        <v>0.27800000000000002</v>
      </c>
      <c r="H33" s="30">
        <v>7.5339999999999998</v>
      </c>
      <c r="I33" s="8">
        <v>4.0000000000000001E-3</v>
      </c>
      <c r="J33" s="11">
        <v>0.46</v>
      </c>
      <c r="K33" s="24">
        <f>EXP(0.1*(H33-$H$7))*(G33/$G$7)^0.5*(($I$7+0.075)/(I33+0.075))^0.5</f>
        <v>0.69192786511445281</v>
      </c>
      <c r="L33" s="22">
        <f>EXP(0.1*(H33-$H$28))*(G33/$G$28)^0.5*(($I$28+0.075)/(I33+0.075))^0.5</f>
        <v>0.83038967617542525</v>
      </c>
      <c r="M33" s="28">
        <f t="shared" si="1"/>
        <v>0.23192786511445279</v>
      </c>
    </row>
    <row r="34" spans="2:20" x14ac:dyDescent="0.2">
      <c r="B34" s="1" t="s">
        <v>133</v>
      </c>
      <c r="C34" s="6" t="s">
        <v>36</v>
      </c>
      <c r="D34" s="30">
        <v>0.36799999999999999</v>
      </c>
      <c r="E34" s="30">
        <v>0.17</v>
      </c>
      <c r="F34" s="30">
        <v>3.2000000000000001E-2</v>
      </c>
      <c r="G34" s="30">
        <v>0.17899999999999999</v>
      </c>
      <c r="H34" s="30">
        <v>6.3079999999999998</v>
      </c>
      <c r="I34" s="8">
        <v>1.7000000000000001E-2</v>
      </c>
      <c r="J34" s="11">
        <v>0.36799999999999999</v>
      </c>
      <c r="K34" s="24">
        <f t="shared" ref="K34:K65" si="2">EXP(0.1*(H34-$H$7))*(G34/$G$7)^0.5*(($I$7+0.075)/(I34+0.075))^0.5</f>
        <v>0.45513482457471571</v>
      </c>
      <c r="L34" s="22">
        <f>EXP(0.1*(H34-$H$28))*(G34/$G$28)^0.5*(($I$28+0.075)/(I34+0.075))^0.5</f>
        <v>0.54621193718255845</v>
      </c>
      <c r="M34" s="28">
        <f t="shared" si="1"/>
        <v>8.7134824574715719E-2</v>
      </c>
    </row>
    <row r="35" spans="2:20" x14ac:dyDescent="0.2">
      <c r="B35" s="1" t="s">
        <v>134</v>
      </c>
      <c r="C35" s="6" t="s">
        <v>37</v>
      </c>
      <c r="D35" s="30">
        <v>0.35599999999999998</v>
      </c>
      <c r="E35" s="30">
        <v>0.45900000000000002</v>
      </c>
      <c r="F35" s="30">
        <v>1.0999999999999999E-2</v>
      </c>
      <c r="G35" s="30">
        <v>0.20300000000000001</v>
      </c>
      <c r="H35" s="30">
        <v>8.24</v>
      </c>
      <c r="I35" s="8">
        <v>1.4999999999999999E-2</v>
      </c>
      <c r="J35" s="11">
        <v>0.35599999999999998</v>
      </c>
      <c r="K35" s="24">
        <f t="shared" si="2"/>
        <v>0.5944836613629666</v>
      </c>
      <c r="L35" s="22">
        <f>EXP(0.1*(H35-$H$28))*(G35/$G$28)^0.5*(($I$28+0.075)/(I35+0.075))^0.5</f>
        <v>0.71344589507046263</v>
      </c>
      <c r="M35" s="28">
        <f t="shared" si="1"/>
        <v>0.23848366136296661</v>
      </c>
    </row>
    <row r="36" spans="2:20" x14ac:dyDescent="0.2">
      <c r="B36" s="1" t="s">
        <v>135</v>
      </c>
      <c r="C36" s="6" t="s">
        <v>38</v>
      </c>
      <c r="D36" s="30">
        <v>0.32500000000000001</v>
      </c>
      <c r="E36" s="30">
        <v>0.371</v>
      </c>
      <c r="F36" s="30">
        <v>1.2999999999999999E-2</v>
      </c>
      <c r="G36" s="30">
        <v>0.26700000000000002</v>
      </c>
      <c r="H36" s="30">
        <v>7.5129999999999999</v>
      </c>
      <c r="I36" s="8">
        <v>1.7000000000000001E-2</v>
      </c>
      <c r="J36" s="11">
        <v>0.32500000000000001</v>
      </c>
      <c r="K36" s="24">
        <f t="shared" si="2"/>
        <v>0.62704927062453897</v>
      </c>
      <c r="L36" s="22">
        <f>EXP(0.1*(H36-$H$28))*(G36/$G$28)^0.5*(($I$28+0.075)/(I36+0.075))^0.5</f>
        <v>0.75252821433028805</v>
      </c>
      <c r="M36" s="28">
        <f t="shared" si="1"/>
        <v>0.30204927062453896</v>
      </c>
      <c r="S36">
        <v>0</v>
      </c>
      <c r="T36">
        <v>0</v>
      </c>
    </row>
    <row r="37" spans="2:20" x14ac:dyDescent="0.2">
      <c r="B37" s="1" t="s">
        <v>136</v>
      </c>
      <c r="C37" s="6" t="s">
        <v>39</v>
      </c>
      <c r="D37" s="30">
        <v>0.32500000000000001</v>
      </c>
      <c r="E37" s="30">
        <v>0.29299999999999998</v>
      </c>
      <c r="F37" s="30">
        <v>1.7999999999999999E-2</v>
      </c>
      <c r="G37" s="30">
        <v>0.23</v>
      </c>
      <c r="H37" s="30">
        <v>9.5500000000000007</v>
      </c>
      <c r="I37" s="8">
        <v>1.2999999999999999E-2</v>
      </c>
      <c r="J37" s="11">
        <v>0.32500000000000001</v>
      </c>
      <c r="K37" s="24">
        <f t="shared" si="2"/>
        <v>0.72950507563642142</v>
      </c>
      <c r="L37" s="22">
        <f>EXP(0.1*(H37-$H$28))*(G37/$G$28)^0.5*(($I$28+0.075)/(I37+0.075))^0.5</f>
        <v>0.87548646913628103</v>
      </c>
      <c r="M37" s="28">
        <f t="shared" si="1"/>
        <v>0.40450507563642141</v>
      </c>
      <c r="S37">
        <v>1.5</v>
      </c>
      <c r="T37">
        <v>1.5</v>
      </c>
    </row>
    <row r="38" spans="2:20" x14ac:dyDescent="0.2">
      <c r="B38" s="1" t="s">
        <v>137</v>
      </c>
      <c r="C38" s="6" t="s">
        <v>40</v>
      </c>
      <c r="D38" s="30">
        <v>0.32300000000000001</v>
      </c>
      <c r="E38" s="30">
        <v>0.11600000000000001</v>
      </c>
      <c r="F38" s="30">
        <v>3.7999999999999999E-2</v>
      </c>
      <c r="G38" s="30">
        <v>0.32700000000000001</v>
      </c>
      <c r="H38" s="30">
        <v>9.2949999999999999</v>
      </c>
      <c r="I38" s="8">
        <v>2.5000000000000001E-2</v>
      </c>
      <c r="J38" s="11">
        <v>0.32300000000000001</v>
      </c>
      <c r="K38" s="24">
        <f t="shared" si="2"/>
        <v>0.79543574455935284</v>
      </c>
      <c r="L38" s="22">
        <f>EXP(0.1*(H38-$H$28))*(G38/$G$28)^0.5*(($I$28+0.075)/(I38+0.075))^0.5</f>
        <v>0.95461053622076841</v>
      </c>
      <c r="M38" s="28">
        <f t="shared" si="1"/>
        <v>0.47243574455935283</v>
      </c>
    </row>
    <row r="39" spans="2:20" x14ac:dyDescent="0.2">
      <c r="B39" s="1" t="s">
        <v>138</v>
      </c>
      <c r="C39" s="6" t="s">
        <v>41</v>
      </c>
      <c r="D39" s="30">
        <v>0.29199999999999998</v>
      </c>
      <c r="E39" s="30">
        <v>0.38</v>
      </c>
      <c r="F39" s="30">
        <v>1.0999999999999999E-2</v>
      </c>
      <c r="G39" s="30">
        <v>0.19500000000000001</v>
      </c>
      <c r="H39" s="30">
        <v>9.1159999999999997</v>
      </c>
      <c r="I39" s="8">
        <v>1.2E-2</v>
      </c>
      <c r="J39" s="11">
        <v>0.29199999999999998</v>
      </c>
      <c r="K39" s="24">
        <f t="shared" si="2"/>
        <v>0.64686705765873098</v>
      </c>
      <c r="L39" s="22">
        <f>EXP(0.1*(H39-$H$28))*(G39/$G$28)^0.5*(($I$28+0.075)/(I39+0.075))^0.5</f>
        <v>0.7763117423359337</v>
      </c>
      <c r="M39" s="28">
        <f t="shared" si="1"/>
        <v>0.354867057658731</v>
      </c>
    </row>
    <row r="40" spans="2:20" x14ac:dyDescent="0.2">
      <c r="B40" s="1" t="s">
        <v>139</v>
      </c>
      <c r="C40" s="6" t="s">
        <v>42</v>
      </c>
      <c r="D40" s="30">
        <v>0.28799999999999998</v>
      </c>
      <c r="E40" s="30">
        <v>0.41899999999999998</v>
      </c>
      <c r="F40" s="30">
        <v>8.0000000000000002E-3</v>
      </c>
      <c r="G40" s="30">
        <v>0.20699999999999999</v>
      </c>
      <c r="H40" s="30">
        <v>8.1669999999999998</v>
      </c>
      <c r="I40" s="8">
        <v>2.1000000000000001E-2</v>
      </c>
      <c r="J40" s="11">
        <v>0.28799999999999998</v>
      </c>
      <c r="K40" s="24">
        <f t="shared" si="2"/>
        <v>0.57702199150407363</v>
      </c>
      <c r="L40" s="22">
        <f>EXP(0.1*(H40-$H$28))*(G40/$G$28)^0.5*(($I$28+0.075)/(I40+0.075))^0.5</f>
        <v>0.69248996727702117</v>
      </c>
      <c r="M40" s="28">
        <f t="shared" si="1"/>
        <v>0.28902199150407365</v>
      </c>
    </row>
    <row r="41" spans="2:20" x14ac:dyDescent="0.2">
      <c r="B41" s="1" t="s">
        <v>140</v>
      </c>
      <c r="C41" s="6" t="s">
        <v>43</v>
      </c>
      <c r="D41" s="30">
        <v>0.26100000000000001</v>
      </c>
      <c r="E41" s="30">
        <v>0.23100000000000001</v>
      </c>
      <c r="F41" s="30">
        <v>1.9E-2</v>
      </c>
      <c r="G41" s="30">
        <v>0.27400000000000002</v>
      </c>
      <c r="H41" s="30">
        <v>7.25</v>
      </c>
      <c r="I41" s="8">
        <v>2.5000000000000001E-2</v>
      </c>
      <c r="J41" s="11">
        <v>0.26100000000000001</v>
      </c>
      <c r="K41" s="24">
        <f t="shared" si="2"/>
        <v>0.59346250655984722</v>
      </c>
      <c r="L41" s="22">
        <f>EXP(0.1*(H41-$H$28))*(G41/$G$28)^0.5*(($I$28+0.075)/(I41+0.075))^0.5</f>
        <v>0.7122203967937788</v>
      </c>
      <c r="M41" s="28">
        <f t="shared" si="1"/>
        <v>0.33246250655984722</v>
      </c>
    </row>
    <row r="42" spans="2:20" x14ac:dyDescent="0.2">
      <c r="B42" s="1" t="s">
        <v>141</v>
      </c>
      <c r="C42" s="6" t="s">
        <v>44</v>
      </c>
      <c r="D42" s="30">
        <v>0.26100000000000001</v>
      </c>
      <c r="E42" s="30">
        <v>6.7000000000000004E-2</v>
      </c>
      <c r="F42" s="30">
        <v>4.3999999999999997E-2</v>
      </c>
      <c r="G42" s="30">
        <v>0.23100000000000001</v>
      </c>
      <c r="H42" s="30">
        <v>9.5649999999999995</v>
      </c>
      <c r="I42" s="8">
        <v>-2E-3</v>
      </c>
      <c r="J42" s="11">
        <v>0.26100000000000001</v>
      </c>
      <c r="K42" s="24">
        <f t="shared" si="2"/>
        <v>0.80389946119510858</v>
      </c>
      <c r="L42" s="22">
        <f>EXP(0.1*(H42-$H$28))*(G42/$G$28)^0.5*(($I$28+0.075)/(I42+0.075))^0.5</f>
        <v>0.96476792873341588</v>
      </c>
      <c r="M42" s="28">
        <f t="shared" si="1"/>
        <v>0.54289946119510857</v>
      </c>
    </row>
    <row r="43" spans="2:20" x14ac:dyDescent="0.2">
      <c r="B43" s="1" t="s">
        <v>142</v>
      </c>
      <c r="C43" s="6" t="s">
        <v>45</v>
      </c>
      <c r="D43" s="30">
        <v>0.26</v>
      </c>
      <c r="E43" s="30">
        <v>0.27100000000000002</v>
      </c>
      <c r="F43" s="30">
        <v>1.4999999999999999E-2</v>
      </c>
      <c r="G43" s="30">
        <v>0.16800000000000001</v>
      </c>
      <c r="H43" s="30">
        <v>8.2140000000000004</v>
      </c>
      <c r="I43" s="8">
        <v>3.0000000000000001E-3</v>
      </c>
      <c r="J43" s="11">
        <v>0.26</v>
      </c>
      <c r="K43" s="24">
        <f t="shared" si="2"/>
        <v>0.57941713278096985</v>
      </c>
      <c r="L43" s="22">
        <f>EXP(0.1*(H43-$H$28))*(G43/$G$28)^0.5*(($I$28+0.075)/(I43+0.075))^0.5</f>
        <v>0.69536440071089878</v>
      </c>
      <c r="M43" s="28">
        <f t="shared" si="1"/>
        <v>0.31941713278096984</v>
      </c>
    </row>
    <row r="44" spans="2:20" x14ac:dyDescent="0.2">
      <c r="B44" s="1" t="s">
        <v>143</v>
      </c>
      <c r="C44" s="6" t="s">
        <v>46</v>
      </c>
      <c r="D44" s="30">
        <v>0.26</v>
      </c>
      <c r="E44" s="30">
        <v>0.19900000000000001</v>
      </c>
      <c r="F44" s="30">
        <v>2.1999999999999999E-2</v>
      </c>
      <c r="G44" s="30">
        <v>0.189</v>
      </c>
      <c r="H44" s="30">
        <v>6.734</v>
      </c>
      <c r="I44" s="8">
        <v>1.7000000000000001E-2</v>
      </c>
      <c r="J44" s="11">
        <v>0.26</v>
      </c>
      <c r="K44" s="24">
        <f t="shared" si="2"/>
        <v>0.48802873992775714</v>
      </c>
      <c r="L44" s="22">
        <f>EXP(0.1*(H44-$H$28))*(G44/$G$28)^0.5*(($I$28+0.075)/(I44+0.075))^0.5</f>
        <v>0.58568825992558837</v>
      </c>
      <c r="M44" s="28">
        <f t="shared" si="1"/>
        <v>0.22802873992775713</v>
      </c>
    </row>
    <row r="45" spans="2:20" x14ac:dyDescent="0.2">
      <c r="B45" s="1" t="s">
        <v>144</v>
      </c>
      <c r="C45" s="6" t="s">
        <v>47</v>
      </c>
      <c r="D45" s="30">
        <v>0.255</v>
      </c>
      <c r="E45" s="30">
        <v>3.3000000000000002E-2</v>
      </c>
      <c r="F45" s="30">
        <v>5.8999999999999997E-2</v>
      </c>
      <c r="G45" s="30">
        <v>0.39300000000000002</v>
      </c>
      <c r="H45" s="30">
        <v>8.6029999999999998</v>
      </c>
      <c r="I45" s="8">
        <v>2.5000000000000001E-2</v>
      </c>
      <c r="J45" s="11">
        <v>0.255</v>
      </c>
      <c r="K45" s="24">
        <f t="shared" si="2"/>
        <v>0.81371875083100609</v>
      </c>
      <c r="L45" s="22">
        <f>EXP(0.1*(H45-$H$28))*(G45/$G$28)^0.5*(($I$28+0.075)/(I45+0.075))^0.5</f>
        <v>0.97655215820606056</v>
      </c>
      <c r="M45" s="28">
        <f t="shared" si="1"/>
        <v>0.55871875083100608</v>
      </c>
    </row>
    <row r="46" spans="2:20" x14ac:dyDescent="0.2">
      <c r="B46" s="1" t="s">
        <v>145</v>
      </c>
      <c r="C46" s="6" t="s">
        <v>48</v>
      </c>
      <c r="D46" s="30">
        <v>0.254</v>
      </c>
      <c r="E46" s="30">
        <v>0.17699999999999999</v>
      </c>
      <c r="F46" s="30">
        <v>2.4E-2</v>
      </c>
      <c r="G46" s="30">
        <v>0.19</v>
      </c>
      <c r="H46" s="30">
        <v>9.2349999999999994</v>
      </c>
      <c r="I46" s="8">
        <v>1.7999999999999999E-2</v>
      </c>
      <c r="J46" s="11">
        <v>0.254</v>
      </c>
      <c r="K46" s="24">
        <f t="shared" si="2"/>
        <v>0.62497232447245477</v>
      </c>
      <c r="L46" s="22">
        <f>EXP(0.1*(H46-$H$28))*(G46/$G$28)^0.5*(($I$28+0.075)/(I46+0.075))^0.5</f>
        <v>0.75003565010557982</v>
      </c>
      <c r="M46" s="28">
        <f t="shared" si="1"/>
        <v>0.37097232447245476</v>
      </c>
    </row>
    <row r="47" spans="2:20" x14ac:dyDescent="0.2">
      <c r="B47" s="1" t="s">
        <v>146</v>
      </c>
      <c r="C47" s="6" t="s">
        <v>49</v>
      </c>
      <c r="D47" s="30">
        <v>0.253</v>
      </c>
      <c r="E47" s="30">
        <v>0.57899999999999996</v>
      </c>
      <c r="F47" s="30">
        <v>-1E-3</v>
      </c>
      <c r="G47" s="30">
        <v>0.17899999999999999</v>
      </c>
      <c r="H47" s="30">
        <v>6.0529999999999999</v>
      </c>
      <c r="I47" s="8">
        <v>1.9E-2</v>
      </c>
      <c r="J47" s="11">
        <v>0.253</v>
      </c>
      <c r="K47" s="24">
        <f t="shared" si="2"/>
        <v>0.43893028229154851</v>
      </c>
      <c r="L47" s="22">
        <f>EXP(0.1*(H47-$H$28))*(G47/$G$28)^0.5*(($I$28+0.075)/(I47+0.075))^0.5</f>
        <v>0.52676470099289519</v>
      </c>
      <c r="M47" s="28">
        <f t="shared" si="1"/>
        <v>0.18593028229154851</v>
      </c>
    </row>
    <row r="48" spans="2:20" x14ac:dyDescent="0.2">
      <c r="B48" s="1" t="s">
        <v>147</v>
      </c>
      <c r="C48" s="6" t="s">
        <v>50</v>
      </c>
      <c r="D48" s="30">
        <v>0.24399999999999999</v>
      </c>
      <c r="E48" s="30">
        <v>0.183</v>
      </c>
      <c r="F48" s="30">
        <v>2.1999999999999999E-2</v>
      </c>
      <c r="G48" s="30">
        <v>0.31900000000000001</v>
      </c>
      <c r="H48" s="30">
        <v>7.0140000000000002</v>
      </c>
      <c r="I48" s="8">
        <v>0.01</v>
      </c>
      <c r="J48" s="11">
        <v>0.24399999999999999</v>
      </c>
      <c r="K48" s="24">
        <f t="shared" si="2"/>
        <v>0.67835110070804283</v>
      </c>
      <c r="L48" s="22">
        <f>EXP(0.1*(H48-$H$28))*(G48/$G$28)^0.5*(($I$28+0.075)/(I48+0.075))^0.5</f>
        <v>0.81409606297185266</v>
      </c>
      <c r="M48" s="28">
        <f t="shared" si="1"/>
        <v>0.43435110070804284</v>
      </c>
    </row>
    <row r="49" spans="2:13" x14ac:dyDescent="0.2">
      <c r="B49" s="1" t="s">
        <v>148</v>
      </c>
      <c r="C49" s="6" t="s">
        <v>51</v>
      </c>
      <c r="D49" s="30">
        <v>0.24199999999999999</v>
      </c>
      <c r="E49" s="30">
        <v>0.35599999999999998</v>
      </c>
      <c r="F49" s="30">
        <v>8.0000000000000002E-3</v>
      </c>
      <c r="G49" s="30">
        <v>0.20599999999999999</v>
      </c>
      <c r="H49" s="30">
        <v>8.0210000000000008</v>
      </c>
      <c r="I49" s="8">
        <v>1.4E-2</v>
      </c>
      <c r="J49" s="11">
        <v>0.24199999999999999</v>
      </c>
      <c r="K49" s="24">
        <f t="shared" si="2"/>
        <v>0.58917012439840843</v>
      </c>
      <c r="L49" s="22">
        <f>EXP(0.1*(H49-$H$28))*(G49/$G$28)^0.5*(($I$28+0.075)/(I49+0.075))^0.5</f>
        <v>0.70706906525654012</v>
      </c>
      <c r="M49" s="28">
        <f t="shared" si="1"/>
        <v>0.34717012439840844</v>
      </c>
    </row>
    <row r="50" spans="2:13" x14ac:dyDescent="0.2">
      <c r="B50" s="1" t="s">
        <v>149</v>
      </c>
      <c r="C50" s="6" t="s">
        <v>52</v>
      </c>
      <c r="D50" s="30">
        <v>0.23400000000000001</v>
      </c>
      <c r="E50" s="30">
        <v>0.35499999999999998</v>
      </c>
      <c r="F50" s="30">
        <v>8.0000000000000002E-3</v>
      </c>
      <c r="G50" s="30">
        <v>0.26500000000000001</v>
      </c>
      <c r="H50" s="30">
        <v>9.3620000000000001</v>
      </c>
      <c r="I50" s="8">
        <v>8.9999999999999993E-3</v>
      </c>
      <c r="J50" s="11">
        <v>0.23400000000000001</v>
      </c>
      <c r="K50" s="24">
        <f t="shared" si="2"/>
        <v>0.78654630221000943</v>
      </c>
      <c r="L50" s="22">
        <f>EXP(0.1*(H50-$H$28))*(G50/$G$28)^0.5*(($I$28+0.075)/(I50+0.075))^0.5</f>
        <v>0.94394222594447941</v>
      </c>
      <c r="M50" s="28">
        <f t="shared" si="1"/>
        <v>0.55254630221000944</v>
      </c>
    </row>
    <row r="51" spans="2:13" x14ac:dyDescent="0.2">
      <c r="B51" s="1" t="s">
        <v>150</v>
      </c>
      <c r="C51" s="6" t="s">
        <v>53</v>
      </c>
      <c r="D51" s="30">
        <v>0.219</v>
      </c>
      <c r="E51" s="30">
        <v>0.224</v>
      </c>
      <c r="F51" s="30">
        <v>1.6E-2</v>
      </c>
      <c r="G51" s="30">
        <v>0.21199999999999999</v>
      </c>
      <c r="H51" s="30">
        <v>7.0810000000000004</v>
      </c>
      <c r="I51" s="8">
        <v>1.4999999999999999E-2</v>
      </c>
      <c r="J51" s="11">
        <v>0.219</v>
      </c>
      <c r="K51" s="24">
        <f t="shared" si="2"/>
        <v>0.54103468014889711</v>
      </c>
      <c r="L51" s="22">
        <f>EXP(0.1*(H51-$H$28))*(G51/$G$28)^0.5*(($I$28+0.075)/(I51+0.075))^0.5</f>
        <v>0.64930122849468308</v>
      </c>
      <c r="M51" s="28">
        <f t="shared" si="1"/>
        <v>0.32203468014889713</v>
      </c>
    </row>
    <row r="52" spans="2:13" x14ac:dyDescent="0.2">
      <c r="B52" s="1" t="s">
        <v>151</v>
      </c>
      <c r="C52" s="6" t="s">
        <v>54</v>
      </c>
      <c r="D52" s="30">
        <v>0.21099999999999999</v>
      </c>
      <c r="E52" s="30">
        <v>0.221</v>
      </c>
      <c r="F52" s="30">
        <v>1.4999999999999999E-2</v>
      </c>
      <c r="G52" s="30">
        <v>0.185</v>
      </c>
      <c r="H52" s="30">
        <v>6.9459999999999997</v>
      </c>
      <c r="I52" s="8">
        <v>1.4999999999999999E-2</v>
      </c>
      <c r="J52" s="11">
        <v>0.21099999999999999</v>
      </c>
      <c r="K52" s="24">
        <f t="shared" si="2"/>
        <v>0.49863190378852662</v>
      </c>
      <c r="L52" s="22">
        <f>EXP(0.1*(H52-$H$28))*(G52/$G$28)^0.5*(($I$28+0.075)/(I52+0.075))^0.5</f>
        <v>0.59841322483695669</v>
      </c>
      <c r="M52" s="28">
        <f t="shared" si="1"/>
        <v>0.28763190378852665</v>
      </c>
    </row>
    <row r="53" spans="2:13" x14ac:dyDescent="0.2">
      <c r="B53" s="1" t="s">
        <v>152</v>
      </c>
      <c r="C53" s="6" t="s">
        <v>55</v>
      </c>
      <c r="D53" s="30">
        <v>0.193</v>
      </c>
      <c r="E53" s="30">
        <v>0.27600000000000002</v>
      </c>
      <c r="F53" s="30">
        <v>8.9999999999999993E-3</v>
      </c>
      <c r="G53" s="30">
        <v>0.14799999999999999</v>
      </c>
      <c r="H53" s="30">
        <v>7.194</v>
      </c>
      <c r="I53" s="8">
        <v>0.01</v>
      </c>
      <c r="J53" s="11">
        <v>0.193</v>
      </c>
      <c r="K53" s="24">
        <f t="shared" si="2"/>
        <v>0.47044336839179179</v>
      </c>
      <c r="L53" s="22">
        <f>EXP(0.1*(H53-$H$28))*(G53/$G$28)^0.5*(($I$28+0.075)/(I53+0.075))^0.5</f>
        <v>0.56458387648995478</v>
      </c>
      <c r="M53" s="28">
        <f t="shared" si="1"/>
        <v>0.27744336839179179</v>
      </c>
    </row>
    <row r="54" spans="2:13" x14ac:dyDescent="0.2">
      <c r="B54" s="1" t="s">
        <v>153</v>
      </c>
      <c r="C54" s="6" t="s">
        <v>56</v>
      </c>
      <c r="D54" s="30">
        <v>0.189</v>
      </c>
      <c r="E54" s="30">
        <v>0.27</v>
      </c>
      <c r="F54" s="30">
        <v>8.9999999999999993E-3</v>
      </c>
      <c r="G54" s="30">
        <v>0.23200000000000001</v>
      </c>
      <c r="H54" s="30">
        <v>8.4570000000000007</v>
      </c>
      <c r="I54" s="8">
        <v>1.6E-2</v>
      </c>
      <c r="J54" s="11">
        <v>0.189</v>
      </c>
      <c r="K54" s="24">
        <f t="shared" si="2"/>
        <v>0.64589310049726212</v>
      </c>
      <c r="L54" s="22">
        <f>EXP(0.1*(H54-$H$28))*(G54/$G$28)^0.5*(($I$28+0.075)/(I54+0.075))^0.5</f>
        <v>0.77514288642956397</v>
      </c>
      <c r="M54" s="28">
        <f t="shared" si="1"/>
        <v>0.45689310049726212</v>
      </c>
    </row>
    <row r="55" spans="2:13" x14ac:dyDescent="0.2">
      <c r="B55" s="1" t="s">
        <v>154</v>
      </c>
      <c r="C55" s="6" t="s">
        <v>57</v>
      </c>
      <c r="D55" s="30">
        <v>0.187</v>
      </c>
      <c r="E55" s="30">
        <v>0.22</v>
      </c>
      <c r="F55" s="30">
        <v>1.2999999999999999E-2</v>
      </c>
      <c r="G55" s="30">
        <v>0.16900000000000001</v>
      </c>
      <c r="H55" s="30">
        <v>3.883</v>
      </c>
      <c r="I55" s="8">
        <v>2.1000000000000001E-2</v>
      </c>
      <c r="J55" s="11">
        <v>0.187</v>
      </c>
      <c r="K55" s="24">
        <f t="shared" si="2"/>
        <v>0.33970253585955962</v>
      </c>
      <c r="L55" s="22">
        <f>EXP(0.1*(H55-$H$28))*(G55/$G$28)^0.5*(($I$28+0.075)/(I55+0.075))^0.5</f>
        <v>0.4076804721569211</v>
      </c>
      <c r="M55" s="28">
        <f t="shared" si="1"/>
        <v>0.15270253585955962</v>
      </c>
    </row>
    <row r="56" spans="2:13" x14ac:dyDescent="0.2">
      <c r="B56" s="1" t="s">
        <v>155</v>
      </c>
      <c r="C56" s="6" t="s">
        <v>58</v>
      </c>
      <c r="D56" s="30">
        <v>0.17599999999999999</v>
      </c>
      <c r="E56" s="30">
        <v>8.7999999999999995E-2</v>
      </c>
      <c r="F56" s="30">
        <v>3.1E-2</v>
      </c>
      <c r="G56" s="30">
        <v>0.14499999999999999</v>
      </c>
      <c r="H56" s="30">
        <v>6.0419999999999998</v>
      </c>
      <c r="I56" s="8">
        <v>1.7999999999999999E-2</v>
      </c>
      <c r="J56" s="11">
        <v>0.17599999999999999</v>
      </c>
      <c r="K56" s="24">
        <f t="shared" si="2"/>
        <v>0.39673248134913935</v>
      </c>
      <c r="L56" s="22">
        <f>EXP(0.1*(H56-$H$28))*(G56/$G$28)^0.5*(($I$28+0.075)/(I56+0.075))^0.5</f>
        <v>0.47612269042133637</v>
      </c>
      <c r="M56" s="28">
        <f t="shared" si="1"/>
        <v>0.22073248134913936</v>
      </c>
    </row>
    <row r="57" spans="2:13" x14ac:dyDescent="0.2">
      <c r="B57" s="1" t="s">
        <v>156</v>
      </c>
      <c r="C57" s="6" t="s">
        <v>59</v>
      </c>
      <c r="D57" s="30">
        <v>0.17499999999999999</v>
      </c>
      <c r="E57" s="30">
        <v>0.20799999999999999</v>
      </c>
      <c r="F57" s="30">
        <v>1.2999999999999999E-2</v>
      </c>
      <c r="G57" s="30">
        <v>0.25900000000000001</v>
      </c>
      <c r="H57" s="30">
        <v>7.4550000000000001</v>
      </c>
      <c r="I57" s="8">
        <v>1.9E-2</v>
      </c>
      <c r="J57" s="11">
        <v>0.17499999999999999</v>
      </c>
      <c r="K57" s="24">
        <f t="shared" si="2"/>
        <v>0.60744504980217884</v>
      </c>
      <c r="L57" s="22">
        <f>EXP(0.1*(H57-$H$28))*(G57/$G$28)^0.5*(($I$28+0.075)/(I57+0.075))^0.5</f>
        <v>0.7290009893100059</v>
      </c>
      <c r="M57" s="28">
        <f t="shared" si="1"/>
        <v>0.43244504980217885</v>
      </c>
    </row>
    <row r="58" spans="2:13" x14ac:dyDescent="0.2">
      <c r="B58" s="1" t="s">
        <v>157</v>
      </c>
      <c r="C58" s="6" t="s">
        <v>60</v>
      </c>
      <c r="D58" s="30">
        <v>0.17299999999999999</v>
      </c>
      <c r="E58" s="30">
        <v>0.36499999999999999</v>
      </c>
      <c r="F58" s="30">
        <v>1E-3</v>
      </c>
      <c r="G58" s="30">
        <v>0.28799999999999998</v>
      </c>
      <c r="H58" s="30">
        <v>7.3170000000000002</v>
      </c>
      <c r="I58" s="8">
        <v>1.7000000000000001E-2</v>
      </c>
      <c r="J58" s="11">
        <v>0.17299999999999999</v>
      </c>
      <c r="K58" s="24">
        <f t="shared" si="2"/>
        <v>0.63860175594235258</v>
      </c>
      <c r="L58" s="22">
        <f>EXP(0.1*(H58-$H$28))*(G58/$G$28)^0.5*(($I$28+0.075)/(I58+0.075))^0.5</f>
        <v>0.76639246958830409</v>
      </c>
      <c r="M58" s="28">
        <f t="shared" si="1"/>
        <v>0.46560175594235259</v>
      </c>
    </row>
    <row r="59" spans="2:13" x14ac:dyDescent="0.2">
      <c r="B59" s="1" t="s">
        <v>158</v>
      </c>
      <c r="C59" s="6" t="s">
        <v>61</v>
      </c>
      <c r="D59" s="30">
        <v>0.16900000000000001</v>
      </c>
      <c r="E59" s="30">
        <v>0.26900000000000002</v>
      </c>
      <c r="F59" s="30">
        <v>6.0000000000000001E-3</v>
      </c>
      <c r="G59" s="30">
        <v>0.46100000000000002</v>
      </c>
      <c r="H59" s="30">
        <v>8.3940000000000001</v>
      </c>
      <c r="I59" s="8">
        <v>3.6999999999999998E-2</v>
      </c>
      <c r="J59" s="11">
        <v>0.16900000000000001</v>
      </c>
      <c r="K59" s="24">
        <f t="shared" si="2"/>
        <v>0.81553526477492433</v>
      </c>
      <c r="L59" s="22">
        <f>EXP(0.1*(H59-$H$28))*(G59/$G$28)^0.5*(($I$28+0.075)/(I59+0.075))^0.5</f>
        <v>0.97873217508601218</v>
      </c>
      <c r="M59" s="28">
        <f t="shared" si="1"/>
        <v>0.64653526477492429</v>
      </c>
    </row>
    <row r="60" spans="2:13" x14ac:dyDescent="0.2">
      <c r="B60" s="1" t="s">
        <v>159</v>
      </c>
      <c r="C60" s="6" t="s">
        <v>62</v>
      </c>
      <c r="D60" s="30">
        <v>0.16200000000000001</v>
      </c>
      <c r="E60" s="30">
        <v>0.23</v>
      </c>
      <c r="F60" s="30">
        <v>8.9999999999999993E-3</v>
      </c>
      <c r="G60" s="30">
        <v>0.24299999999999999</v>
      </c>
      <c r="H60" s="30">
        <v>6.0940000000000003</v>
      </c>
      <c r="I60" s="8">
        <v>2.1999999999999999E-2</v>
      </c>
      <c r="J60" s="11">
        <v>0.16200000000000001</v>
      </c>
      <c r="K60" s="24">
        <f t="shared" si="2"/>
        <v>0.50551125880656711</v>
      </c>
      <c r="L60" s="22">
        <f>EXP(0.1*(H60-$H$28))*(G60/$G$28)^0.5*(($I$28+0.075)/(I60+0.075))^0.5</f>
        <v>0.60666920884011799</v>
      </c>
      <c r="M60" s="28">
        <f t="shared" si="1"/>
        <v>0.34351125880656708</v>
      </c>
    </row>
    <row r="61" spans="2:13" x14ac:dyDescent="0.2">
      <c r="B61" s="1" t="s">
        <v>160</v>
      </c>
      <c r="C61" s="6" t="s">
        <v>63</v>
      </c>
      <c r="D61" s="30">
        <v>0.16200000000000001</v>
      </c>
      <c r="E61" s="30">
        <v>5.1999999999999998E-2</v>
      </c>
      <c r="F61" s="30">
        <v>0.04</v>
      </c>
      <c r="G61" s="30">
        <v>0.36199999999999999</v>
      </c>
      <c r="H61" s="30">
        <v>6.2869999999999999</v>
      </c>
      <c r="I61" s="8">
        <v>0.01</v>
      </c>
      <c r="J61" s="11">
        <v>0.16200000000000001</v>
      </c>
      <c r="K61" s="24">
        <f t="shared" si="2"/>
        <v>0.67195512235010724</v>
      </c>
      <c r="L61" s="22">
        <f>EXP(0.1*(H61-$H$28))*(G61/$G$28)^0.5*(($I$28+0.075)/(I61+0.075))^0.5</f>
        <v>0.80642018422025386</v>
      </c>
      <c r="M61" s="28">
        <f t="shared" si="1"/>
        <v>0.5099551223501072</v>
      </c>
    </row>
    <row r="62" spans="2:13" x14ac:dyDescent="0.2">
      <c r="B62" s="1" t="s">
        <v>161</v>
      </c>
      <c r="C62" s="6" t="s">
        <v>64</v>
      </c>
      <c r="D62" s="30">
        <v>0.14099999999999999</v>
      </c>
      <c r="E62" s="30">
        <v>0.154</v>
      </c>
      <c r="F62" s="30">
        <v>1.4E-2</v>
      </c>
      <c r="G62" s="30">
        <v>0.14699999999999999</v>
      </c>
      <c r="H62" s="30">
        <v>4.681</v>
      </c>
      <c r="I62" s="8">
        <v>0.03</v>
      </c>
      <c r="J62" s="11">
        <v>0.14099999999999999</v>
      </c>
      <c r="K62" s="24">
        <f t="shared" si="2"/>
        <v>0.32810418551697518</v>
      </c>
      <c r="L62" s="22">
        <f>EXP(0.1*(H62-$H$28))*(G62/$G$28)^0.5*(($I$28+0.075)/(I62+0.075))^0.5</f>
        <v>0.39376117381567743</v>
      </c>
      <c r="M62" s="28">
        <f t="shared" si="1"/>
        <v>0.18710418551697519</v>
      </c>
    </row>
    <row r="63" spans="2:13" x14ac:dyDescent="0.2">
      <c r="B63" s="1" t="s">
        <v>162</v>
      </c>
      <c r="C63" s="6" t="s">
        <v>65</v>
      </c>
      <c r="D63" s="30">
        <v>0.13</v>
      </c>
      <c r="E63" s="30">
        <v>0.17899999999999999</v>
      </c>
      <c r="F63" s="30">
        <v>8.9999999999999993E-3</v>
      </c>
      <c r="G63" s="30">
        <v>0.223</v>
      </c>
      <c r="H63" s="30">
        <v>9.4120000000000008</v>
      </c>
      <c r="I63" s="8">
        <v>8.9999999999999993E-3</v>
      </c>
      <c r="J63" s="11">
        <v>0.13</v>
      </c>
      <c r="K63" s="24">
        <f t="shared" si="2"/>
        <v>0.72514567428317189</v>
      </c>
      <c r="L63" s="22">
        <f>EXP(0.1*(H63-$H$28))*(G63/$G$28)^0.5*(($I$28+0.075)/(I63+0.075))^0.5</f>
        <v>0.87025470718455689</v>
      </c>
      <c r="M63" s="28">
        <f t="shared" si="1"/>
        <v>0.59514567428317189</v>
      </c>
    </row>
    <row r="64" spans="2:13" x14ac:dyDescent="0.2">
      <c r="B64" s="1" t="s">
        <v>163</v>
      </c>
      <c r="C64" s="6" t="s">
        <v>66</v>
      </c>
      <c r="D64" s="30">
        <v>0.129</v>
      </c>
      <c r="E64" s="30">
        <v>1.9E-2</v>
      </c>
      <c r="F64" s="30">
        <v>5.6000000000000001E-2</v>
      </c>
      <c r="G64" s="30">
        <v>0.39900000000000002</v>
      </c>
      <c r="H64" s="30">
        <v>7.35</v>
      </c>
      <c r="I64" s="8">
        <v>8.0000000000000002E-3</v>
      </c>
      <c r="J64" s="11">
        <v>0.129</v>
      </c>
      <c r="K64" s="24">
        <f t="shared" si="2"/>
        <v>0.79397778554674447</v>
      </c>
      <c r="L64" s="22">
        <f>EXP(0.1*(H64-$H$28))*(G64/$G$28)^0.5*(($I$28+0.075)/(I64+0.075))^0.5</f>
        <v>0.95286082476471001</v>
      </c>
      <c r="M64" s="28">
        <f t="shared" si="1"/>
        <v>0.66497778554674447</v>
      </c>
    </row>
    <row r="65" spans="2:13" x14ac:dyDescent="0.2">
      <c r="B65" s="1" t="s">
        <v>164</v>
      </c>
      <c r="C65" s="6" t="s">
        <v>67</v>
      </c>
      <c r="D65" s="30">
        <v>0.113</v>
      </c>
      <c r="E65" s="30">
        <v>0.16500000000000001</v>
      </c>
      <c r="F65" s="30">
        <v>8.0000000000000002E-3</v>
      </c>
      <c r="G65" s="30">
        <v>0.25</v>
      </c>
      <c r="H65" s="30">
        <v>6.2519999999999998</v>
      </c>
      <c r="I65" s="8">
        <v>2.7E-2</v>
      </c>
      <c r="J65" s="11">
        <v>0.113</v>
      </c>
      <c r="K65" s="24">
        <f t="shared" si="2"/>
        <v>0.5079785034791835</v>
      </c>
      <c r="L65" s="22">
        <f>EXP(0.1*(H65-$H$28))*(G65/$G$28)^0.5*(($I$28+0.075)/(I65+0.075))^0.5</f>
        <v>0.60963017429336019</v>
      </c>
      <c r="M65" s="28">
        <f t="shared" si="1"/>
        <v>0.39497850347918351</v>
      </c>
    </row>
    <row r="66" spans="2:13" x14ac:dyDescent="0.2">
      <c r="B66" s="1" t="s">
        <v>165</v>
      </c>
      <c r="C66" s="6" t="s">
        <v>68</v>
      </c>
      <c r="D66" s="30">
        <v>0.113</v>
      </c>
      <c r="E66" s="30">
        <v>5.0999999999999997E-2</v>
      </c>
      <c r="F66" s="30">
        <v>3.3000000000000002E-2</v>
      </c>
      <c r="G66" s="30">
        <v>0.24399999999999999</v>
      </c>
      <c r="H66" s="30">
        <v>10.651</v>
      </c>
      <c r="I66" s="8">
        <v>0.01</v>
      </c>
      <c r="J66" s="11">
        <v>0.113</v>
      </c>
      <c r="K66" s="24">
        <f t="shared" ref="K66:K97" si="3">EXP(0.1*(H66-$H$7))*(G66/$G$7)^0.5*(($I$7+0.075)/(I66+0.075))^0.5</f>
        <v>0.85350684558841661</v>
      </c>
      <c r="L66" s="22">
        <f>EXP(0.1*(H66-$H$28))*(G66/$G$28)^0.5*(($I$28+0.075)/(I66+0.075))^0.5</f>
        <v>1.0243022558492276</v>
      </c>
      <c r="M66" s="28">
        <f t="shared" si="1"/>
        <v>0.74050684558841662</v>
      </c>
    </row>
    <row r="67" spans="2:13" x14ac:dyDescent="0.2">
      <c r="B67" s="1" t="s">
        <v>166</v>
      </c>
      <c r="C67" s="6" t="s">
        <v>69</v>
      </c>
      <c r="D67" s="30">
        <v>0.111</v>
      </c>
      <c r="E67" s="30">
        <v>6.2E-2</v>
      </c>
      <c r="F67" s="30">
        <v>2.8000000000000001E-2</v>
      </c>
      <c r="G67" s="30">
        <v>0.316</v>
      </c>
      <c r="H67" s="30">
        <v>4.1820000000000004</v>
      </c>
      <c r="I67" s="8">
        <v>1.4E-2</v>
      </c>
      <c r="J67" s="11">
        <v>0.111</v>
      </c>
      <c r="K67" s="24">
        <f t="shared" si="3"/>
        <v>0.49707851939866365</v>
      </c>
      <c r="L67" s="22">
        <f>EXP(0.1*(H67-$H$28))*(G67/$G$28)^0.5*(($I$28+0.075)/(I67+0.075))^0.5</f>
        <v>0.59654899241402803</v>
      </c>
      <c r="M67" s="28">
        <f t="shared" si="1"/>
        <v>0.38607851939866367</v>
      </c>
    </row>
    <row r="68" spans="2:13" x14ac:dyDescent="0.2">
      <c r="B68" s="1" t="s">
        <v>167</v>
      </c>
      <c r="C68" s="6" t="s">
        <v>70</v>
      </c>
      <c r="D68" s="30">
        <v>9.8000000000000004E-2</v>
      </c>
      <c r="E68" s="30">
        <v>0.13400000000000001</v>
      </c>
      <c r="F68" s="30">
        <v>0.01</v>
      </c>
      <c r="G68" s="30">
        <v>0.21299999999999999</v>
      </c>
      <c r="H68" s="30">
        <v>7.3710000000000004</v>
      </c>
      <c r="I68" s="8">
        <v>0.22</v>
      </c>
      <c r="J68" s="11">
        <v>9.8000000000000004E-2</v>
      </c>
      <c r="K68" s="24">
        <f>EXP(0.1*(H68-$H$7))*(G68/$G$7)^0.5*(($I$7+0.075)/(I68+0.075))^0.5</f>
        <v>0.3083555446933523</v>
      </c>
      <c r="L68" s="22">
        <f>EXP(0.1*(H68-$H$28))*(G68/$G$28)^0.5*(($I$28+0.075)/(I68+0.075))^0.5</f>
        <v>0.37006062888138658</v>
      </c>
      <c r="M68" s="28">
        <f t="shared" si="1"/>
        <v>0.2103555446933523</v>
      </c>
    </row>
    <row r="69" spans="2:13" x14ac:dyDescent="0.2">
      <c r="B69" s="1" t="s">
        <v>168</v>
      </c>
      <c r="C69" s="6" t="s">
        <v>71</v>
      </c>
      <c r="D69" s="30">
        <v>9.7000000000000003E-2</v>
      </c>
      <c r="E69" s="30">
        <v>0.16700000000000001</v>
      </c>
      <c r="F69" s="30">
        <v>5.0000000000000001E-3</v>
      </c>
      <c r="G69" s="30">
        <v>0.11899999999999999</v>
      </c>
      <c r="H69" s="30">
        <v>8.8490000000000002</v>
      </c>
      <c r="I69" s="8">
        <v>2.1000000000000001E-2</v>
      </c>
      <c r="J69" s="11">
        <v>9.7000000000000003E-2</v>
      </c>
      <c r="K69" s="24">
        <f>EXP(0.1*(H69-$H$7))*(G69/$G$7)^0.5*(($I$7+0.075)/(I69+0.075))^0.5</f>
        <v>0.46838131004496913</v>
      </c>
      <c r="L69" s="22">
        <f>EXP(0.1*(H69-$H$28))*(G69/$G$28)^0.5*(($I$28+0.075)/(I69+0.075))^0.5</f>
        <v>0.56210917927192938</v>
      </c>
      <c r="M69" s="28">
        <f t="shared" ref="M69:M100" si="4">K69-J69</f>
        <v>0.3713813100449691</v>
      </c>
    </row>
    <row r="70" spans="2:13" x14ac:dyDescent="0.2">
      <c r="B70" s="1" t="s">
        <v>169</v>
      </c>
      <c r="C70" s="6" t="s">
        <v>72</v>
      </c>
      <c r="D70" s="30">
        <v>9.1999999999999998E-2</v>
      </c>
      <c r="E70" s="30">
        <v>4.8000000000000001E-2</v>
      </c>
      <c r="F70" s="30">
        <v>0.03</v>
      </c>
      <c r="G70" s="30">
        <v>0.24099999999999999</v>
      </c>
      <c r="H70" s="30">
        <v>4.234</v>
      </c>
      <c r="I70" s="8">
        <v>1.7000000000000001E-2</v>
      </c>
      <c r="J70" s="11">
        <v>9.1999999999999998E-2</v>
      </c>
      <c r="K70" s="24">
        <f>EXP(0.1*(H70-$H$7))*(G70/$G$7)^0.5*(($I$7+0.075)/(I70+0.075))^0.5</f>
        <v>0.42918980484958841</v>
      </c>
      <c r="L70" s="22">
        <f>EXP(0.1*(H70-$H$28))*(G70/$G$28)^0.5*(($I$28+0.075)/(I70+0.075))^0.5</f>
        <v>0.5150750548366656</v>
      </c>
      <c r="M70" s="28">
        <f t="shared" si="4"/>
        <v>0.33718980484958838</v>
      </c>
    </row>
    <row r="71" spans="2:13" x14ac:dyDescent="0.2">
      <c r="B71" s="1" t="s">
        <v>170</v>
      </c>
      <c r="C71" s="6" t="s">
        <v>73</v>
      </c>
      <c r="D71" s="30">
        <v>9.1999999999999998E-2</v>
      </c>
      <c r="E71" s="30">
        <v>4.8000000000000001E-2</v>
      </c>
      <c r="F71" s="30">
        <v>0.03</v>
      </c>
      <c r="G71" s="30">
        <v>0.28100000000000003</v>
      </c>
      <c r="H71" s="30">
        <v>5.6</v>
      </c>
      <c r="I71" s="8">
        <v>1.4999999999999999E-2</v>
      </c>
      <c r="J71" s="11">
        <v>9.1999999999999998E-2</v>
      </c>
      <c r="K71" s="24">
        <f>EXP(0.1*(H71-$H$7))*(G71/$G$7)^0.5*(($I$7+0.075)/(I71+0.075))^0.5</f>
        <v>0.53714473208699676</v>
      </c>
      <c r="L71" s="22">
        <f>EXP(0.1*(H71-$H$28))*(G71/$G$28)^0.5*(($I$28+0.075)/(I71+0.075))^0.5</f>
        <v>0.64463286221790883</v>
      </c>
      <c r="M71" s="28">
        <f t="shared" si="4"/>
        <v>0.44514473208699679</v>
      </c>
    </row>
    <row r="72" spans="2:13" x14ac:dyDescent="0.2">
      <c r="B72" s="1" t="s">
        <v>171</v>
      </c>
      <c r="C72" s="6" t="s">
        <v>74</v>
      </c>
      <c r="D72" s="30">
        <v>8.3000000000000004E-2</v>
      </c>
      <c r="E72" s="30">
        <v>9.2999999999999999E-2</v>
      </c>
      <c r="F72" s="30">
        <v>1.4E-2</v>
      </c>
      <c r="G72" s="30">
        <v>0.19900000000000001</v>
      </c>
      <c r="H72" s="30">
        <v>8.5239999999999991</v>
      </c>
      <c r="I72" s="8">
        <v>2.1999999999999999E-2</v>
      </c>
      <c r="J72" s="11">
        <v>8.3000000000000004E-2</v>
      </c>
      <c r="K72" s="24">
        <f>EXP(0.1*(H72-$H$7))*(G72/$G$7)^0.5*(($I$7+0.075)/(I72+0.075))^0.5</f>
        <v>0.58329438154103042</v>
      </c>
      <c r="L72" s="22">
        <f>EXP(0.1*(H72-$H$28))*(G72/$G$28)^0.5*(($I$28+0.075)/(I72+0.075))^0.5</f>
        <v>0.70001752642622994</v>
      </c>
      <c r="M72" s="28">
        <f t="shared" si="4"/>
        <v>0.50029438154103045</v>
      </c>
    </row>
    <row r="73" spans="2:13" x14ac:dyDescent="0.2">
      <c r="B73" s="1" t="s">
        <v>172</v>
      </c>
      <c r="C73" s="6" t="s">
        <v>75</v>
      </c>
      <c r="D73" s="30">
        <v>8.1000000000000003E-2</v>
      </c>
      <c r="E73" s="30">
        <v>6.0999999999999999E-2</v>
      </c>
      <c r="F73" s="30">
        <v>2.1999999999999999E-2</v>
      </c>
      <c r="G73" s="30">
        <v>0.19500000000000001</v>
      </c>
      <c r="H73" s="30">
        <v>4.7279999999999998</v>
      </c>
      <c r="I73" s="8">
        <v>2.5000000000000001E-2</v>
      </c>
      <c r="J73" s="11">
        <v>8.1000000000000003E-2</v>
      </c>
      <c r="K73" s="24">
        <f>EXP(0.1*(H73-$H$7))*(G73/$G$7)^0.5*(($I$7+0.075)/(I73+0.075))^0.5</f>
        <v>0.38905073710773586</v>
      </c>
      <c r="L73" s="22">
        <f>EXP(0.1*(H73-$H$28))*(G73/$G$28)^0.5*(($I$28+0.075)/(I73+0.075))^0.5</f>
        <v>0.46690375094124126</v>
      </c>
      <c r="M73" s="28">
        <f t="shared" si="4"/>
        <v>0.30805073710773584</v>
      </c>
    </row>
    <row r="74" spans="2:13" x14ac:dyDescent="0.2">
      <c r="B74" s="1" t="s">
        <v>173</v>
      </c>
      <c r="C74" s="6" t="s">
        <v>76</v>
      </c>
      <c r="D74" s="30">
        <v>7.3999999999999996E-2</v>
      </c>
      <c r="E74" s="30">
        <v>5.1999999999999998E-2</v>
      </c>
      <c r="F74" s="30">
        <v>2.4E-2</v>
      </c>
      <c r="G74" s="30">
        <v>0.153</v>
      </c>
      <c r="H74" s="30">
        <v>3.7610000000000001</v>
      </c>
      <c r="I74" s="8">
        <v>2.3E-2</v>
      </c>
      <c r="J74" s="11">
        <v>7.3999999999999996E-2</v>
      </c>
      <c r="K74" s="24">
        <f>EXP(0.1*(H74-$H$7))*(G74/$G$7)^0.5*(($I$7+0.075)/(I74+0.075))^0.5</f>
        <v>0.31602783645959504</v>
      </c>
      <c r="L74" s="22">
        <f>EXP(0.1*(H74-$H$28))*(G74/$G$28)^0.5*(($I$28+0.075)/(I74+0.075))^0.5</f>
        <v>0.37926822434979562</v>
      </c>
      <c r="M74" s="28">
        <f t="shared" si="4"/>
        <v>0.24202783645959502</v>
      </c>
    </row>
    <row r="75" spans="2:13" x14ac:dyDescent="0.2">
      <c r="B75" s="1" t="s">
        <v>174</v>
      </c>
      <c r="C75" s="6" t="s">
        <v>77</v>
      </c>
      <c r="D75" s="30">
        <v>6.3E-2</v>
      </c>
      <c r="E75" s="30">
        <v>0.222</v>
      </c>
      <c r="F75" s="30">
        <v>-0.01</v>
      </c>
      <c r="G75" s="30">
        <v>0.25800000000000001</v>
      </c>
      <c r="H75" s="30">
        <v>5.5179999999999998</v>
      </c>
      <c r="I75" s="8">
        <v>2.3E-2</v>
      </c>
      <c r="J75" s="11">
        <v>6.3E-2</v>
      </c>
      <c r="K75" s="24">
        <f>EXP(0.1*(H75-$H$7))*(G75/$G$7)^0.5*(($I$7+0.075)/(I75+0.075))^0.5</f>
        <v>0.48920965089620705</v>
      </c>
      <c r="L75" s="22">
        <f>EXP(0.1*(H75-$H$28))*(G75/$G$28)^0.5*(($I$28+0.075)/(I75+0.075))^0.5</f>
        <v>0.58710548320293254</v>
      </c>
      <c r="M75" s="28">
        <f t="shared" si="4"/>
        <v>0.42620965089620705</v>
      </c>
    </row>
    <row r="76" spans="2:13" x14ac:dyDescent="0.2">
      <c r="B76" s="1" t="s">
        <v>175</v>
      </c>
      <c r="C76" s="6" t="s">
        <v>78</v>
      </c>
      <c r="D76" s="30">
        <v>5.8999999999999997E-2</v>
      </c>
      <c r="E76" s="30">
        <v>0.11799999999999999</v>
      </c>
      <c r="F76" s="30">
        <v>2E-3</v>
      </c>
      <c r="G76" s="30">
        <v>0.13200000000000001</v>
      </c>
      <c r="H76" s="30">
        <v>6.5679999999999996</v>
      </c>
      <c r="I76" s="8">
        <v>2.5999999999999999E-2</v>
      </c>
      <c r="J76" s="11">
        <v>5.8999999999999997E-2</v>
      </c>
      <c r="K76" s="24">
        <f>EXP(0.1*(H76-$H$7))*(G76/$G$7)^0.5*(($I$7+0.075)/(I76+0.075))^0.5</f>
        <v>0.38284713388908559</v>
      </c>
      <c r="L76" s="22">
        <f>EXP(0.1*(H76-$H$28))*(G76/$G$28)^0.5*(($I$28+0.075)/(I76+0.075))^0.5</f>
        <v>0.45945874355307414</v>
      </c>
      <c r="M76" s="28">
        <f t="shared" si="4"/>
        <v>0.32384713388908559</v>
      </c>
    </row>
    <row r="77" spans="2:13" x14ac:dyDescent="0.2">
      <c r="B77" s="1" t="s">
        <v>176</v>
      </c>
      <c r="C77" s="6" t="s">
        <v>79</v>
      </c>
      <c r="D77" s="30">
        <v>5.5E-2</v>
      </c>
      <c r="E77" s="30">
        <v>7.4999999999999997E-2</v>
      </c>
      <c r="F77" s="30">
        <v>0.01</v>
      </c>
      <c r="G77" s="30">
        <v>0.159</v>
      </c>
      <c r="H77" s="30">
        <v>5.71</v>
      </c>
      <c r="I77" s="8">
        <v>2.5000000000000001E-2</v>
      </c>
      <c r="J77" s="11">
        <v>5.5E-2</v>
      </c>
      <c r="K77" s="24">
        <f>EXP(0.1*(H77-$H$7))*(G77/$G$7)^0.5*(($I$7+0.075)/(I77+0.075))^0.5</f>
        <v>0.38755667126438337</v>
      </c>
      <c r="L77" s="22">
        <f>EXP(0.1*(H77-$H$28))*(G77/$G$28)^0.5*(($I$28+0.075)/(I77+0.075))^0.5</f>
        <v>0.46511070730996479</v>
      </c>
      <c r="M77" s="28">
        <f t="shared" si="4"/>
        <v>0.33255667126438337</v>
      </c>
    </row>
    <row r="78" spans="2:13" x14ac:dyDescent="0.2">
      <c r="B78" s="1" t="s">
        <v>177</v>
      </c>
      <c r="C78" s="6" t="s">
        <v>80</v>
      </c>
      <c r="D78" s="30">
        <v>5.5E-2</v>
      </c>
      <c r="E78" s="30">
        <v>4.8000000000000001E-2</v>
      </c>
      <c r="F78" s="30">
        <v>1.9E-2</v>
      </c>
      <c r="G78" s="30">
        <v>0.154</v>
      </c>
      <c r="H78" s="30">
        <v>5.8570000000000002</v>
      </c>
      <c r="I78" s="8">
        <v>0.03</v>
      </c>
      <c r="J78" s="11">
        <v>5.5E-2</v>
      </c>
      <c r="K78" s="24">
        <f>EXP(0.1*(H78-$H$7))*(G78/$G$7)^0.5*(($I$7+0.075)/(I78+0.075))^0.5</f>
        <v>0.37773436275178113</v>
      </c>
      <c r="L78" s="22">
        <f>EXP(0.1*(H78-$H$28))*(G78/$G$28)^0.5*(($I$28+0.075)/(I78+0.075))^0.5</f>
        <v>0.45332285485264873</v>
      </c>
      <c r="M78" s="28">
        <f t="shared" si="4"/>
        <v>0.32273436275178113</v>
      </c>
    </row>
    <row r="79" spans="2:13" x14ac:dyDescent="0.2">
      <c r="B79" s="1" t="s">
        <v>178</v>
      </c>
      <c r="C79" s="6" t="s">
        <v>81</v>
      </c>
      <c r="D79" s="30">
        <v>4.4999999999999998E-2</v>
      </c>
      <c r="E79" s="30">
        <v>3.7999999999999999E-2</v>
      </c>
      <c r="F79" s="30">
        <v>0.02</v>
      </c>
      <c r="G79" s="30">
        <v>0.23599999999999999</v>
      </c>
      <c r="H79" s="30">
        <v>3.57</v>
      </c>
      <c r="I79" s="8">
        <v>2.5000000000000001E-2</v>
      </c>
      <c r="J79" s="11">
        <v>4.4999999999999998E-2</v>
      </c>
      <c r="K79" s="24">
        <f>EXP(0.1*(H79-$H$7))*(G79/$G$7)^0.5*(($I$7+0.075)/(I79+0.075))^0.5</f>
        <v>0.38120065419579802</v>
      </c>
      <c r="L79" s="22">
        <f>EXP(0.1*(H79-$H$28))*(G79/$G$28)^0.5*(($I$28+0.075)/(I79+0.075))^0.5</f>
        <v>0.45748278650860352</v>
      </c>
      <c r="M79" s="28">
        <f t="shared" si="4"/>
        <v>0.33620065419579803</v>
      </c>
    </row>
    <row r="80" spans="2:13" x14ac:dyDescent="0.2">
      <c r="B80" s="1" t="s">
        <v>179</v>
      </c>
      <c r="C80" s="6" t="s">
        <v>82</v>
      </c>
      <c r="D80" s="30">
        <v>4.1000000000000002E-2</v>
      </c>
      <c r="E80" s="30">
        <v>8.4000000000000005E-2</v>
      </c>
      <c r="F80" s="30">
        <v>1E-3</v>
      </c>
      <c r="G80" s="30">
        <v>0.2</v>
      </c>
      <c r="H80" s="30">
        <v>4.2869999999999999</v>
      </c>
      <c r="I80" s="8">
        <v>2.1999999999999999E-2</v>
      </c>
      <c r="J80" s="11">
        <v>4.1000000000000002E-2</v>
      </c>
      <c r="K80" s="24">
        <f>EXP(0.1*(H80-$H$7))*(G80/$G$7)^0.5*(($I$7+0.075)/(I80+0.075))^0.5</f>
        <v>0.38279449263929288</v>
      </c>
      <c r="L80" s="22">
        <f>EXP(0.1*(H80-$H$28))*(G80/$G$28)^0.5*(($I$28+0.075)/(I80+0.075))^0.5</f>
        <v>0.45939556825320166</v>
      </c>
      <c r="M80" s="28">
        <f t="shared" si="4"/>
        <v>0.3417944926392929</v>
      </c>
    </row>
    <row r="81" spans="2:13" x14ac:dyDescent="0.2">
      <c r="B81" s="1" t="s">
        <v>180</v>
      </c>
      <c r="C81" s="6" t="s">
        <v>83</v>
      </c>
      <c r="D81" s="30">
        <v>0.04</v>
      </c>
      <c r="E81" s="30">
        <v>4.3999999999999997E-2</v>
      </c>
      <c r="F81" s="30">
        <v>1.4E-2</v>
      </c>
      <c r="G81" s="30">
        <v>0.20300000000000001</v>
      </c>
      <c r="H81" s="30">
        <v>1.294</v>
      </c>
      <c r="I81" s="8">
        <v>2.5999999999999999E-2</v>
      </c>
      <c r="J81" s="11">
        <v>0.04</v>
      </c>
      <c r="K81" s="24">
        <f>EXP(0.1*(H81-$H$7))*(G81/$G$7)^0.5*(($I$7+0.075)/(I81+0.075))^0.5</f>
        <v>0.28018155661172106</v>
      </c>
      <c r="L81" s="22">
        <f>EXP(0.1*(H81-$H$28))*(G81/$G$28)^0.5*(($I$28+0.075)/(I81+0.075))^0.5</f>
        <v>0.33624873891536233</v>
      </c>
      <c r="M81" s="28">
        <f t="shared" si="4"/>
        <v>0.24018155661172105</v>
      </c>
    </row>
    <row r="82" spans="2:13" x14ac:dyDescent="0.2">
      <c r="B82" s="1" t="s">
        <v>181</v>
      </c>
      <c r="C82" s="6" t="s">
        <v>84</v>
      </c>
      <c r="D82" s="30">
        <v>3.9E-2</v>
      </c>
      <c r="E82" s="30">
        <v>6.4000000000000001E-2</v>
      </c>
      <c r="F82" s="30">
        <v>6.0000000000000001E-3</v>
      </c>
      <c r="G82" s="30">
        <v>6.3E-2</v>
      </c>
      <c r="H82" s="30">
        <v>4.0170000000000003</v>
      </c>
      <c r="I82" s="8">
        <v>2.8000000000000001E-2</v>
      </c>
      <c r="J82" s="11">
        <v>3.9E-2</v>
      </c>
      <c r="K82" s="24">
        <f>EXP(0.1*(H82-$H$7))*(G82/$G$7)^0.5*(($I$7+0.075)/(I82+0.075))^0.5</f>
        <v>0.20293747922451236</v>
      </c>
      <c r="L82" s="22">
        <f>EXP(0.1*(H82-$H$28))*(G82/$G$28)^0.5*(($I$28+0.075)/(I82+0.075))^0.5</f>
        <v>0.24354733513908314</v>
      </c>
      <c r="M82" s="28">
        <f t="shared" si="4"/>
        <v>0.16393747922451235</v>
      </c>
    </row>
    <row r="83" spans="2:13" x14ac:dyDescent="0.2">
      <c r="B83" s="1" t="s">
        <v>182</v>
      </c>
      <c r="C83" s="6" t="s">
        <v>85</v>
      </c>
      <c r="D83" s="30">
        <v>3.7999999999999999E-2</v>
      </c>
      <c r="E83" s="30">
        <v>0.05</v>
      </c>
      <c r="F83" s="30">
        <v>0.01</v>
      </c>
      <c r="G83" s="30">
        <v>0.193</v>
      </c>
      <c r="H83" s="30">
        <v>2.609</v>
      </c>
      <c r="I83" s="8">
        <v>3.2000000000000001E-2</v>
      </c>
      <c r="J83" s="11">
        <v>3.7999999999999999E-2</v>
      </c>
      <c r="K83" s="24">
        <f>EXP(0.1*(H83-$H$7))*(G83/$G$7)^0.5*(($I$7+0.075)/(I83+0.075))^0.5</f>
        <v>0.3027252884938379</v>
      </c>
      <c r="L83" s="22">
        <f>EXP(0.1*(H83-$H$28))*(G83/$G$28)^0.5*(($I$28+0.075)/(I83+0.075))^0.5</f>
        <v>0.36330370108873872</v>
      </c>
      <c r="M83" s="28">
        <f t="shared" si="4"/>
        <v>0.26472528849383792</v>
      </c>
    </row>
    <row r="84" spans="2:13" x14ac:dyDescent="0.2">
      <c r="B84" s="1" t="s">
        <v>183</v>
      </c>
      <c r="C84" s="6" t="s">
        <v>86</v>
      </c>
      <c r="D84" s="30">
        <v>3.6999999999999998E-2</v>
      </c>
      <c r="E84" s="30">
        <v>9.9000000000000005E-2</v>
      </c>
      <c r="F84" s="30">
        <v>-4.0000000000000001E-3</v>
      </c>
      <c r="G84" s="30">
        <v>9.8000000000000004E-2</v>
      </c>
      <c r="H84" s="30">
        <v>4.718</v>
      </c>
      <c r="I84" s="8">
        <v>2.3E-2</v>
      </c>
      <c r="J84" s="11">
        <v>3.6999999999999998E-2</v>
      </c>
      <c r="K84" s="24">
        <f>EXP(0.1*(H84-$H$7))*(G84/$G$7)^0.5*(($I$7+0.075)/(I84+0.075))^0.5</f>
        <v>0.2783265538353431</v>
      </c>
      <c r="L84" s="22">
        <f>EXP(0.1*(H84-$H$28))*(G84/$G$28)^0.5*(($I$28+0.075)/(I84+0.075))^0.5</f>
        <v>0.33402253119568015</v>
      </c>
      <c r="M84" s="28">
        <f t="shared" si="4"/>
        <v>0.2413265538353431</v>
      </c>
    </row>
    <row r="85" spans="2:13" x14ac:dyDescent="0.2">
      <c r="B85" s="1" t="s">
        <v>184</v>
      </c>
      <c r="C85" s="6" t="s">
        <v>87</v>
      </c>
      <c r="D85" s="30">
        <v>3.5000000000000003E-2</v>
      </c>
      <c r="E85" s="30">
        <v>2.3E-2</v>
      </c>
      <c r="F85" s="30">
        <v>2.5000000000000001E-2</v>
      </c>
      <c r="G85" s="30">
        <v>0.372</v>
      </c>
      <c r="H85" s="30">
        <v>5.585</v>
      </c>
      <c r="I85" s="8">
        <v>8.0000000000000002E-3</v>
      </c>
      <c r="J85" s="11">
        <v>3.5000000000000003E-2</v>
      </c>
      <c r="K85" s="24">
        <f>EXP(0.1*(H85-$H$7))*(G85/$G$7)^0.5*(($I$7+0.075)/(I85+0.075))^0.5</f>
        <v>0.64259952124056186</v>
      </c>
      <c r="L85" s="22">
        <f>EXP(0.1*(H85-$H$28))*(G85/$G$28)^0.5*(($I$28+0.075)/(I85+0.075))^0.5</f>
        <v>0.77119022842817397</v>
      </c>
      <c r="M85" s="28">
        <f t="shared" si="4"/>
        <v>0.60759952124056182</v>
      </c>
    </row>
    <row r="86" spans="2:13" x14ac:dyDescent="0.2">
      <c r="B86" s="1" t="s">
        <v>185</v>
      </c>
      <c r="C86" s="6" t="s">
        <v>88</v>
      </c>
      <c r="D86" s="30">
        <v>3.3000000000000002E-2</v>
      </c>
      <c r="E86" s="30">
        <v>4.8000000000000001E-2</v>
      </c>
      <c r="F86" s="30">
        <v>8.9999999999999993E-3</v>
      </c>
      <c r="G86" s="30">
        <v>0.219</v>
      </c>
      <c r="H86" s="30">
        <v>4.5380000000000003</v>
      </c>
      <c r="I86" s="8">
        <v>1.7999999999999999E-2</v>
      </c>
      <c r="J86" s="11">
        <v>3.3000000000000002E-2</v>
      </c>
      <c r="K86" s="24">
        <f>EXP(0.1*(H86-$H$7))*(G86/$G$7)^0.5*(($I$7+0.075)/(I86+0.075))^0.5</f>
        <v>0.41948643813351971</v>
      </c>
      <c r="L86" s="22">
        <f>EXP(0.1*(H86-$H$28))*(G86/$G$28)^0.5*(($I$28+0.075)/(I86+0.075))^0.5</f>
        <v>0.50342994564044219</v>
      </c>
      <c r="M86" s="28">
        <f t="shared" si="4"/>
        <v>0.38648643813351968</v>
      </c>
    </row>
    <row r="87" spans="2:13" x14ac:dyDescent="0.2">
      <c r="B87" s="1" t="s">
        <v>186</v>
      </c>
      <c r="C87" s="6" t="s">
        <v>89</v>
      </c>
      <c r="D87" s="30">
        <v>3.1E-2</v>
      </c>
      <c r="E87" s="30">
        <v>3.9E-2</v>
      </c>
      <c r="F87" s="30">
        <v>1.2E-2</v>
      </c>
      <c r="G87" s="30">
        <v>0.26800000000000002</v>
      </c>
      <c r="H87" s="30">
        <v>6.8140000000000001</v>
      </c>
      <c r="I87" s="8">
        <v>2.4E-2</v>
      </c>
      <c r="J87" s="11">
        <v>3.1E-2</v>
      </c>
      <c r="K87" s="24">
        <f>EXP(0.1*(H87-$H$7))*(G87/$G$7)^0.5*(($I$7+0.075)/(I87+0.075))^0.5</f>
        <v>0.5647192153273034</v>
      </c>
      <c r="L87" s="22">
        <f>EXP(0.1*(H87-$H$28))*(G87/$G$28)^0.5*(($I$28+0.075)/(I87+0.075))^0.5</f>
        <v>0.67772528031966495</v>
      </c>
      <c r="M87" s="28">
        <f t="shared" si="4"/>
        <v>0.53371921532730338</v>
      </c>
    </row>
    <row r="88" spans="2:13" x14ac:dyDescent="0.2">
      <c r="B88" s="1" t="s">
        <v>187</v>
      </c>
      <c r="C88" s="6" t="s">
        <v>90</v>
      </c>
      <c r="D88" s="30">
        <v>3.1E-2</v>
      </c>
      <c r="E88" s="30">
        <v>4.3999999999999997E-2</v>
      </c>
      <c r="F88" s="30">
        <v>8.9999999999999993E-3</v>
      </c>
      <c r="G88" s="30">
        <v>0.19900000000000001</v>
      </c>
      <c r="H88" s="30">
        <v>3.1040000000000001</v>
      </c>
      <c r="I88" s="8">
        <v>3.3000000000000002E-2</v>
      </c>
      <c r="J88" s="11">
        <v>3.1E-2</v>
      </c>
      <c r="K88" s="24">
        <f>EXP(0.1*(H88-$H$7))*(G88/$G$7)^0.5*(($I$7+0.075)/(I88+0.075))^0.5</f>
        <v>0.32149496326959037</v>
      </c>
      <c r="L88" s="22">
        <f>EXP(0.1*(H88-$H$28))*(G88/$G$28)^0.5*(($I$28+0.075)/(I88+0.075))^0.5</f>
        <v>0.38582937890108848</v>
      </c>
      <c r="M88" s="28">
        <f t="shared" si="4"/>
        <v>0.29049496326959034</v>
      </c>
    </row>
    <row r="89" spans="2:13" x14ac:dyDescent="0.2">
      <c r="B89" s="1" t="s">
        <v>188</v>
      </c>
      <c r="C89" s="6" t="s">
        <v>91</v>
      </c>
      <c r="D89" s="30">
        <v>3.1E-2</v>
      </c>
      <c r="E89" s="30">
        <v>3.5000000000000003E-2</v>
      </c>
      <c r="F89" s="30">
        <v>1.2999999999999999E-2</v>
      </c>
      <c r="G89" s="30">
        <v>0.14599999999999999</v>
      </c>
      <c r="H89" s="30">
        <v>4.5449999999999999</v>
      </c>
      <c r="I89" s="8">
        <v>3.3000000000000002E-2</v>
      </c>
      <c r="J89" s="11">
        <v>3.1E-2</v>
      </c>
      <c r="K89" s="24">
        <f>EXP(0.1*(H89-$H$7))*(G89/$G$7)^0.5*(($I$7+0.075)/(I89+0.075))^0.5</f>
        <v>0.31805768818056962</v>
      </c>
      <c r="L89" s="22">
        <f>EXP(0.1*(H89-$H$28))*(G89/$G$28)^0.5*(($I$28+0.075)/(I89+0.075))^0.5</f>
        <v>0.38170427006821078</v>
      </c>
      <c r="M89" s="28">
        <f t="shared" si="4"/>
        <v>0.28705768818056965</v>
      </c>
    </row>
    <row r="90" spans="2:13" x14ac:dyDescent="0.2">
      <c r="B90" s="1" t="s">
        <v>189</v>
      </c>
      <c r="C90" s="6" t="s">
        <v>92</v>
      </c>
      <c r="D90" s="30">
        <v>0.03</v>
      </c>
      <c r="E90" s="30">
        <v>5.8999999999999997E-2</v>
      </c>
      <c r="F90" s="30">
        <v>2E-3</v>
      </c>
      <c r="G90" s="30">
        <v>0.13500000000000001</v>
      </c>
      <c r="H90" s="30">
        <v>6.76</v>
      </c>
      <c r="I90" s="8">
        <v>2.7E-2</v>
      </c>
      <c r="J90" s="11">
        <v>0.03</v>
      </c>
      <c r="K90" s="24">
        <f>EXP(0.1*(H90-$H$7))*(G90/$G$7)^0.5*(($I$7+0.075)/(I90+0.075))^0.5</f>
        <v>0.39273931100240234</v>
      </c>
      <c r="L90" s="22">
        <f>EXP(0.1*(H90-$H$28))*(G90/$G$28)^0.5*(($I$28+0.075)/(I90+0.075))^0.5</f>
        <v>0.47133044602951424</v>
      </c>
      <c r="M90" s="28">
        <f t="shared" si="4"/>
        <v>0.36273931100240231</v>
      </c>
    </row>
    <row r="91" spans="2:13" x14ac:dyDescent="0.2">
      <c r="B91" s="1" t="s">
        <v>190</v>
      </c>
      <c r="C91" s="6" t="s">
        <v>93</v>
      </c>
      <c r="D91" s="30">
        <v>0.03</v>
      </c>
      <c r="E91" s="30">
        <v>3.7999999999999999E-2</v>
      </c>
      <c r="F91" s="30">
        <v>1.0999999999999999E-2</v>
      </c>
      <c r="G91" s="30">
        <v>0.23799999999999999</v>
      </c>
      <c r="H91" s="30">
        <v>3.0369999999999999</v>
      </c>
      <c r="I91" s="8">
        <v>2.3E-2</v>
      </c>
      <c r="J91" s="11">
        <v>0.03</v>
      </c>
      <c r="K91" s="24">
        <f>EXP(0.1*(H91-$H$7))*(G91/$G$7)^0.5*(($I$7+0.075)/(I91+0.075))^0.5</f>
        <v>0.36662762086892137</v>
      </c>
      <c r="L91" s="22">
        <f>EXP(0.1*(H91-$H$28))*(G91/$G$28)^0.5*(($I$28+0.075)/(I91+0.075))^0.5</f>
        <v>0.43999354082950787</v>
      </c>
      <c r="M91" s="28">
        <f t="shared" si="4"/>
        <v>0.3366276208689214</v>
      </c>
    </row>
    <row r="92" spans="2:13" x14ac:dyDescent="0.2">
      <c r="B92" s="1" t="s">
        <v>191</v>
      </c>
      <c r="C92" s="6" t="s">
        <v>94</v>
      </c>
      <c r="D92" s="30">
        <v>2.7E-2</v>
      </c>
      <c r="E92" s="30">
        <v>2.4E-2</v>
      </c>
      <c r="F92" s="30">
        <v>1.9E-2</v>
      </c>
      <c r="G92" s="30">
        <v>0.219</v>
      </c>
      <c r="H92" s="30">
        <v>4.9710000000000001</v>
      </c>
      <c r="I92" s="8">
        <v>2.5999999999999999E-2</v>
      </c>
      <c r="J92" s="11">
        <v>2.7E-2</v>
      </c>
      <c r="K92" s="24">
        <f>EXP(0.1*(H92-$H$7))*(G92/$G$7)^0.5*(($I$7+0.075)/(I92+0.075))^0.5</f>
        <v>0.42034284877852435</v>
      </c>
      <c r="L92" s="22">
        <f>EXP(0.1*(H92-$H$28))*(G92/$G$28)^0.5*(($I$28+0.075)/(I92+0.075))^0.5</f>
        <v>0.50445773277553729</v>
      </c>
      <c r="M92" s="28">
        <f t="shared" si="4"/>
        <v>0.39334284877852432</v>
      </c>
    </row>
    <row r="93" spans="2:13" x14ac:dyDescent="0.2">
      <c r="B93" s="1" t="s">
        <v>192</v>
      </c>
      <c r="C93" s="6" t="s">
        <v>95</v>
      </c>
      <c r="D93" s="30">
        <v>2.4E-2</v>
      </c>
      <c r="E93" s="30">
        <v>6.0999999999999999E-2</v>
      </c>
      <c r="F93" s="30">
        <v>-3.0000000000000001E-3</v>
      </c>
      <c r="G93" s="30">
        <v>0.18</v>
      </c>
      <c r="H93" s="30">
        <v>1.3779999999999999</v>
      </c>
      <c r="I93" s="8">
        <v>2.9000000000000001E-2</v>
      </c>
      <c r="J93" s="11">
        <v>2.4E-2</v>
      </c>
      <c r="K93" s="24">
        <f>EXP(0.1*(H93-$H$7))*(G93/$G$7)^0.5*(($I$7+0.075)/(I93+0.075))^0.5</f>
        <v>0.26219226074452551</v>
      </c>
      <c r="L93" s="22">
        <f>EXP(0.1*(H93-$H$28))*(G93/$G$28)^0.5*(($I$28+0.075)/(I93+0.075))^0.5</f>
        <v>0.31465960177703711</v>
      </c>
      <c r="M93" s="28">
        <f t="shared" si="4"/>
        <v>0.23819226074452551</v>
      </c>
    </row>
    <row r="94" spans="2:13" x14ac:dyDescent="0.2">
      <c r="B94" s="1" t="s">
        <v>193</v>
      </c>
      <c r="C94" s="6" t="s">
        <v>96</v>
      </c>
      <c r="D94" s="30">
        <v>2.4E-2</v>
      </c>
      <c r="E94" s="30">
        <v>4.2999999999999997E-2</v>
      </c>
      <c r="F94" s="30">
        <v>4.0000000000000001E-3</v>
      </c>
      <c r="G94" s="30">
        <v>0.108</v>
      </c>
      <c r="H94" s="30">
        <v>3.1240000000000001</v>
      </c>
      <c r="I94" s="8">
        <v>2.3E-2</v>
      </c>
      <c r="J94" s="11">
        <v>2.4E-2</v>
      </c>
      <c r="K94" s="24">
        <f>EXP(0.1*(H94-$H$7))*(G94/$G$7)^0.5*(($I$7+0.075)/(I94+0.075))^0.5</f>
        <v>0.24913052418444567</v>
      </c>
      <c r="L94" s="22">
        <f>EXP(0.1*(H94-$H$28))*(G94/$G$28)^0.5*(($I$28+0.075)/(I94+0.075))^0.5</f>
        <v>0.29898407873589</v>
      </c>
      <c r="M94" s="28">
        <f t="shared" si="4"/>
        <v>0.22513052418444568</v>
      </c>
    </row>
    <row r="95" spans="2:13" x14ac:dyDescent="0.2">
      <c r="B95" s="1" t="s">
        <v>194</v>
      </c>
      <c r="C95" s="6" t="s">
        <v>97</v>
      </c>
      <c r="D95" s="30">
        <v>1.9E-2</v>
      </c>
      <c r="E95" s="30">
        <v>4.9000000000000002E-2</v>
      </c>
      <c r="F95" s="30">
        <v>-3.0000000000000001E-3</v>
      </c>
      <c r="G95" s="30">
        <v>0.159</v>
      </c>
      <c r="H95" s="30">
        <v>5.077</v>
      </c>
      <c r="I95" s="8">
        <v>2.9000000000000001E-2</v>
      </c>
      <c r="J95" s="11">
        <v>1.9E-2</v>
      </c>
      <c r="K95" s="24">
        <f>EXP(0.1*(H95-$H$7))*(G95/$G$7)^0.5*(($I$7+0.075)/(I95+0.075))^0.5</f>
        <v>0.35672020319793518</v>
      </c>
      <c r="L95" s="22">
        <f>EXP(0.1*(H95-$H$28))*(G95/$G$28)^0.5*(($I$28+0.075)/(I95+0.075))^0.5</f>
        <v>0.42810354800462869</v>
      </c>
      <c r="M95" s="28">
        <f t="shared" si="4"/>
        <v>0.33772020319793516</v>
      </c>
    </row>
    <row r="96" spans="2:13" x14ac:dyDescent="0.2">
      <c r="B96" s="1" t="s">
        <v>195</v>
      </c>
      <c r="C96" s="6" t="s">
        <v>98</v>
      </c>
      <c r="D96" s="30">
        <v>1.7999999999999999E-2</v>
      </c>
      <c r="E96" s="30">
        <v>1.7999999999999999E-2</v>
      </c>
      <c r="F96" s="30">
        <v>1.7000000000000001E-2</v>
      </c>
      <c r="G96" s="30">
        <v>0.154</v>
      </c>
      <c r="H96" s="30">
        <v>1.151</v>
      </c>
      <c r="I96" s="8">
        <v>2.7E-2</v>
      </c>
      <c r="J96" s="11">
        <v>1.7999999999999999E-2</v>
      </c>
      <c r="K96" s="24">
        <f>EXP(0.1*(H96-$H$7))*(G96/$G$7)^0.5*(($I$7+0.075)/(I96+0.075))^0.5</f>
        <v>0.23938783396501581</v>
      </c>
      <c r="L96" s="22">
        <f>EXP(0.1*(H96-$H$28))*(G96/$G$28)^0.5*(($I$28+0.075)/(I96+0.075))^0.5</f>
        <v>0.28729177700288833</v>
      </c>
      <c r="M96" s="28">
        <f t="shared" si="4"/>
        <v>0.22138783396501582</v>
      </c>
    </row>
    <row r="97" spans="2:13" x14ac:dyDescent="0.2">
      <c r="B97" s="1" t="s">
        <v>196</v>
      </c>
      <c r="C97" s="6" t="s">
        <v>99</v>
      </c>
      <c r="D97" s="30">
        <v>1.7999999999999999E-2</v>
      </c>
      <c r="E97" s="30">
        <v>1.7999999999999999E-2</v>
      </c>
      <c r="F97" s="30">
        <v>1.6E-2</v>
      </c>
      <c r="G97" s="30">
        <v>0.33600000000000002</v>
      </c>
      <c r="H97" s="30">
        <v>3.9</v>
      </c>
      <c r="I97" s="8">
        <v>2.7E-2</v>
      </c>
      <c r="J97" s="11">
        <v>1.7999999999999999E-2</v>
      </c>
      <c r="K97" s="24">
        <f>EXP(0.1*(H97-$H$7))*(G97/$G$7)^0.5*(($I$7+0.075)/(I97+0.075))^0.5</f>
        <v>0.46547772869954895</v>
      </c>
      <c r="L97" s="22">
        <f>EXP(0.1*(H97-$H$28))*(G97/$G$28)^0.5*(($I$28+0.075)/(I97+0.075))^0.5</f>
        <v>0.55862456173484898</v>
      </c>
      <c r="M97" s="28">
        <f t="shared" si="4"/>
        <v>0.44747772869954894</v>
      </c>
    </row>
    <row r="98" spans="2:13" x14ac:dyDescent="0.2">
      <c r="B98" s="1" t="s">
        <v>197</v>
      </c>
      <c r="C98" s="6" t="s">
        <v>100</v>
      </c>
      <c r="D98" s="30">
        <v>1.6E-2</v>
      </c>
      <c r="E98" s="30">
        <v>5.2999999999999999E-2</v>
      </c>
      <c r="F98" s="30">
        <v>-8.9999999999999993E-3</v>
      </c>
      <c r="G98" s="30">
        <v>8.2000000000000003E-2</v>
      </c>
      <c r="H98" s="30">
        <v>3.415</v>
      </c>
      <c r="I98" s="8">
        <v>2.3E-2</v>
      </c>
      <c r="J98" s="11">
        <v>1.6E-2</v>
      </c>
      <c r="K98" s="24">
        <f>EXP(0.1*(H98-$H$7))*(G98/$G$7)^0.5*(($I$7+0.075)/(I98+0.075))^0.5</f>
        <v>0.22349095930646679</v>
      </c>
      <c r="L98" s="22">
        <f>EXP(0.1*(H98-$H$28))*(G98/$G$28)^0.5*(($I$28+0.075)/(I98+0.075))^0.5</f>
        <v>0.26821377586221984</v>
      </c>
      <c r="M98" s="28">
        <f t="shared" si="4"/>
        <v>0.20749095930646677</v>
      </c>
    </row>
    <row r="99" spans="2:13" x14ac:dyDescent="0.2">
      <c r="B99" s="1" t="s">
        <v>198</v>
      </c>
      <c r="C99" s="6" t="s">
        <v>101</v>
      </c>
      <c r="D99" s="30">
        <v>8.0000000000000002E-3</v>
      </c>
      <c r="E99" s="30">
        <v>1.2999999999999999E-2</v>
      </c>
      <c r="F99" s="30">
        <v>6.0000000000000001E-3</v>
      </c>
      <c r="G99" s="30">
        <v>0.11</v>
      </c>
      <c r="H99" s="30">
        <v>2.52</v>
      </c>
      <c r="I99" s="8">
        <v>2.8000000000000001E-2</v>
      </c>
      <c r="J99" s="11">
        <v>8.0000000000000002E-3</v>
      </c>
      <c r="K99" s="24">
        <f>EXP(0.1*(H99-$H$7))*(G99/$G$7)^0.5*(($I$7+0.075)/(I99+0.075))^0.5</f>
        <v>0.23087369063546256</v>
      </c>
      <c r="L99" s="22">
        <f>EXP(0.1*(H99-$H$28))*(G99/$G$28)^0.5*(($I$28+0.075)/(I99+0.075))^0.5</f>
        <v>0.27707386690156677</v>
      </c>
      <c r="M99" s="28">
        <f t="shared" si="4"/>
        <v>0.22287369063546256</v>
      </c>
    </row>
    <row r="100" spans="2:13" ht="17" thickBot="1" x14ac:dyDescent="0.25">
      <c r="B100" s="2" t="s">
        <v>199</v>
      </c>
      <c r="C100" s="9" t="s">
        <v>102</v>
      </c>
      <c r="D100" s="31">
        <v>4.0000000000000001E-3</v>
      </c>
      <c r="E100" s="31">
        <v>1.7999999999999999E-2</v>
      </c>
      <c r="F100" s="31">
        <v>-1.4999999999999999E-2</v>
      </c>
      <c r="G100" s="31">
        <v>0.17699999999999999</v>
      </c>
      <c r="H100" s="31">
        <v>7.048</v>
      </c>
      <c r="I100" s="10">
        <v>8.9999999999999993E-3</v>
      </c>
      <c r="J100" s="12">
        <v>4.0000000000000001E-3</v>
      </c>
      <c r="K100" s="25">
        <f>EXP(0.1*(H100-$H$7))*(G100/$G$7)^0.5*(($I$7+0.075)/(I100+0.075))^0.5</f>
        <v>0.51002591863172031</v>
      </c>
      <c r="L100" s="23">
        <f>EXP(0.1*(H100-$H$28))*(G100/$G$28)^0.5*(($I$28+0.075)/(I100+0.075))^0.5</f>
        <v>0.61208729806482498</v>
      </c>
      <c r="M100" s="29">
        <f t="shared" si="4"/>
        <v>0.50602591863172031</v>
      </c>
    </row>
    <row r="109" spans="2:13" x14ac:dyDescent="0.2">
      <c r="B109" s="1"/>
      <c r="C109" s="6"/>
      <c r="D109" s="7"/>
      <c r="E109" s="6"/>
      <c r="F109" s="6"/>
      <c r="G109" s="6"/>
      <c r="H109" s="7"/>
      <c r="I109" s="8"/>
      <c r="J109" s="11"/>
      <c r="K109" s="13"/>
      <c r="L109" s="15"/>
    </row>
    <row r="111" spans="2:13" x14ac:dyDescent="0.2">
      <c r="B111" s="1"/>
      <c r="C111" s="6"/>
      <c r="D111" s="7"/>
      <c r="E111" s="6"/>
      <c r="F111" s="6"/>
      <c r="G111" s="6"/>
      <c r="H111" s="7"/>
      <c r="I111" s="8"/>
      <c r="J111" s="11"/>
      <c r="K111" s="13"/>
      <c r="L111" s="15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Lucas Ordoñez</cp:lastModifiedBy>
  <dcterms:created xsi:type="dcterms:W3CDTF">2020-06-09T08:10:33Z</dcterms:created>
  <dcterms:modified xsi:type="dcterms:W3CDTF">2023-03-13T20:13:56Z</dcterms:modified>
</cp:coreProperties>
</file>