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276" documentId="13_ncr:1_{CF35CD03-2AB7-44C8-89C3-A37B38273E35}" xr6:coauthVersionLast="47" xr6:coauthVersionMax="47" xr10:uidLastSave="{7FBC2AE6-23BC-43D4-90C8-C939757595C7}"/>
  <bookViews>
    <workbookView xWindow="-108" yWindow="-108" windowWidth="23256" windowHeight="12576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Prazo'!$A$1:$R$105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" i="24" l="1"/>
  <c r="Q103" i="24"/>
  <c r="Q100" i="24"/>
  <c r="J105" i="24"/>
  <c r="J104" i="24"/>
  <c r="J103" i="24"/>
  <c r="J102" i="24"/>
  <c r="J101" i="24"/>
  <c r="J100" i="24"/>
  <c r="J99" i="24"/>
  <c r="J98" i="24"/>
  <c r="J97" i="24"/>
  <c r="J96" i="24"/>
  <c r="J95" i="24"/>
  <c r="D105" i="24"/>
  <c r="I105" i="24"/>
  <c r="K105" i="24"/>
  <c r="Q105" i="24"/>
  <c r="D104" i="24"/>
  <c r="I104" i="24"/>
  <c r="K104" i="24"/>
  <c r="D103" i="24"/>
  <c r="I103" i="24"/>
  <c r="K103" i="24"/>
  <c r="D102" i="24"/>
  <c r="I102" i="24"/>
  <c r="K102" i="24"/>
  <c r="Q102" i="24"/>
  <c r="D101" i="24"/>
  <c r="I101" i="24"/>
  <c r="K101" i="24"/>
  <c r="Q101" i="24"/>
  <c r="D100" i="24"/>
  <c r="I100" i="24"/>
  <c r="K100" i="24"/>
  <c r="D99" i="24" l="1"/>
  <c r="I99" i="24"/>
  <c r="K99" i="24"/>
  <c r="Q99" i="24"/>
  <c r="D98" i="24"/>
  <c r="I98" i="24"/>
  <c r="K98" i="24"/>
  <c r="Q98" i="24"/>
  <c r="D97" i="24"/>
  <c r="I97" i="24"/>
  <c r="K97" i="24"/>
  <c r="Q97" i="24"/>
  <c r="D96" i="24"/>
  <c r="I96" i="24"/>
  <c r="K96" i="24"/>
  <c r="Q96" i="24"/>
  <c r="D95" i="24"/>
  <c r="I95" i="24"/>
  <c r="K95" i="24"/>
  <c r="Q95" i="24"/>
  <c r="K7" i="24"/>
  <c r="Q94" i="24" l="1"/>
  <c r="Q93" i="24"/>
  <c r="Q92" i="24"/>
  <c r="Q90" i="24"/>
  <c r="Q89" i="24"/>
  <c r="Q87" i="24"/>
  <c r="Q86" i="24"/>
  <c r="Q85" i="24"/>
  <c r="Q84" i="24"/>
  <c r="Q82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D94" i="24"/>
  <c r="I94" i="24"/>
  <c r="K94" i="24"/>
  <c r="D93" i="24"/>
  <c r="I93" i="24"/>
  <c r="K93" i="24"/>
  <c r="D92" i="24"/>
  <c r="I92" i="24"/>
  <c r="K92" i="24"/>
  <c r="D91" i="24"/>
  <c r="I91" i="24"/>
  <c r="K91" i="24"/>
  <c r="Q91" i="24"/>
  <c r="D90" i="24"/>
  <c r="I90" i="24"/>
  <c r="K90" i="24"/>
  <c r="D89" i="24"/>
  <c r="I89" i="24"/>
  <c r="K89" i="24"/>
  <c r="D88" i="24"/>
  <c r="I88" i="24"/>
  <c r="K88" i="24"/>
  <c r="Q88" i="24"/>
  <c r="D87" i="24"/>
  <c r="I87" i="24"/>
  <c r="K87" i="24"/>
  <c r="D86" i="24"/>
  <c r="I86" i="24"/>
  <c r="K86" i="24"/>
  <c r="D85" i="24"/>
  <c r="I85" i="24"/>
  <c r="K85" i="24"/>
  <c r="D84" i="24"/>
  <c r="I84" i="24"/>
  <c r="K84" i="24"/>
  <c r="D83" i="24"/>
  <c r="I83" i="24"/>
  <c r="K83" i="24"/>
  <c r="Q83" i="24"/>
  <c r="D82" i="24"/>
  <c r="I82" i="24"/>
  <c r="K82" i="24"/>
  <c r="D81" i="24"/>
  <c r="I81" i="24"/>
  <c r="K81" i="24"/>
  <c r="Q81" i="24"/>
  <c r="D80" i="24" l="1"/>
  <c r="I80" i="24"/>
  <c r="K80" i="24"/>
  <c r="Q80" i="24"/>
  <c r="D79" i="24"/>
  <c r="I79" i="24"/>
  <c r="K79" i="24"/>
  <c r="Q79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Q76" i="24"/>
  <c r="Q77" i="24"/>
  <c r="Q78" i="24"/>
  <c r="K76" i="24"/>
  <c r="K73" i="24"/>
  <c r="K68" i="24"/>
  <c r="K65" i="24"/>
  <c r="K60" i="24"/>
  <c r="Q55" i="24"/>
  <c r="Q54" i="24"/>
  <c r="Q53" i="24"/>
  <c r="Q52" i="24"/>
  <c r="Q51" i="24"/>
  <c r="Q50" i="24"/>
  <c r="Q49" i="24"/>
  <c r="D78" i="24"/>
  <c r="I78" i="24"/>
  <c r="K78" i="24"/>
  <c r="D77" i="24"/>
  <c r="I77" i="24"/>
  <c r="K77" i="24"/>
  <c r="D76" i="24"/>
  <c r="I76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K70" i="24"/>
  <c r="D69" i="24"/>
  <c r="I69" i="24"/>
  <c r="K69" i="24"/>
  <c r="D68" i="24"/>
  <c r="I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K62" i="24"/>
  <c r="D61" i="24"/>
  <c r="I61" i="24"/>
  <c r="K61" i="24"/>
  <c r="D60" i="24"/>
  <c r="I60" i="24"/>
  <c r="D59" i="24"/>
  <c r="I59" i="24"/>
  <c r="K59" i="24"/>
  <c r="D58" i="24"/>
  <c r="I58" i="24"/>
  <c r="K58" i="24"/>
  <c r="I57" i="24"/>
  <c r="K57" i="24"/>
  <c r="D56" i="24"/>
  <c r="I56" i="24"/>
  <c r="K56" i="24"/>
  <c r="D55" i="24"/>
  <c r="I55" i="24"/>
  <c r="K55" i="24"/>
  <c r="D54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K47" i="24"/>
  <c r="K48" i="24"/>
  <c r="D46" i="24"/>
  <c r="D45" i="24"/>
  <c r="I45" i="24"/>
  <c r="Q45" i="24"/>
  <c r="I46" i="24"/>
  <c r="Q46" i="24"/>
  <c r="I47" i="24"/>
  <c r="Q47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I48" i="24"/>
  <c r="Q48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<sst xmlns="http://schemas.openxmlformats.org/spreadsheetml/2006/main" count="6836" uniqueCount="2669">
  <si>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</si>
  <si>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</si>
  <si>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</si>
  <si>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</si>
  <si>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</si>
  <si>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</si>
  <si>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</si>
  <si>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</si>
  <si>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</si>
  <si>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</si>
  <si>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</si>
  <si>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</si>
  <si>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</si>
  <si>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</si>
  <si>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</si>
  <si>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</si>
  <si>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</si>
  <si>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</si>
  <si>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</si>
  <si>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</si>
  <si>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</si>
  <si>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</si>
  <si>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</si>
  <si>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</si>
  <si>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</si>
  <si>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</si>
  <si>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</si>
  <si>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</si>
  <si>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</si>
  <si>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</si>
  <si>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</si>
  <si>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</si>
  <si>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</si>
  <si>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</si>
  <si>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</si>
  <si>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</si>
  <si>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</si>
  <si>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</si>
  <si>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</si>
  <si>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</si>
  <si>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</si>
  <si>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</si>
  <si>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</si>
  <si>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</si>
  <si>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</si>
  <si>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</si>
  <si>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</si>
  <si>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</si>
  <si>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</si>
  <si>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</si>
  <si>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</si>
  <si>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</si>
  <si>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</si>
  <si>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</si>
  <si>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</si>
  <si>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</si>
  <si>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</si>
  <si>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</si>
  <si>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</si>
  <si>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</si>
  <si>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</si>
  <si>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</si>
  <si>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</si>
  <si>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</si>
  <si>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</si>
  <si>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</si>
  <si>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</si>
  <si>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</si>
  <si>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</si>
  <si>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</si>
  <si>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</si>
  <si>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</si>
  <si>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</si>
  <si>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</si>
  <si>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</si>
  <si>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</si>
  <si>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</si>
  <si>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</si>
  <si>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</si>
  <si>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</si>
  <si>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</si>
  <si>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</si>
  <si>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</si>
  <si>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</si>
  <si>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</si>
  <si>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</si>
  <si>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</si>
  <si>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</si>
  <si>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</si>
  <si>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</si>
  <si>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</si>
  <si>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</si>
  <si>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</si>
  <si>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</si>
  <si>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</si>
  <si>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</si>
  <si>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</si>
  <si>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</si>
  <si>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</si>
  <si>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</si>
  <si>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</si>
  <si>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</si>
  <si>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</si>
  <si>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</si>
  <si>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</si>
  <si>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</si>
  <si>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</si>
  <si>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</si>
  <si>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</si>
  <si>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</si>
  <si>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</si>
  <si>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</si>
  <si>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</si>
  <si>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</si>
  <si>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</si>
  <si>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</si>
  <si>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</si>
  <si>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</si>
  <si>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</si>
  <si>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</si>
  <si>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</si>
  <si>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</si>
  <si>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</si>
  <si>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</si>
  <si>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</si>
  <si>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</si>
  <si>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</si>
  <si>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</si>
  <si>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</si>
  <si>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</si>
  <si>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</si>
  <si>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</si>
  <si>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</si>
  <si>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</si>
  <si>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</si>
  <si>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</si>
  <si>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</si>
  <si>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</si>
  <si>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</si>
  <si>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</si>
  <si>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</si>
  <si>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</si>
  <si>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</si>
  <si>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</si>
  <si>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</si>
  <si>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</si>
  <si>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</si>
  <si>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</si>
  <si>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</si>
  <si>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</si>
  <si>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</si>
  <si>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</si>
  <si>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</si>
  <si>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</si>
  <si>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</si>
  <si>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</si>
  <si>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</si>
  <si>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</si>
  <si>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</si>
  <si>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</si>
  <si>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</si>
  <si>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</si>
  <si>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</si>
  <si>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</si>
  <si>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</si>
  <si>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</si>
  <si>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</si>
  <si>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</si>
  <si>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</si>
  <si>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</si>
  <si>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</si>
  <si>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</si>
  <si>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</si>
  <si>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</si>
  <si>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</si>
  <si>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</si>
  <si>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</si>
  <si>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</si>
  <si>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</si>
  <si>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</si>
  <si>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</si>
  <si>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</si>
  <si>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</si>
  <si>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</si>
  <si>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</si>
  <si>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</si>
  <si>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</si>
  <si>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</si>
  <si>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</si>
  <si>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</si>
  <si>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</si>
  <si>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</si>
  <si>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</si>
  <si>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</si>
  <si>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</si>
  <si>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</si>
  <si>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</si>
  <si>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</si>
  <si>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</si>
  <si>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</si>
  <si>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</si>
  <si>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</si>
  <si>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</si>
  <si>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</si>
  <si>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</si>
  <si>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</si>
  <si>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</si>
  <si>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</si>
  <si>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</si>
  <si>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</si>
  <si>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</si>
  <si>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</si>
  <si>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</si>
  <si>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</si>
  <si>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</si>
  <si>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</si>
  <si>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</si>
  <si>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</si>
  <si>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</si>
  <si>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</si>
  <si>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</si>
  <si>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</si>
  <si>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</si>
  <si>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</si>
  <si>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</si>
  <si>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</si>
  <si>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</si>
  <si>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</si>
  <si>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</si>
  <si>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</si>
  <si>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</si>
  <si>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</si>
  <si>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</si>
  <si>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</si>
  <si>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</si>
  <si>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</si>
  <si>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</si>
  <si>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</si>
  <si>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</si>
  <si>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</si>
  <si>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</si>
  <si>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</si>
  <si>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</si>
  <si>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</si>
  <si>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</si>
  <si>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</si>
  <si>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</si>
  <si>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</si>
  <si>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</si>
  <si>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</si>
  <si>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</si>
  <si>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</si>
  <si>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</si>
  <si>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</si>
  <si>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</si>
  <si>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</si>
  <si>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</si>
  <si>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</si>
  <si>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</si>
  <si>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</si>
  <si>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</si>
  <si>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</si>
  <si>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</si>
  <si>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</si>
  <si>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</si>
  <si>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</si>
  <si>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</si>
  <si>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</si>
  <si>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</si>
  <si>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</si>
  <si>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</si>
  <si>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</si>
  <si>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</si>
  <si>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</si>
  <si>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</si>
  <si>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</si>
  <si>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</si>
  <si>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</si>
  <si>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</si>
  <si>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</si>
  <si>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</si>
  <si>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</si>
  <si>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</si>
  <si>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</si>
  <si>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</si>
  <si>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</si>
  <si>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</si>
  <si>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</si>
  <si>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</si>
  <si>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</si>
  <si>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</si>
  <si>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</si>
  <si>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</si>
  <si>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</si>
  <si>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</si>
  <si>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</si>
  <si>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</si>
  <si>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</si>
  <si>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</si>
  <si>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</si>
  <si>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</si>
  <si>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</si>
  <si>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</si>
  <si>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</si>
  <si>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</si>
  <si>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</si>
  <si>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</si>
  <si>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</si>
  <si>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</si>
  <si>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</si>
  <si>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</si>
  <si>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</si>
  <si>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</si>
  <si>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</si>
  <si>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</si>
  <si>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</si>
  <si>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</si>
  <si>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</si>
  <si>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</si>
  <si>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</si>
  <si>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</si>
  <si>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</si>
  <si>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</si>
  <si>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</si>
  <si>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</si>
  <si>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</si>
  <si>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</si>
  <si>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</si>
  <si>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</si>
  <si>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</si>
  <si>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</si>
  <si>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</si>
  <si>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</si>
  <si>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</si>
  <si>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</si>
  <si>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</si>
  <si>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</si>
  <si>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</si>
  <si>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</si>
  <si>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</si>
  <si>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</si>
  <si>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</si>
  <si>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</si>
  <si>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</si>
  <si>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</si>
  <si>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</si>
  <si>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</si>
  <si>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</si>
  <si>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</si>
  <si>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</si>
  <si>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</si>
  <si>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</si>
  <si>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</si>
  <si>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</si>
  <si>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</si>
  <si>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</si>
  <si>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</si>
  <si>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</si>
  <si>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</si>
  <si>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</si>
  <si>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</si>
  <si>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</si>
  <si>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</si>
  <si>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</si>
  <si>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</si>
  <si>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</si>
  <si>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</si>
  <si>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</si>
  <si>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</si>
  <si>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</si>
  <si>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</si>
  <si>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</si>
  <si>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</si>
  <si>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</si>
  <si>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</si>
  <si>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</si>
  <si>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</si>
  <si>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</si>
  <si>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</si>
  <si>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</si>
  <si>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</si>
  <si>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</si>
  <si>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</si>
  <si>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</si>
  <si>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</si>
  <si>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</si>
  <si>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</si>
  <si>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</si>
  <si>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</si>
  <si>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</si>
  <si>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</si>
  <si>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</si>
  <si>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</si>
  <si>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</si>
  <si>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</si>
  <si>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</si>
  <si>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</si>
  <si>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</si>
  <si>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</si>
  <si>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</si>
  <si>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</si>
  <si>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</si>
  <si>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</si>
  <si>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</si>
  <si>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</si>
  <si>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</si>
  <si>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</si>
  <si>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</si>
  <si>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</si>
  <si>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</si>
  <si>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</si>
  <si>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</si>
  <si>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</si>
  <si>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</si>
  <si>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</si>
  <si>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</si>
  <si>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</si>
  <si>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</si>
  <si>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</si>
  <si>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</si>
  <si>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</si>
  <si>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</si>
  <si>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</si>
  <si>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</si>
  <si>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</si>
  <si>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</si>
  <si>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</si>
  <si>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</si>
  <si>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</si>
  <si>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</si>
  <si>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</si>
  <si>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</si>
  <si>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</si>
  <si>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</si>
  <si>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</si>
  <si>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</si>
  <si>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</si>
  <si>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</si>
  <si>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</si>
  <si>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</si>
  <si>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</si>
  <si>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</si>
  <si>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</si>
  <si>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</si>
  <si>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</si>
  <si>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</si>
  <si>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</si>
  <si>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</si>
  <si>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</si>
  <si>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</si>
  <si>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</si>
  <si>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</si>
  <si>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</si>
  <si>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</si>
  <si>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</si>
  <si>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</si>
  <si>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</si>
  <si>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</si>
  <si>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</si>
  <si>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</si>
  <si>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</si>
  <si>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</si>
  <si>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</si>
  <si>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</si>
  <si>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</si>
  <si>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</si>
  <si>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</si>
  <si>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</si>
  <si>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</si>
  <si>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</si>
  <si>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</si>
  <si>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</si>
  <si>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</si>
  <si>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</si>
  <si>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</si>
  <si>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</si>
  <si>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</si>
  <si>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</si>
  <si>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</si>
  <si>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</si>
  <si>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</si>
  <si>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</si>
  <si>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</si>
  <si>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</si>
  <si>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</si>
  <si>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</si>
  <si>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</si>
  <si>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</si>
  <si>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</si>
  <si>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</si>
  <si>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</si>
  <si>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</si>
  <si>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</si>
  <si>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</si>
  <si>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</si>
  <si>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</si>
  <si>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</si>
  <si>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</si>
  <si>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</si>
  <si>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</si>
  <si>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</si>
  <si>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</si>
  <si>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</si>
  <si>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</si>
  <si>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</si>
  <si>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</si>
  <si>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</si>
  <si>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</si>
  <si>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</si>
  <si>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</si>
  <si>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</si>
  <si>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</si>
  <si>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</si>
  <si>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</si>
  <si>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</si>
  <si>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</si>
  <si>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</si>
  <si>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</si>
  <si>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</si>
  <si>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</si>
  <si>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</si>
  <si>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</si>
  <si>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</si>
  <si>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</si>
  <si>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</si>
  <si>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</si>
  <si>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</si>
  <si>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</si>
  <si>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</si>
  <si>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</si>
  <si>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</si>
  <si>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</si>
  <si>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</si>
  <si>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</si>
  <si>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</si>
  <si>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</si>
  <si>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</si>
  <si>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</si>
  <si>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</si>
  <si>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</si>
  <si>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</si>
  <si>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</si>
  <si>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</si>
  <si>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</si>
  <si>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</si>
  <si>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</si>
  <si>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</si>
  <si>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</si>
  <si>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</si>
  <si>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</si>
  <si>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</si>
  <si>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</si>
  <si>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</si>
  <si>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</si>
  <si>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</si>
  <si>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</si>
  <si>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</si>
  <si>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</si>
  <si>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</si>
  <si>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</si>
  <si>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</si>
  <si>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</si>
  <si>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</si>
  <si>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</si>
  <si>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</si>
  <si>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</si>
  <si>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</si>
  <si>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</si>
  <si>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</si>
  <si>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</si>
  <si>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</si>
  <si>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</si>
  <si>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</si>
  <si>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</si>
  <si>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</si>
  <si>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</si>
  <si>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</si>
  <si>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</si>
  <si>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</si>
  <si>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</si>
  <si>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</si>
  <si>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</si>
  <si>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</si>
  <si>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</si>
  <si>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</si>
  <si>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</si>
  <si>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</si>
  <si>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</si>
  <si>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</si>
  <si>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</si>
  <si>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</si>
  <si>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</si>
  <si>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</si>
  <si>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</si>
  <si>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</si>
  <si>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</si>
  <si>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</si>
  <si>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</si>
  <si>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</si>
  <si>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</si>
  <si>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</si>
  <si>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</si>
  <si>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</si>
  <si>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</si>
  <si>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</si>
  <si>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</si>
  <si>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</si>
  <si>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</si>
  <si>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</si>
  <si>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</si>
  <si>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</si>
  <si>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</si>
  <si>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</si>
  <si>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</si>
  <si>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</si>
  <si>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</si>
  <si>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</si>
  <si>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</si>
  <si>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</si>
  <si>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</si>
  <si>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</si>
  <si>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</si>
  <si>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</si>
  <si>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</si>
  <si>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</si>
  <si>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</si>
  <si>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</si>
  <si>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</si>
  <si>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</si>
  <si>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</si>
  <si>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</si>
  <si>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</si>
  <si>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</si>
  <si>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</si>
  <si>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</si>
  <si>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</si>
  <si>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</si>
  <si>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</si>
  <si>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</si>
  <si>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</si>
  <si>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</si>
  <si>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</si>
  <si>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</si>
  <si>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</si>
  <si>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</si>
  <si>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</si>
  <si>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</si>
  <si>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</si>
  <si>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</si>
  <si>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</si>
  <si>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</si>
  <si>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</si>
  <si>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</si>
  <si>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</si>
  <si>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</si>
  <si>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</si>
  <si>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</si>
  <si>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</si>
  <si>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</si>
  <si>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</si>
  <si>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</si>
  <si>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</si>
  <si>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</si>
  <si>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</si>
  <si>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</si>
  <si>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</si>
  <si>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</si>
  <si>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</si>
  <si>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</si>
  <si>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</si>
  <si>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</si>
  <si>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</si>
  <si>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</si>
  <si>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</si>
  <si>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</si>
  <si>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</si>
  <si>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</si>
  <si>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</si>
  <si>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</si>
  <si>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</si>
  <si>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</si>
  <si>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</si>
  <si>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</si>
  <si>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</si>
  <si>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</si>
  <si>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</si>
  <si>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</si>
  <si>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</si>
  <si>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</si>
  <si>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</si>
  <si>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</si>
  <si>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</si>
  <si>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</si>
  <si>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</si>
  <si>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</si>
  <si>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</si>
  <si>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</si>
  <si>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</si>
  <si>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</si>
  <si>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</si>
  <si>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</si>
  <si>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</si>
  <si>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</si>
  <si>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</si>
  <si>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</si>
  <si>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</si>
  <si>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</si>
  <si>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</si>
  <si>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</si>
  <si>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</si>
  <si>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</si>
  <si>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</si>
  <si>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</si>
  <si>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</si>
  <si>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</si>
  <si>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</si>
  <si>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</si>
  <si>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</si>
  <si>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</si>
  <si>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</si>
  <si>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</si>
  <si>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</si>
  <si>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</si>
  <si>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</si>
  <si>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</si>
  <si>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</si>
  <si>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</si>
  <si>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</si>
  <si>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</si>
  <si>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</si>
  <si>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</si>
  <si>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</si>
  <si>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</si>
  <si>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</si>
  <si>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</si>
  <si>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</si>
  <si>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</si>
  <si>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</si>
  <si>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</si>
  <si>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</si>
  <si>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</si>
  <si>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</si>
  <si>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</si>
  <si>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</si>
  <si>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</si>
  <si>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</si>
  <si>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</si>
  <si>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</si>
  <si>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</si>
  <si>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</si>
  <si>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</si>
  <si>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</si>
  <si>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</si>
  <si>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</si>
  <si>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</si>
  <si>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</si>
  <si>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</si>
  <si>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</si>
  <si>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</si>
  <si>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</si>
  <si>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</si>
  <si>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</si>
  <si>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</si>
  <si>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</si>
  <si>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</si>
  <si>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</si>
  <si>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</si>
  <si>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</si>
  <si>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</si>
  <si>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</si>
  <si>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</si>
  <si>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</si>
  <si>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</si>
  <si>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</si>
  <si>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</si>
  <si>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</si>
  <si>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</si>
  <si>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</si>
  <si>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</si>
  <si>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</si>
  <si>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</si>
  <si>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</si>
  <si>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</si>
  <si>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</si>
  <si>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</si>
  <si>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</si>
  <si>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</si>
  <si>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</si>
  <si>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</si>
  <si>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</si>
  <si>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</si>
  <si>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</si>
  <si>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</si>
  <si>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</si>
  <si>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</si>
  <si>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</si>
  <si>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</si>
  <si>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</si>
  <si>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</si>
  <si>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</si>
  <si>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</si>
  <si>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</si>
  <si>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</si>
  <si>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</si>
  <si>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</si>
  <si>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</si>
  <si>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</si>
  <si>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</si>
  <si>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</si>
  <si>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</si>
  <si>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</si>
  <si>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</si>
  <si>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</si>
  <si>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</si>
  <si>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</si>
  <si>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</si>
  <si>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</si>
  <si>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</si>
  <si>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</si>
  <si>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</si>
  <si>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</si>
  <si>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</si>
  <si>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</si>
  <si>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</si>
  <si>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</si>
  <si>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</si>
  <si>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</si>
  <si>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</si>
  <si>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</si>
  <si>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</si>
  <si>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</si>
  <si>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</si>
  <si>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</si>
  <si>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</si>
  <si>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</si>
  <si>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</si>
  <si>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</si>
  <si>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</si>
  <si>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</si>
  <si>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</si>
  <si>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</si>
  <si>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</si>
  <si>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</si>
  <si>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</si>
  <si>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</si>
  <si>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</si>
  <si>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</si>
  <si>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</si>
  <si>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</si>
  <si>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</si>
  <si>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</si>
  <si>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</si>
  <si>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</si>
  <si>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</si>
  <si>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</si>
  <si>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</si>
  <si>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</si>
  <si>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</si>
  <si>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</si>
  <si>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</si>
  <si>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</si>
  <si>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</si>
  <si>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</si>
  <si>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</si>
  <si>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</si>
  <si>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</si>
  <si>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</si>
  <si>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</si>
  <si>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</si>
  <si>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</si>
  <si>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</si>
  <si>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</si>
  <si>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</si>
  <si>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</si>
  <si>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</si>
  <si>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</si>
  <si>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</si>
  <si>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</si>
  <si>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</si>
  <si>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</si>
  <si>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</si>
  <si>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</si>
  <si>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</si>
  <si>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</si>
  <si>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</si>
  <si>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</si>
  <si>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</si>
  <si>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</si>
  <si>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</si>
  <si>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</si>
  <si>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</si>
  <si>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</si>
  <si>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</si>
  <si>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</si>
  <si>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</si>
  <si>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</si>
  <si>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</si>
  <si>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</si>
  <si>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</si>
  <si>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</si>
  <si>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</si>
  <si>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</si>
  <si>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</si>
  <si>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</si>
  <si>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</si>
  <si>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</si>
  <si>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</si>
  <si>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</si>
  <si>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</si>
  <si>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</si>
  <si>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</si>
  <si>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</si>
  <si>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</si>
  <si>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</si>
  <si>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</si>
  <si>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</si>
  <si>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</si>
  <si>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</si>
  <si>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</si>
  <si>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</si>
  <si>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</si>
  <si>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</si>
  <si>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</si>
  <si>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</si>
  <si>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</si>
  <si>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</si>
  <si>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</si>
  <si>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</si>
  <si>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</si>
  <si>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</si>
  <si>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</si>
  <si>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</si>
  <si>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</si>
  <si>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</si>
  <si>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</si>
  <si>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</si>
  <si>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</si>
  <si>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</si>
  <si>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</si>
  <si>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</si>
  <si>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</si>
  <si>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</si>
  <si>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</si>
  <si>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</si>
  <si>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</si>
  <si>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</si>
  <si>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</si>
  <si>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</si>
  <si>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</si>
  <si>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</si>
  <si>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</si>
  <si>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</si>
  <si>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</si>
  <si>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</si>
  <si>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</si>
  <si>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</si>
  <si>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</si>
  <si>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</si>
  <si>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</si>
  <si>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</si>
  <si>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</si>
  <si>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</si>
  <si>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</si>
  <si>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</si>
  <si>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</si>
  <si>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</si>
  <si>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</si>
  <si>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</si>
  <si>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</si>
  <si>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</si>
  <si>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</si>
  <si>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</si>
  <si>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</si>
  <si>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</si>
  <si>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</si>
  <si>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</si>
  <si>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</si>
  <si>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</si>
  <si>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</si>
  <si>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</si>
  <si>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</si>
  <si>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</si>
  <si>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</si>
  <si>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</si>
  <si>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</si>
  <si>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</si>
  <si>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</si>
  <si>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</si>
  <si>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</si>
  <si>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</si>
  <si>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</si>
  <si>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</si>
  <si>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</si>
  <si>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</si>
  <si>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</si>
  <si>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</si>
  <si>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</si>
  <si>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</si>
  <si>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</si>
  <si>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</si>
  <si>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</si>
  <si>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</si>
  <si>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</si>
  <si>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</si>
  <si>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</si>
  <si>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</si>
  <si>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</si>
  <si>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</si>
  <si>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</si>
  <si>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</si>
  <si>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</si>
  <si>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</si>
  <si>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</si>
  <si>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</si>
  <si>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</si>
  <si>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</si>
  <si>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</si>
  <si>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</si>
  <si>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</si>
  <si>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</si>
  <si>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</si>
  <si>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</si>
  <si>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</si>
  <si>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</si>
  <si>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</si>
  <si>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</si>
  <si>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</si>
  <si>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</si>
  <si>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</si>
  <si>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</si>
  <si>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</si>
  <si>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</si>
  <si>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</si>
  <si>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</si>
  <si>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</si>
  <si>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</si>
  <si>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</si>
  <si>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</si>
  <si>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</si>
  <si>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</si>
  <si>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</si>
  <si>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</si>
  <si>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</si>
  <si>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</si>
  <si>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</si>
  <si>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</si>
  <si>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</si>
  <si>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</si>
  <si>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</si>
  <si>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</si>
  <si>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</si>
  <si>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</si>
  <si>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</si>
  <si>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</si>
  <si>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</si>
  <si>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</si>
  <si>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</si>
  <si>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</si>
  <si>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</si>
  <si>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</si>
  <si>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</si>
  <si>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</si>
  <si>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</si>
  <si>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</si>
  <si>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</si>
  <si>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</si>
  <si>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</si>
  <si>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</si>
  <si>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</si>
  <si>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</si>
  <si>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</si>
  <si>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</si>
  <si>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</si>
  <si>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</si>
  <si>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</si>
  <si>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</si>
  <si>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</si>
  <si>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</si>
  <si>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</si>
  <si>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</si>
  <si>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</si>
  <si>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</si>
  <si>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</si>
  <si>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</si>
  <si>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</si>
  <si>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</si>
  <si>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</si>
  <si>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</si>
  <si>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</si>
  <si>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</si>
  <si>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</si>
  <si>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</si>
  <si>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</si>
  <si>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</si>
  <si>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</si>
  <si>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</si>
  <si>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</si>
  <si>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</si>
  <si>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</si>
  <si>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</si>
  <si>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</si>
  <si>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</si>
  <si>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</si>
  <si>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</si>
  <si>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</si>
  <si>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</si>
  <si>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</si>
  <si>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</si>
  <si>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</si>
  <si>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</si>
  <si>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</si>
  <si>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</si>
  <si>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</si>
  <si>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</si>
  <si>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</si>
  <si>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</si>
  <si>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</si>
  <si>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</si>
  <si>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</si>
  <si>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</si>
  <si>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</si>
  <si>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</si>
  <si>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</si>
  <si>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</si>
  <si>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</si>
  <si>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</si>
  <si>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</si>
  <si>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</si>
  <si>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</si>
  <si>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</si>
  <si>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</si>
  <si>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</si>
  <si>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</si>
  <si>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</si>
  <si>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</si>
  <si>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</si>
  <si>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</si>
  <si>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</si>
  <si>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</si>
  <si>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</si>
  <si>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</si>
  <si>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</si>
  <si>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</si>
  <si>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</si>
  <si>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</si>
  <si>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</si>
  <si>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</si>
  <si>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</si>
  <si>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</si>
  <si>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</si>
  <si>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</si>
  <si>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</si>
  <si>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</si>
  <si>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</si>
  <si>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</si>
  <si>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</si>
  <si>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</si>
  <si>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</si>
  <si>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</si>
  <si>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</si>
  <si>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</si>
  <si>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</si>
  <si>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</si>
  <si>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</si>
  <si>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</si>
  <si>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</si>
  <si>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</si>
  <si>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</si>
  <si>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</si>
  <si>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</si>
  <si>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</si>
  <si>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</si>
  <si>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</si>
  <si>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</si>
  <si>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</si>
  <si>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</si>
  <si>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</si>
  <si>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</si>
  <si>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</si>
  <si>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</si>
  <si>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</si>
  <si>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</si>
  <si>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</si>
  <si>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</si>
  <si>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</si>
  <si>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</si>
  <si>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</si>
  <si>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</si>
  <si>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</si>
  <si>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</si>
  <si>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</si>
  <si>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</si>
  <si>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</si>
  <si>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</si>
  <si>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</si>
  <si>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</si>
  <si>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</si>
  <si>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</si>
  <si>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</si>
  <si>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</si>
  <si>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</si>
  <si>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</si>
  <si>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</si>
  <si>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</si>
  <si>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</si>
  <si>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</si>
  <si>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</si>
  <si>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</si>
  <si>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</si>
  <si>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</si>
  <si>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</si>
  <si>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</si>
  <si>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</si>
  <si>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</si>
  <si>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</si>
  <si>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</si>
  <si>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</si>
  <si>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</si>
  <si>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</si>
  <si>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</si>
  <si>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</si>
  <si>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</si>
  <si>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</si>
  <si>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</si>
  <si>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</si>
  <si>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</si>
  <si>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</si>
  <si>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</si>
  <si>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</si>
  <si>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</si>
  <si>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</si>
  <si>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</si>
  <si>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</si>
  <si>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</si>
  <si>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</si>
  <si>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</si>
  <si>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</si>
  <si>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</si>
  <si>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</si>
  <si>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</si>
  <si>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</si>
  <si>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</si>
  <si>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</si>
  <si>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</si>
  <si>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</si>
  <si>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</si>
  <si>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</si>
  <si>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</si>
  <si>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</si>
  <si>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</si>
  <si>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</si>
  <si>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</si>
  <si>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</si>
  <si>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</si>
  <si>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</si>
  <si>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</si>
  <si>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</si>
  <si>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</si>
  <si>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</si>
  <si>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</si>
  <si>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</si>
  <si>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</si>
  <si>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</si>
  <si>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</si>
  <si>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</si>
  <si>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</si>
  <si>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</si>
  <si>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</si>
  <si>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</si>
  <si>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</si>
  <si>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</si>
  <si>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</si>
  <si>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</si>
  <si>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</si>
  <si>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</si>
  <si>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</si>
  <si>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</si>
  <si>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</si>
  <si>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</si>
  <si>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</si>
  <si>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</si>
  <si>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</si>
  <si>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</si>
  <si>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</si>
  <si>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</si>
  <si>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</si>
  <si>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</si>
  <si>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</si>
  <si>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</si>
  <si>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</si>
  <si>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</si>
  <si>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</si>
  <si>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</si>
  <si>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</si>
  <si>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</si>
  <si>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</si>
  <si>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</si>
  <si>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</si>
  <si>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</si>
  <si>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</si>
  <si>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</si>
  <si>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</si>
  <si>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</si>
  <si>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</si>
  <si>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</si>
  <si>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</si>
  <si>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</si>
  <si>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</si>
  <si>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</si>
  <si>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</si>
  <si>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</si>
  <si>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</si>
  <si>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</si>
  <si>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</si>
  <si>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</si>
  <si>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</si>
  <si>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</si>
  <si>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</si>
  <si>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</si>
  <si>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</si>
  <si>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</si>
  <si>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</si>
  <si>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</si>
  <si>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</si>
  <si>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</si>
  <si>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</si>
  <si>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</si>
  <si>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</si>
  <si>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</si>
  <si>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</si>
  <si>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</si>
  <si>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</si>
  <si>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</si>
  <si>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</si>
  <si>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</si>
  <si>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</si>
  <si>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</si>
  <si>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</si>
  <si>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</si>
  <si>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</si>
  <si>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</si>
  <si>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</si>
  <si>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</si>
  <si>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</si>
  <si>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</si>
  <si>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</si>
  <si>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</si>
  <si>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</si>
  <si>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</si>
  <si>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</si>
  <si>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</si>
  <si>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</si>
  <si>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</si>
  <si>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</si>
  <si>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</si>
  <si>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</si>
  <si>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</si>
  <si>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</si>
  <si>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</si>
  <si>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</si>
  <si>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</si>
  <si>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</si>
  <si>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</si>
  <si>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</si>
  <si>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</si>
  <si>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</si>
  <si>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</si>
  <si>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</si>
  <si>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</si>
  <si>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</si>
  <si>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</si>
  <si>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</si>
  <si>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</si>
  <si>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</si>
  <si>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</si>
  <si>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</si>
  <si>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</si>
  <si>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</si>
  <si>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</si>
  <si>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</si>
  <si>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</si>
  <si>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</si>
  <si>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</si>
  <si>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</si>
  <si>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</si>
  <si>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</si>
  <si>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</si>
  <si>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</si>
  <si>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</si>
  <si>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</si>
  <si>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</si>
  <si>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</si>
  <si>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</si>
  <si>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</si>
  <si>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</si>
  <si>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</si>
  <si>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</si>
  <si>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</si>
  <si>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</si>
  <si>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</si>
  <si>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</si>
  <si>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</si>
  <si>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</si>
  <si>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</si>
  <si>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</si>
  <si>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</si>
  <si>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</si>
  <si>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</si>
  <si>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</si>
  <si>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</si>
  <si>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</si>
  <si>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</si>
  <si>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</si>
  <si>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</si>
  <si>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</si>
  <si>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</si>
  <si>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</si>
  <si>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</si>
  <si>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</si>
  <si>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</si>
  <si>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</si>
  <si>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</si>
  <si>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</si>
  <si>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</si>
  <si>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</si>
  <si>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</si>
  <si>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</si>
  <si>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</si>
  <si>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</si>
  <si>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</si>
  <si>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</si>
  <si>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</si>
  <si>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</si>
  <si>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</si>
  <si>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</si>
  <si>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</si>
  <si>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</si>
  <si>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</si>
  <si>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</si>
  <si>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</si>
  <si>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</si>
  <si>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</si>
  <si>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</si>
  <si>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</si>
  <si>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</si>
  <si>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</si>
  <si>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</si>
  <si>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</si>
  <si>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</si>
  <si>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</si>
  <si>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</si>
  <si>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</si>
  <si>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</si>
  <si>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</si>
  <si>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</si>
  <si>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</si>
  <si>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</si>
  <si>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</si>
  <si>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</si>
  <si>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</si>
  <si>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</si>
  <si>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</si>
  <si>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</si>
  <si>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</si>
  <si>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</si>
  <si>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</si>
  <si>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</si>
  <si>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</si>
  <si>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</si>
  <si>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</si>
  <si>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</si>
  <si>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</si>
  <si>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</si>
  <si>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</si>
  <si>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</si>
  <si>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</si>
  <si>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</si>
  <si>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</si>
  <si>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</si>
  <si>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</si>
  <si>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</si>
  <si>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</si>
  <si>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</si>
  <si>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</si>
  <si>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</si>
  <si>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</si>
  <si>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</si>
  <si>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</si>
  <si>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</si>
  <si>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</si>
  <si>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</si>
  <si>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</si>
  <si>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</si>
  <si>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</si>
  <si>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</si>
  <si>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</si>
  <si>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</si>
  <si>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</si>
  <si>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</si>
  <si>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</si>
  <si>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</si>
  <si>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</si>
  <si>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</si>
  <si>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</si>
  <si>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</si>
  <si>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</si>
  <si>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</si>
  <si>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</si>
  <si>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</si>
  <si>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</si>
  <si>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</si>
  <si>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</si>
  <si>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</si>
  <si>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</si>
  <si>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</si>
  <si>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</si>
  <si>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</si>
  <si>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</si>
  <si>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</si>
  <si>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</si>
  <si>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</si>
  <si>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</si>
  <si>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</si>
  <si>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</si>
  <si>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</si>
  <si>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</si>
  <si>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</si>
  <si>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</si>
  <si>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</si>
  <si>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</si>
  <si>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</si>
  <si>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</si>
  <si>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</si>
  <si>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</si>
  <si>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</si>
  <si>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</si>
  <si>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</si>
  <si>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</si>
  <si>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</si>
  <si>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</si>
  <si>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</si>
  <si>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</si>
  <si>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</si>
  <si>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</si>
  <si>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</si>
  <si>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</si>
  <si>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</si>
  <si>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</si>
  <si>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</si>
  <si>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</si>
  <si>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</si>
  <si>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</si>
  <si>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</si>
  <si>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</si>
  <si>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</si>
  <si>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</si>
  <si>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</si>
  <si>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</si>
  <si>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</si>
  <si>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</si>
  <si>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</si>
  <si>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</si>
  <si>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</si>
  <si>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</si>
  <si>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</si>
  <si>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</si>
  <si>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</si>
  <si>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</si>
  <si>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</si>
  <si>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</si>
  <si>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</si>
  <si>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</si>
  <si>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</si>
  <si>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</si>
  <si>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</si>
  <si>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</si>
  <si>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</si>
  <si>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</si>
  <si>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</si>
  <si>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</si>
  <si>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</si>
  <si>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</si>
  <si>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</si>
  <si>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</si>
  <si>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</si>
  <si>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</si>
  <si>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</si>
  <si>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</si>
  <si>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</si>
  <si>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</si>
  <si>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</si>
  <si>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</si>
  <si>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</si>
  <si>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</si>
  <si>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</si>
  <si>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</si>
  <si>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</si>
  <si>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</si>
  <si>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</si>
  <si>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</si>
  <si>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</si>
  <si>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</si>
  <si>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</si>
  <si>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</si>
  <si>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</si>
  <si>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</si>
  <si>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</si>
  <si>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</si>
  <si>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</si>
  <si>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</si>
  <si>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</si>
  <si>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</si>
  <si>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</si>
  <si>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</si>
  <si>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</si>
  <si>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</si>
  <si>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</si>
  <si>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</si>
  <si>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</si>
  <si>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</si>
  <si>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</si>
  <si>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</si>
  <si>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</si>
  <si>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</si>
  <si>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</si>
  <si>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</si>
  <si>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</si>
  <si>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</si>
  <si>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</si>
  <si>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</si>
  <si>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</si>
  <si>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</si>
  <si>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</si>
  <si>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</si>
  <si>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</si>
  <si>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</si>
  <si>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</si>
  <si>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</si>
  <si>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</si>
  <si>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</si>
  <si>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</si>
  <si>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</si>
  <si>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</si>
  <si>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</si>
  <si>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</si>
  <si>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</si>
  <si>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</si>
  <si>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</si>
  <si>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</si>
  <si>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</si>
  <si>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</si>
  <si>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</si>
  <si>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</si>
  <si>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</si>
  <si>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</si>
  <si>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</si>
  <si>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</si>
  <si>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</si>
  <si>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</si>
  <si>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</si>
  <si>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</si>
  <si>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</si>
  <si>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</si>
  <si>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</si>
  <si>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</si>
  <si>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</si>
  <si>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</si>
  <si>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</si>
  <si>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</si>
  <si>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</si>
  <si>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</si>
  <si>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</si>
  <si>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</si>
  <si>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</si>
  <si>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</si>
  <si>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</si>
  <si>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</si>
  <si>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</si>
  <si>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</si>
  <si>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</si>
  <si>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</si>
  <si>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</si>
  <si>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</si>
  <si>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</si>
  <si>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</si>
  <si>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</si>
  <si>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</si>
  <si>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</si>
  <si>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</si>
  <si>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</si>
  <si>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</si>
  <si>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</si>
  <si>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</si>
  <si>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</si>
  <si>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</si>
  <si>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</si>
  <si>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</si>
  <si>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</si>
  <si>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</si>
  <si>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</si>
  <si>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</si>
  <si>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</si>
  <si>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</si>
  <si>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</si>
  <si>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</si>
  <si>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</si>
  <si>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</si>
  <si>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</si>
  <si>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</si>
  <si>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</si>
  <si>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</si>
  <si>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</si>
  <si>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</si>
  <si>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</si>
  <si>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</si>
  <si>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</si>
  <si>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</si>
  <si>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</si>
  <si>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</si>
  <si>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</si>
  <si>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</si>
  <si>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</si>
  <si>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</si>
  <si>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</si>
  <si>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</si>
  <si>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</si>
  <si>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</si>
  <si>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</si>
  <si>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</si>
  <si>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</si>
  <si>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</si>
  <si>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</si>
  <si>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</si>
  <si>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</si>
  <si>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</si>
  <si>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</si>
  <si>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</si>
  <si>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</si>
  <si>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</si>
  <si>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</si>
  <si>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</si>
  <si>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</si>
  <si>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</si>
  <si>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</si>
  <si>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</si>
  <si>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</si>
  <si>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</si>
  <si>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</si>
  <si>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</si>
  <si>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</si>
  <si>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</si>
  <si>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</si>
  <si>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</si>
  <si>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</si>
  <si>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</si>
  <si>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</si>
  <si>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</si>
  <si>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</si>
  <si>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</si>
  <si>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</si>
  <si>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</si>
  <si>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</si>
  <si>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</si>
  <si>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</si>
  <si>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</si>
  <si>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</si>
  <si>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</si>
  <si>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</si>
  <si>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</si>
  <si>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</si>
  <si>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</si>
  <si>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</si>
  <si>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</si>
  <si>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</si>
  <si>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</si>
  <si>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</si>
  <si>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</si>
  <si>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</si>
  <si>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</si>
  <si>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</si>
  <si>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</si>
  <si>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</si>
  <si>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</si>
  <si>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</si>
  <si>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</si>
  <si>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</si>
  <si>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</si>
  <si>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</si>
  <si>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</si>
  <si>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</si>
  <si>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</si>
  <si>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</si>
  <si>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</si>
  <si>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</si>
  <si>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</si>
  <si>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</si>
  <si>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</si>
  <si>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</si>
  <si>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</si>
  <si>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</si>
  <si>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</si>
  <si>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</si>
  <si>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</si>
  <si>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</si>
  <si>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</si>
  <si>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</si>
  <si>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</si>
  <si>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</si>
  <si>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</si>
  <si>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</si>
  <si>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</si>
  <si>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</si>
  <si>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</si>
  <si>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</si>
  <si>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</si>
  <si>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</si>
  <si>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</si>
  <si>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</si>
  <si>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</si>
  <si>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</si>
  <si>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</si>
  <si>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</si>
  <si>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</si>
  <si>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</si>
  <si>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</si>
  <si>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</si>
  <si>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</si>
  <si>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</si>
  <si>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</si>
  <si>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</si>
  <si>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</si>
  <si>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</si>
  <si>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</si>
  <si>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</si>
  <si>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</si>
  <si>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</si>
  <si>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</si>
  <si>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</si>
  <si>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</si>
  <si>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</si>
  <si>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</si>
  <si>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</si>
  <si>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</si>
  <si>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</si>
  <si>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</si>
  <si>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</si>
  <si>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</si>
  <si>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</si>
  <si>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</si>
  <si>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</si>
  <si>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</si>
  <si>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</si>
  <si>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</si>
  <si>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</si>
  <si>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</si>
  <si>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</si>
  <si>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</si>
  <si>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</si>
  <si>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</si>
  <si>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</si>
  <si>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</si>
  <si>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</si>
  <si>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</si>
  <si>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</si>
  <si>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</si>
  <si>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</si>
  <si>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</si>
  <si>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</si>
  <si>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</si>
  <si>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</si>
  <si>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</si>
  <si>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</si>
  <si>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</si>
  <si>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</si>
  <si>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</si>
  <si>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</si>
  <si>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</si>
  <si>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</si>
  <si>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</si>
  <si>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</si>
  <si>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</si>
  <si>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</si>
  <si>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</si>
  <si>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</si>
  <si>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</si>
  <si>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</si>
  <si>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</si>
  <si>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</si>
  <si>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</si>
  <si>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</si>
  <si>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</si>
  <si>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</si>
  <si>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</si>
  <si>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</si>
  <si>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</si>
  <si>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</si>
  <si>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</si>
  <si>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</si>
  <si>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</si>
  <si>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</si>
  <si>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</si>
  <si>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</si>
  <si>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</si>
  <si>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</si>
  <si>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</si>
  <si>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</si>
  <si>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</si>
  <si>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</si>
  <si>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</si>
  <si>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</si>
  <si>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</si>
  <si>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</si>
  <si>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</si>
  <si>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</si>
  <si>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</si>
  <si>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</si>
  <si>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</si>
  <si>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</si>
  <si>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</si>
  <si>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</si>
  <si>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</si>
  <si>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</si>
  <si>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</si>
  <si>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</si>
  <si>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</si>
  <si>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</si>
  <si>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</si>
  <si>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</si>
  <si>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</si>
  <si>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</si>
  <si>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</si>
  <si>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</si>
  <si>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</si>
  <si>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</si>
  <si>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</si>
  <si>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</si>
  <si>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</si>
  <si>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</si>
  <si>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</si>
  <si>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</si>
  <si>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</si>
  <si>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</si>
  <si>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</si>
  <si>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</si>
  <si>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</si>
  <si>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</si>
  <si>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</si>
  <si>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</si>
  <si>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</si>
  <si>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</si>
  <si>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</si>
  <si>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</si>
  <si>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</si>
  <si>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</si>
  <si>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</si>
  <si>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</si>
  <si>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</si>
  <si>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</si>
  <si>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</si>
  <si>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</si>
  <si>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</si>
  <si>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</si>
  <si>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</si>
  <si>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</si>
  <si>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</si>
  <si>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</si>
  <si>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</si>
  <si>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</si>
  <si>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</si>
  <si>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</si>
  <si>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</si>
  <si>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</si>
  <si>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</si>
  <si>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</si>
  <si>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</si>
  <si>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</si>
  <si>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</si>
  <si>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</si>
  <si>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</si>
  <si>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</si>
  <si>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</si>
  <si>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</si>
  <si>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</si>
  <si>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</si>
  <si>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</si>
  <si>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</si>
  <si>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</si>
  <si>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</si>
  <si>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</si>
  <si>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</si>
  <si>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</si>
  <si>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</si>
  <si>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</si>
  <si>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</si>
  <si>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</si>
  <si>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</si>
  <si>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</si>
  <si>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</si>
  <si>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</si>
  <si>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</si>
  <si>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</si>
  <si>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</si>
  <si>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</si>
  <si>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</si>
  <si>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</si>
  <si>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</si>
  <si>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</si>
  <si>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</si>
  <si>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</si>
  <si>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</si>
  <si>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</si>
  <si>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</si>
  <si>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</si>
  <si>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</si>
  <si>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</si>
  <si>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</si>
  <si>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</si>
  <si>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</si>
  <si>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</si>
  <si>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</si>
  <si>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</si>
  <si>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</si>
  <si>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</si>
  <si>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</si>
  <si>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</si>
  <si>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</si>
  <si>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</si>
  <si>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</si>
  <si>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</si>
  <si>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</si>
  <si>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</si>
  <si>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</si>
  <si>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</si>
  <si>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</si>
  <si>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</si>
  <si>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</si>
  <si>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</si>
  <si>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</si>
  <si>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</si>
  <si>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</si>
  <si>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</si>
  <si>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</si>
  <si>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</si>
  <si>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</si>
  <si>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</si>
  <si>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</si>
  <si>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</si>
  <si>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</si>
  <si>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</si>
  <si>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</si>
  <si>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</si>
  <si>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</si>
  <si>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</si>
  <si>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</si>
  <si>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</si>
  <si>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</si>
  <si>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</si>
  <si>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</si>
  <si>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</si>
  <si>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</si>
  <si>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</si>
  <si>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</si>
  <si>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</si>
  <si>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</si>
  <si>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</si>
  <si>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</si>
  <si>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</si>
  <si>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</si>
  <si>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</si>
  <si>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</si>
  <si>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</si>
  <si>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</si>
  <si>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</si>
  <si>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</si>
  <si>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</si>
  <si>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</si>
  <si>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</si>
  <si>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</si>
  <si>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</si>
  <si>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</si>
  <si>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</si>
  <si>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</si>
  <si>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</si>
  <si>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</si>
  <si>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</si>
  <si>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</si>
  <si>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</si>
  <si>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</si>
  <si>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</si>
  <si>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</si>
  <si>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</si>
  <si>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</si>
  <si>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</si>
  <si>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</si>
  <si>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</si>
  <si>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</si>
  <si>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</si>
  <si>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</si>
  <si>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</si>
  <si>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</si>
  <si>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</si>
  <si>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</si>
  <si>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</si>
  <si>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</si>
  <si>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</si>
  <si>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</si>
  <si>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</si>
  <si>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</si>
  <si>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</si>
  <si>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</si>
  <si>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</si>
  <si>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</si>
  <si>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</si>
  <si>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</si>
  <si>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</si>
  <si>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</si>
  <si>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</si>
  <si>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</si>
  <si>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</si>
  <si>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</si>
  <si>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</si>
  <si>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</si>
  <si>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</si>
  <si>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</si>
  <si>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</si>
  <si>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</si>
  <si>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</si>
  <si>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</si>
  <si>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</si>
  <si>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</si>
  <si>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</si>
  <si>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</si>
  <si>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</si>
  <si>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</si>
  <si>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</si>
  <si>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</si>
  <si>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</si>
  <si>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</si>
  <si>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</si>
  <si>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</si>
  <si>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</si>
  <si>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</si>
  <si>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</si>
  <si>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</si>
  <si>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</si>
  <si>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</si>
  <si>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</si>
  <si>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</si>
  <si>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</si>
  <si>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</si>
  <si>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</si>
  <si>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</si>
  <si>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</si>
  <si>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</si>
  <si>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</si>
  <si>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</si>
  <si>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</si>
  <si>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</si>
  <si>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</si>
  <si>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</si>
  <si>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</si>
  <si>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</si>
  <si>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</si>
  <si>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</si>
  <si>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</si>
  <si>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</si>
  <si>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</si>
  <si>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</si>
  <si>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</si>
  <si>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</si>
  <si>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</si>
  <si>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</si>
  <si>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</si>
  <si>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</si>
  <si>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</si>
  <si>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</si>
  <si>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</si>
  <si>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</si>
  <si>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</si>
  <si>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</si>
  <si>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</si>
  <si>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</si>
  <si>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</si>
  <si>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</si>
  <si>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</si>
  <si>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</si>
  <si>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</si>
  <si>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</si>
  <si>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</si>
  <si>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</si>
  <si>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</si>
  <si>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</si>
  <si>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</si>
  <si>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</si>
  <si>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</si>
  <si>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</si>
  <si>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</si>
  <si>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</si>
  <si>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</si>
  <si>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</si>
  <si>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</si>
  <si>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</si>
  <si>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</si>
  <si>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</si>
  <si>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</si>
  <si>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</si>
  <si>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</si>
  <si>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</si>
  <si>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</si>
  <si>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</si>
  <si>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</si>
  <si>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</si>
  <si>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</si>
  <si>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</si>
  <si>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</si>
  <si>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</si>
  <si>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</si>
  <si>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</si>
  <si>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</si>
  <si>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</si>
  <si>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</si>
  <si>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</si>
  <si>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</si>
  <si>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</si>
  <si>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</si>
  <si>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</si>
  <si>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</si>
  <si>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</si>
  <si>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</si>
  <si>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</si>
  <si>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</si>
  <si>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</si>
  <si>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</si>
  <si>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</si>
  <si>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</si>
  <si>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</si>
  <si>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</si>
  <si>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</si>
  <si>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</si>
  <si>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</si>
  <si>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</si>
  <si>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</si>
  <si>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</si>
  <si>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</si>
  <si>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</si>
  <si>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</si>
  <si>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</si>
  <si>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</si>
  <si>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</si>
  <si>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</si>
  <si>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</si>
  <si>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</si>
  <si>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</si>
  <si>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</si>
  <si>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</si>
  <si>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</si>
  <si>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</si>
  <si>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</si>
  <si>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</si>
  <si>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</si>
  <si>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</si>
  <si>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</si>
  <si>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</si>
  <si>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</si>
  <si>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</si>
  <si>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</si>
  <si>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</si>
  <si>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</si>
  <si>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</si>
  <si>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</si>
  <si>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</si>
  <si>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</si>
  <si>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</si>
  <si>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</si>
  <si>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</si>
  <si>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</si>
  <si>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</si>
  <si>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</si>
  <si>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</si>
  <si>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</si>
  <si>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</si>
  <si>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</si>
  <si>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</si>
  <si>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</si>
  <si>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</si>
  <si>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</si>
  <si>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</si>
  <si>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</si>
  <si>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</si>
  <si>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</si>
  <si>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</si>
  <si>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</si>
  <si>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</si>
  <si>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</si>
  <si>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</si>
  <si>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</si>
  <si>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</si>
  <si>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</si>
  <si>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</si>
  <si>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</si>
  <si>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</si>
  <si>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</si>
  <si>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</si>
  <si>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</si>
  <si>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</si>
  <si>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</si>
  <si>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</si>
  <si>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</si>
  <si>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</si>
  <si>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</si>
  <si>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</si>
  <si>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</si>
  <si>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</si>
  <si>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</si>
  <si>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</si>
  <si>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</si>
  <si>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</si>
  <si>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</si>
  <si>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</si>
  <si>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</si>
  <si>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</si>
  <si>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</si>
  <si>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</si>
  <si>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</si>
  <si>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</si>
  <si>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</si>
  <si>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</si>
  <si>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</si>
  <si>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</si>
  <si>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</si>
  <si>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</si>
  <si>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</si>
  <si>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</si>
  <si>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</si>
  <si>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</si>
  <si>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</si>
  <si>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</si>
  <si>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</si>
  <si>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</si>
  <si>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</si>
  <si>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</si>
  <si>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</si>
  <si>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</si>
  <si>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</si>
  <si>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</si>
  <si>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</si>
  <si>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</si>
  <si>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</si>
  <si>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</si>
  <si>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</si>
  <si>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</si>
  <si>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</si>
  <si>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</si>
  <si>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</si>
  <si>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</si>
  <si>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</si>
  <si>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</si>
  <si>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</si>
  <si>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</si>
  <si>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</si>
  <si>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</si>
  <si>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</si>
  <si>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</si>
  <si>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</si>
  <si>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</si>
  <si>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</si>
  <si>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</si>
  <si>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</si>
  <si>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</si>
  <si>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</si>
  <si>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</si>
  <si>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</si>
  <si>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</si>
  <si>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</si>
  <si>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</si>
  <si>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</si>
  <si>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</si>
  <si>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</si>
  <si>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</si>
  <si>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</si>
  <si>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</si>
  <si>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</si>
  <si>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</si>
  <si>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</si>
  <si>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</si>
  <si>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</si>
  <si>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</si>
  <si>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</si>
  <si>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</si>
  <si>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</si>
  <si>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</si>
  <si>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</si>
  <si>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</si>
  <si>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</si>
  <si>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</si>
  <si>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</si>
  <si>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</si>
  <si>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</si>
  <si>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</si>
  <si>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</si>
  <si>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</si>
  <si>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</si>
  <si>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</si>
  <si>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</si>
  <si>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</si>
  <si>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</si>
  <si>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</si>
  <si>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</si>
  <si>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</si>
  <si>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</si>
  <si>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</si>
  <si>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</si>
  <si>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</si>
  <si>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</si>
  <si>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</si>
  <si>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</si>
  <si>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</si>
  <si>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</si>
  <si>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</si>
  <si>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</si>
  <si>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</si>
  <si>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</si>
  <si>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</si>
  <si>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</si>
  <si>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</si>
  <si>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</si>
  <si>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</si>
  <si>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</si>
  <si>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</si>
  <si>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</si>
  <si>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</si>
  <si>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</si>
  <si>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</si>
  <si>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</si>
  <si>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</si>
  <si>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</si>
  <si>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</si>
  <si>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</si>
  <si>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</si>
  <si>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</si>
  <si>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</si>
  <si>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</si>
  <si>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</si>
  <si>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</si>
  <si>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</si>
  <si>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</si>
  <si>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</si>
  <si>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</si>
  <si>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</si>
  <si>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</si>
  <si>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</si>
  <si>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</si>
  <si>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</si>
  <si>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</si>
  <si>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</si>
  <si>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</si>
  <si>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</si>
  <si>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</si>
  <si>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</si>
  <si>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</si>
  <si>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</si>
  <si>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</si>
  <si>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</si>
  <si>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</si>
  <si>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</si>
  <si>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</si>
  <si>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</si>
  <si>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</si>
  <si>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</si>
  <si>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</si>
  <si>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</si>
  <si>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</si>
  <si>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</si>
  <si>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</si>
  <si>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</si>
  <si>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</si>
  <si>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</si>
  <si>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</si>
  <si>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</si>
  <si>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</si>
  <si>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</si>
  <si>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</si>
  <si>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</si>
  <si>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</si>
  <si>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</si>
  <si>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</si>
  <si>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</si>
  <si>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</si>
  <si>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</si>
  <si>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</si>
  <si>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</si>
  <si>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</si>
  <si>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</si>
  <si>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</si>
  <si>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</si>
  <si>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</si>
  <si>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</si>
  <si>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</si>
  <si>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</si>
  <si>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</si>
  <si>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</si>
  <si>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</si>
  <si>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</si>
  <si>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</si>
  <si>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</si>
  <si>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</si>
  <si>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</si>
  <si>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</si>
  <si>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</si>
  <si>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</si>
  <si>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</si>
  <si>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</si>
  <si>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</si>
  <si>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</si>
  <si>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</si>
  <si>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</si>
  <si>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</si>
  <si>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</si>
  <si>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</si>
  <si>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</si>
  <si>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</si>
  <si>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</si>
  <si>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</si>
  <si>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</si>
  <si>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</si>
  <si>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</si>
  <si>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</si>
  <si>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</si>
  <si>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</si>
  <si>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</si>
  <si>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</si>
  <si>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</si>
  <si>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</si>
  <si>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</si>
  <si>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</si>
  <si>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</si>
  <si>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</si>
  <si>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</si>
  <si>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</si>
  <si>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</si>
  <si>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</si>
  <si>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</si>
  <si>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</si>
  <si>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</si>
  <si>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</si>
  <si>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</si>
  <si>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</si>
  <si>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</si>
  <si>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</si>
  <si>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</si>
  <si>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</si>
  <si>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</si>
  <si>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</si>
  <si>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</si>
  <si>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</si>
  <si>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</si>
  <si>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</si>
  <si>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</si>
  <si>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</si>
  <si>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</si>
  <si>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</si>
  <si>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</si>
  <si>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</si>
  <si>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</si>
  <si>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</si>
  <si>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</si>
  <si>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</si>
  <si>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</si>
  <si>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</si>
  <si>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</si>
  <si>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</si>
  <si>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</si>
  <si>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</si>
  <si>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</si>
  <si>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</si>
  <si>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</si>
  <si>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</si>
  <si>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</si>
  <si>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</si>
  <si>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</si>
  <si>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</si>
  <si>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</si>
  <si>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</si>
  <si>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</si>
  <si>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</si>
  <si>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</si>
  <si>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</si>
  <si>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</si>
  <si>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</si>
  <si>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</si>
  <si>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</si>
  <si>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</si>
  <si>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</si>
  <si>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</si>
  <si>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</si>
  <si>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</si>
  <si>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</si>
  <si>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</si>
  <si>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</si>
  <si>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</si>
  <si>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</si>
  <si>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</si>
  <si>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</si>
  <si>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</si>
  <si>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</si>
  <si>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</si>
  <si>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</si>
  <si>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</si>
  <si>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</si>
  <si>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</si>
  <si>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</si>
  <si>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</si>
  <si>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</si>
  <si>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</si>
  <si>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</si>
  <si>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</si>
  <si>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</si>
  <si>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</si>
  <si>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</si>
  <si>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</si>
  <si>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</si>
  <si>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</si>
  <si>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</si>
  <si>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</si>
  <si>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</si>
  <si>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</si>
  <si>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</si>
  <si>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</si>
  <si>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</si>
  <si>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</si>
  <si>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</si>
  <si>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</si>
  <si>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</si>
  <si>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</si>
  <si>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</si>
  <si>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Providenciar a liberação de socoletes</t>
  </si>
  <si>
    <t>Construção de base civil</t>
  </si>
  <si>
    <t>Liberação de base civil</t>
  </si>
  <si>
    <t>Pendente curvas da requisição</t>
  </si>
  <si>
    <t>Pendente materiais da requisição</t>
  </si>
  <si>
    <t>Verificar disponibilidade de materiais e realizar a entrega</t>
  </si>
  <si>
    <t>Verificar disponibilidade de materiais e realizar entrega</t>
  </si>
  <si>
    <t>Data prevista 18/03</t>
  </si>
  <si>
    <t>Guindaste ok</t>
  </si>
  <si>
    <t>pendente valvula</t>
  </si>
  <si>
    <t>Pendentes valvulas, paarafusos, retenção e gaveta - Solicitar nota de materiais para saída
Data reprogramada para 20/03/2024</t>
  </si>
  <si>
    <t>Data Prevista 23/04/2024</t>
  </si>
  <si>
    <t>Revisão 01, Requisição Verificar itens pendentes</t>
  </si>
  <si>
    <t>Tie in 109, fabricação pendente, reprogramar. ( Mais proximo possivel da montagem do mesanino)</t>
  </si>
  <si>
    <t>Tie in 108, fabricação pendente, reprogramar.. ( Mais proximo possivel da montagem do mesanino)</t>
  </si>
  <si>
    <t>Requsição 036 - Revisão 02.</t>
  </si>
  <si>
    <t>Montagem</t>
  </si>
  <si>
    <t>Liberação</t>
  </si>
  <si>
    <t>Interface Operação</t>
  </si>
  <si>
    <t>interface operação</t>
  </si>
  <si>
    <t>Reprogramada para 23/04/2024.</t>
  </si>
  <si>
    <t>Tie in 108 - "Linha"</t>
  </si>
  <si>
    <t>Reprogramar mais proximo ao mesanino</t>
  </si>
  <si>
    <t>Reprogramado para 19/03</t>
  </si>
  <si>
    <t>Aguardando data de Status</t>
  </si>
  <si>
    <t>Requisição 033, aguardando Data</t>
  </si>
  <si>
    <t>Requisição 090 , Aguardando Data</t>
  </si>
  <si>
    <t>Aguardando Reunião para alinhamento</t>
  </si>
  <si>
    <t>Verificando na data do dia 15/03</t>
  </si>
  <si>
    <t>Verificar Status</t>
  </si>
  <si>
    <t>Aguardando TAC</t>
  </si>
  <si>
    <t>Aguardando fabricação, que está atrasada aguardando TAC</t>
  </si>
  <si>
    <t>verificar Status</t>
  </si>
  <si>
    <t>Cristiana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</si>
</sst>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4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3" dataDxfId="31" headerRowBorderDxfId="32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0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5" totalsRowShown="0" headerRowDxfId="29" dataDxfId="27" headerRowBorderDxfId="28" tableBorderDxfId="26">
  <autoFilter ref="A6:S105" xr:uid="{EE603C61-D67B-4AA5-A566-C27C6333F29B}">
    <filterColumn colId="16">
      <filters>
        <filter val="Atrasada"/>
        <filter val="No Prazo"/>
      </filters>
    </filterColumn>
  </autoFilter>
  <tableColumns count="19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6"/>
    <tableColumn id="18" xr3:uid="{4DF93A02-132B-4759-A432-9CA8B6508C90}" name="SEMANA" dataDxfId="15">
      <calculatedColumnFormula>WEEKNUM(Prontidao_MedioPrazo[[#This Row],[Coluna1]])</calculatedColumnFormula>
    </tableColumn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/>
    <tableColumn id="15" xr3:uid="{0C1B0E76-8A6B-471B-983E-1BC8BF383DB3}" name="TÉRMINO REAL" dataDxfId="10"/>
    <tableColumn id="16" xr3:uid="{7E90AD6D-C70F-4E00-A6C8-54C0F9D79A8C}" name="STATUS" dataDxfId="9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8"/>
    <tableColumn id="19" xr3:uid="{435CC5A0-634A-4EA9-A219-7FF662FF83FE}" name="Coluna1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abSelected="1" topLeftCell="B1" zoomScale="86" workbookViewId="0">
      <pane ySplit="1" topLeftCell="A293" activePane="bottomLeft" state="frozen"/>
      <selection activeCell="E81" sqref="E81"/>
      <selection pane="bottomLeft" activeCell="C346" sqref="C293:C346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2223</v>
      </c>
      <c r="F1" s="44" t="s">
        <v>2224</v>
      </c>
      <c r="G1" s="8" t="s">
        <v>4</v>
      </c>
    </row>
    <row r="2" spans="1:7" ht="31.2" x14ac:dyDescent="0.35">
      <c r="A2" s="52"/>
      <c r="B2" s="45">
        <v>1</v>
      </c>
      <c r="C2" s="46" t="s">
        <v>1260</v>
      </c>
      <c r="D2" s="45" t="s">
        <v>2488</v>
      </c>
      <c r="E2" s="45" t="s">
        <v>1820</v>
      </c>
      <c r="F2" s="45" t="s">
        <v>2225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1282</v>
      </c>
      <c r="D28" s="45" t="s">
        <v>2489</v>
      </c>
      <c r="E28" s="45" t="s">
        <v>135</v>
      </c>
      <c r="F28" s="45" t="s">
        <v>2226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1283</v>
      </c>
      <c r="D29" s="45" t="s">
        <v>2611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1286</v>
      </c>
      <c r="D32" s="45" t="s">
        <v>2612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225</v>
      </c>
      <c r="C33" s="48" t="s">
        <v>1294</v>
      </c>
      <c r="D33" s="45" t="s">
        <v>2613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5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230</v>
      </c>
      <c r="C38" s="48" t="s">
        <v>1295</v>
      </c>
      <c r="D38" s="45" t="s">
        <v>2613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5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235</v>
      </c>
      <c r="C43" s="48" t="s">
        <v>1296</v>
      </c>
      <c r="D43" s="45" t="s">
        <v>2613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5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5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5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5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240</v>
      </c>
      <c r="C63" s="48" t="s">
        <v>1297</v>
      </c>
      <c r="D63" s="45" t="s">
        <v>2614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245</v>
      </c>
      <c r="C68" s="48" t="s">
        <v>1298</v>
      </c>
      <c r="D68" s="45" t="s">
        <v>2615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5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1299</v>
      </c>
      <c r="D73" s="45" t="s">
        <v>2489</v>
      </c>
      <c r="E73" s="45" t="s">
        <v>135</v>
      </c>
      <c r="F73" s="45" t="s">
        <v>2226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1306</v>
      </c>
      <c r="D81" s="45" t="s">
        <v>2523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1307</v>
      </c>
      <c r="D87" s="45" t="s">
        <v>2490</v>
      </c>
      <c r="E87" s="45" t="s">
        <v>1868</v>
      </c>
      <c r="F87" s="45" t="s">
        <v>2226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2227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258</v>
      </c>
      <c r="C92" s="48" t="s">
        <v>1312</v>
      </c>
      <c r="D92" s="48" t="s">
        <v>78</v>
      </c>
      <c r="E92" s="48" t="s">
        <v>2227</v>
      </c>
      <c r="F92" s="48" t="s">
        <v>2228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259</v>
      </c>
      <c r="C93" s="48" t="s">
        <v>1313</v>
      </c>
      <c r="D93" s="48" t="s">
        <v>78</v>
      </c>
      <c r="E93" s="48" t="s">
        <v>2228</v>
      </c>
      <c r="F93" s="48" t="s">
        <v>2226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5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5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1323</v>
      </c>
      <c r="D103" s="45" t="s">
        <v>2491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2576</v>
      </c>
      <c r="C111" s="45" t="s">
        <v>2572</v>
      </c>
      <c r="D111" s="45" t="s">
        <v>1810</v>
      </c>
      <c r="E111" s="45" t="s">
        <v>2229</v>
      </c>
      <c r="F111" s="45" t="s">
        <v>2103</v>
      </c>
      <c r="G111" s="12">
        <f>COUNTIF('Prontidão Médio Prazo'!C:C,Cronograma[[#This Row],[EDT]])</f>
        <v>1</v>
      </c>
    </row>
    <row r="112" spans="1:7" x14ac:dyDescent="0.35">
      <c r="A112" s="55"/>
      <c r="B112" s="48" t="s">
        <v>2577</v>
      </c>
      <c r="C112" s="49" t="s">
        <v>2573</v>
      </c>
      <c r="D112" s="49" t="s">
        <v>83</v>
      </c>
      <c r="E112" s="48" t="s">
        <v>2229</v>
      </c>
      <c r="F112" s="48" t="s">
        <v>2229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2578</v>
      </c>
      <c r="C113" s="49" t="s">
        <v>1326</v>
      </c>
      <c r="D113" s="49" t="s">
        <v>82</v>
      </c>
      <c r="E113" s="48" t="s">
        <v>2229</v>
      </c>
      <c r="F113" s="48" t="s">
        <v>2230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2579</v>
      </c>
      <c r="C114" s="49" t="s">
        <v>1302</v>
      </c>
      <c r="D114" s="49" t="s">
        <v>2492</v>
      </c>
      <c r="E114" s="48" t="s">
        <v>2231</v>
      </c>
      <c r="F114" s="48" t="s">
        <v>2096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2580</v>
      </c>
      <c r="C115" s="49" t="s">
        <v>1303</v>
      </c>
      <c r="D115" s="49" t="s">
        <v>2492</v>
      </c>
      <c r="E115" s="48" t="s">
        <v>1931</v>
      </c>
      <c r="F115" s="48" t="s">
        <v>2232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2581</v>
      </c>
      <c r="C116" s="49" t="s">
        <v>1327</v>
      </c>
      <c r="D116" s="49" t="s">
        <v>2493</v>
      </c>
      <c r="E116" s="48" t="s">
        <v>2232</v>
      </c>
      <c r="F116" s="48" t="s">
        <v>2100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2582</v>
      </c>
      <c r="C117" s="49" t="s">
        <v>1305</v>
      </c>
      <c r="D117" s="49" t="s">
        <v>2494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5">
      <c r="A118" s="53"/>
      <c r="B118" s="45" t="s">
        <v>43</v>
      </c>
      <c r="C118" s="46" t="s">
        <v>1328</v>
      </c>
      <c r="D118" s="45" t="s">
        <v>2495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5">
      <c r="A119" s="53"/>
      <c r="B119" s="48" t="s">
        <v>44</v>
      </c>
      <c r="C119" s="49" t="s">
        <v>2574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5">
      <c r="A120" s="53"/>
      <c r="B120" s="48" t="s">
        <v>45</v>
      </c>
      <c r="C120" s="49" t="s">
        <v>2575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2</v>
      </c>
    </row>
    <row r="121" spans="1:7" x14ac:dyDescent="0.35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5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5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5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5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5">
      <c r="A127" s="53"/>
      <c r="B127" s="45" t="s">
        <v>46</v>
      </c>
      <c r="C127" s="46" t="s">
        <v>1314</v>
      </c>
      <c r="D127" s="45" t="s">
        <v>2496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49</v>
      </c>
      <c r="C130" s="48" t="s">
        <v>1337</v>
      </c>
      <c r="D130" s="48" t="s">
        <v>84</v>
      </c>
      <c r="E130" s="48" t="s">
        <v>2233</v>
      </c>
      <c r="F130" s="48" t="s">
        <v>2234</v>
      </c>
      <c r="G130" s="12">
        <f>COUNTIF('Prontidão Médio Prazo'!C:C,Cronograma[[#This Row],[EDT]])</f>
        <v>1</v>
      </c>
    </row>
    <row r="131" spans="1:7" x14ac:dyDescent="0.35">
      <c r="A131" s="53"/>
      <c r="B131" s="48" t="s">
        <v>50</v>
      </c>
      <c r="C131" s="48" t="s">
        <v>1338</v>
      </c>
      <c r="D131" s="48" t="s">
        <v>157</v>
      </c>
      <c r="E131" s="48" t="s">
        <v>2235</v>
      </c>
      <c r="F131" s="48" t="s">
        <v>2236</v>
      </c>
      <c r="G131" s="12">
        <f>COUNTIF('Prontidão Médio Prazo'!C:C,Cronograma[[#This Row],[EDT]])</f>
        <v>2</v>
      </c>
    </row>
    <row r="132" spans="1:7" x14ac:dyDescent="0.35">
      <c r="A132" s="53"/>
      <c r="B132" s="48" t="s">
        <v>51</v>
      </c>
      <c r="C132" s="48" t="s">
        <v>1339</v>
      </c>
      <c r="D132" s="48" t="s">
        <v>78</v>
      </c>
      <c r="E132" s="48" t="s">
        <v>2236</v>
      </c>
      <c r="F132" s="48" t="s">
        <v>2237</v>
      </c>
      <c r="G132" s="12">
        <f>COUNTIF('Prontidão Médio Prazo'!C:C,Cronograma[[#This Row],[EDT]])</f>
        <v>1</v>
      </c>
    </row>
    <row r="133" spans="1:7" x14ac:dyDescent="0.35">
      <c r="A133" s="53"/>
      <c r="B133" s="48" t="s">
        <v>276</v>
      </c>
      <c r="C133" s="48" t="s">
        <v>1340</v>
      </c>
      <c r="D133" s="48" t="s">
        <v>78</v>
      </c>
      <c r="E133" s="48" t="s">
        <v>2237</v>
      </c>
      <c r="F133" s="48" t="s">
        <v>2121</v>
      </c>
      <c r="G133" s="12">
        <f>COUNTIF('Prontidão Médio Prazo'!C:C,Cronograma[[#This Row],[EDT]])</f>
        <v>1</v>
      </c>
    </row>
    <row r="134" spans="1:7" x14ac:dyDescent="0.35">
      <c r="A134" s="53"/>
      <c r="B134" s="48" t="s">
        <v>277</v>
      </c>
      <c r="C134" s="48" t="s">
        <v>1341</v>
      </c>
      <c r="D134" s="48" t="s">
        <v>69</v>
      </c>
      <c r="E134" s="48" t="s">
        <v>2238</v>
      </c>
      <c r="F134" s="48" t="s">
        <v>2239</v>
      </c>
      <c r="G134" s="12">
        <f>COUNTIF('Prontidão Médio Prazo'!C:C,Cronograma[[#This Row],[EDT]])</f>
        <v>1</v>
      </c>
    </row>
    <row r="135" spans="1:7" x14ac:dyDescent="0.35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279</v>
      </c>
      <c r="C136" s="48" t="s">
        <v>1343</v>
      </c>
      <c r="D136" s="48" t="s">
        <v>78</v>
      </c>
      <c r="E136" s="48" t="s">
        <v>2239</v>
      </c>
      <c r="F136" s="48" t="s">
        <v>2128</v>
      </c>
      <c r="G136" s="12">
        <f>COUNTIF('Prontidão Médio Prazo'!C:C,Cronograma[[#This Row],[EDT]])</f>
        <v>1</v>
      </c>
    </row>
    <row r="137" spans="1:7" x14ac:dyDescent="0.35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5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54</v>
      </c>
      <c r="C139" s="48" t="s">
        <v>1346</v>
      </c>
      <c r="D139" s="48" t="s">
        <v>84</v>
      </c>
      <c r="E139" s="48" t="s">
        <v>2240</v>
      </c>
      <c r="F139" s="48" t="s">
        <v>2241</v>
      </c>
      <c r="G139" s="12">
        <f>COUNTIF('Prontidão Médio Prazo'!C:C,Cronograma[[#This Row],[EDT]])</f>
        <v>1</v>
      </c>
    </row>
    <row r="140" spans="1:7" x14ac:dyDescent="0.35">
      <c r="A140" s="53"/>
      <c r="B140" s="48" t="s">
        <v>280</v>
      </c>
      <c r="C140" s="48" t="s">
        <v>1347</v>
      </c>
      <c r="D140" s="48" t="s">
        <v>176</v>
      </c>
      <c r="E140" s="48" t="s">
        <v>2241</v>
      </c>
      <c r="F140" s="48" t="s">
        <v>2242</v>
      </c>
      <c r="G140" s="12">
        <f>COUNTIF('Prontidão Médio Prazo'!C:C,Cronograma[[#This Row],[EDT]])</f>
        <v>1</v>
      </c>
    </row>
    <row r="141" spans="1:7" x14ac:dyDescent="0.35">
      <c r="A141" s="53"/>
      <c r="B141" s="48" t="s">
        <v>281</v>
      </c>
      <c r="C141" s="48" t="s">
        <v>1348</v>
      </c>
      <c r="D141" s="48" t="s">
        <v>105</v>
      </c>
      <c r="E141" s="48" t="s">
        <v>2243</v>
      </c>
      <c r="F141" s="48" t="s">
        <v>2244</v>
      </c>
      <c r="G141" s="12">
        <f>COUNTIF('Prontidão Médio Prazo'!C:C,Cronograma[[#This Row],[EDT]])</f>
        <v>1</v>
      </c>
    </row>
    <row r="142" spans="1:7" x14ac:dyDescent="0.35">
      <c r="A142" s="53"/>
      <c r="B142" s="48" t="s">
        <v>282</v>
      </c>
      <c r="C142" s="48" t="s">
        <v>1349</v>
      </c>
      <c r="D142" s="48" t="s">
        <v>105</v>
      </c>
      <c r="E142" s="48" t="s">
        <v>2244</v>
      </c>
      <c r="F142" s="48" t="s">
        <v>2245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283</v>
      </c>
      <c r="C143" s="48" t="s">
        <v>1350</v>
      </c>
      <c r="D143" s="48" t="s">
        <v>105</v>
      </c>
      <c r="E143" s="48" t="s">
        <v>2245</v>
      </c>
      <c r="F143" s="48" t="s">
        <v>2246</v>
      </c>
      <c r="G143" s="12">
        <f>COUNTIF('Prontidão Médio Prazo'!C:C,Cronograma[[#This Row],[EDT]])</f>
        <v>1</v>
      </c>
    </row>
    <row r="144" spans="1:7" x14ac:dyDescent="0.35">
      <c r="A144" s="53"/>
      <c r="B144" s="48" t="s">
        <v>284</v>
      </c>
      <c r="C144" s="48" t="s">
        <v>1351</v>
      </c>
      <c r="D144" s="48" t="s">
        <v>176</v>
      </c>
      <c r="E144" s="48" t="s">
        <v>2246</v>
      </c>
      <c r="F144" s="48" t="s">
        <v>1905</v>
      </c>
      <c r="G144" s="12">
        <f>COUNTIF('Prontidão Médio Prazo'!C:C,Cronograma[[#This Row],[EDT]])</f>
        <v>1</v>
      </c>
    </row>
    <row r="145" spans="1:7" x14ac:dyDescent="0.35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5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5">
      <c r="A147" s="53"/>
      <c r="B147" s="48" t="s">
        <v>285</v>
      </c>
      <c r="C147" s="48" t="s">
        <v>1354</v>
      </c>
      <c r="D147" s="48" t="s">
        <v>78</v>
      </c>
      <c r="E147" s="48" t="s">
        <v>2246</v>
      </c>
      <c r="F147" s="48" t="s">
        <v>2247</v>
      </c>
      <c r="G147" s="12">
        <f>COUNTIF('Prontidão Médio Prazo'!C:C,Cronograma[[#This Row],[EDT]])</f>
        <v>1</v>
      </c>
    </row>
    <row r="148" spans="1:7" x14ac:dyDescent="0.35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5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5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5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5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5">
      <c r="A153" s="53"/>
      <c r="B153" s="45" t="s">
        <v>291</v>
      </c>
      <c r="C153" s="45" t="s">
        <v>1360</v>
      </c>
      <c r="D153" s="45" t="s">
        <v>2497</v>
      </c>
      <c r="E153" s="45" t="s">
        <v>163</v>
      </c>
      <c r="F153" s="45" t="s">
        <v>2248</v>
      </c>
      <c r="G153" s="12">
        <f>COUNTIF('Prontidão Médio Prazo'!C:C,Cronograma[[#This Row],[EDT]])</f>
        <v>0</v>
      </c>
    </row>
    <row r="154" spans="1:7" x14ac:dyDescent="0.35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5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5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5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5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5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5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5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5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5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2249</v>
      </c>
      <c r="G165" s="12">
        <f>COUNTIF('Prontidão Médio Prazo'!C:C,Cronograma[[#This Row],[EDT]])</f>
        <v>1</v>
      </c>
    </row>
    <row r="166" spans="1:7" x14ac:dyDescent="0.35">
      <c r="A166" s="53"/>
      <c r="B166" s="48" t="s">
        <v>304</v>
      </c>
      <c r="C166" s="48" t="s">
        <v>1373</v>
      </c>
      <c r="D166" s="48" t="s">
        <v>69</v>
      </c>
      <c r="E166" s="48" t="s">
        <v>2249</v>
      </c>
      <c r="F166" s="48" t="s">
        <v>2248</v>
      </c>
      <c r="G166" s="12">
        <f>COUNTIF('Prontidão Médio Prazo'!C:C,Cronograma[[#This Row],[EDT]])</f>
        <v>1</v>
      </c>
    </row>
    <row r="167" spans="1:7" x14ac:dyDescent="0.35">
      <c r="A167" s="53"/>
      <c r="B167" s="45" t="s">
        <v>55</v>
      </c>
      <c r="C167" s="46" t="s">
        <v>1374</v>
      </c>
      <c r="D167" s="45" t="s">
        <v>2498</v>
      </c>
      <c r="E167" s="45" t="s">
        <v>177</v>
      </c>
      <c r="F167" s="45" t="s">
        <v>2250</v>
      </c>
      <c r="G167" s="12">
        <f>COUNTIF('Prontidão Médio Prazo'!C:C,Cronograma[[#This Row],[EDT]])</f>
        <v>0</v>
      </c>
    </row>
    <row r="168" spans="1:7" x14ac:dyDescent="0.35">
      <c r="A168" s="53"/>
      <c r="B168" s="45" t="s">
        <v>56</v>
      </c>
      <c r="C168" s="45" t="s">
        <v>1328</v>
      </c>
      <c r="D168" s="45" t="s">
        <v>2498</v>
      </c>
      <c r="E168" s="45" t="s">
        <v>177</v>
      </c>
      <c r="F168" s="45" t="s">
        <v>2250</v>
      </c>
      <c r="G168" s="12">
        <f>COUNTIF('Prontidão Médio Prazo'!C:C,Cronograma[[#This Row],[EDT]])</f>
        <v>0</v>
      </c>
    </row>
    <row r="169" spans="1:7" x14ac:dyDescent="0.35">
      <c r="A169" s="53"/>
      <c r="B169" s="48" t="s">
        <v>57</v>
      </c>
      <c r="C169" s="48" t="s">
        <v>1375</v>
      </c>
      <c r="D169" s="48" t="s">
        <v>1748</v>
      </c>
      <c r="E169" s="48" t="s">
        <v>2251</v>
      </c>
      <c r="F169" s="48" t="s">
        <v>2252</v>
      </c>
      <c r="G169" s="12">
        <f>COUNTIF('Prontidão Médio Prazo'!C:C,Cronograma[[#This Row],[EDT]])</f>
        <v>1</v>
      </c>
    </row>
    <row r="170" spans="1:7" x14ac:dyDescent="0.35">
      <c r="A170" s="53"/>
      <c r="B170" s="48" t="s">
        <v>58</v>
      </c>
      <c r="C170" s="48" t="s">
        <v>1376</v>
      </c>
      <c r="D170" s="48" t="s">
        <v>105</v>
      </c>
      <c r="E170" s="48" t="s">
        <v>2252</v>
      </c>
      <c r="F170" s="48" t="s">
        <v>2253</v>
      </c>
      <c r="G170" s="12">
        <f>COUNTIF('Prontidão Médio Prazo'!C:C,Cronograma[[#This Row],[EDT]])</f>
        <v>1</v>
      </c>
    </row>
    <row r="171" spans="1:7" x14ac:dyDescent="0.35">
      <c r="A171" s="53"/>
      <c r="B171" s="48" t="s">
        <v>305</v>
      </c>
      <c r="C171" s="48" t="s">
        <v>1377</v>
      </c>
      <c r="D171" s="48" t="s">
        <v>69</v>
      </c>
      <c r="E171" s="48" t="s">
        <v>2254</v>
      </c>
      <c r="F171" s="48" t="s">
        <v>2255</v>
      </c>
      <c r="G171" s="12">
        <f>COUNTIF('Prontidão Médio Prazo'!C:C,Cronograma[[#This Row],[EDT]])</f>
        <v>1</v>
      </c>
    </row>
    <row r="172" spans="1:7" x14ac:dyDescent="0.35">
      <c r="A172" s="53"/>
      <c r="B172" s="48" t="s">
        <v>306</v>
      </c>
      <c r="C172" s="48" t="s">
        <v>1378</v>
      </c>
      <c r="D172" s="48" t="s">
        <v>78</v>
      </c>
      <c r="E172" s="48" t="s">
        <v>2255</v>
      </c>
      <c r="F172" s="48" t="s">
        <v>2256</v>
      </c>
      <c r="G172" s="12">
        <f>COUNTIF('Prontidão Médio Prazo'!C:C,Cronograma[[#This Row],[EDT]])</f>
        <v>1</v>
      </c>
    </row>
    <row r="173" spans="1:7" x14ac:dyDescent="0.35">
      <c r="A173" s="53"/>
      <c r="B173" s="48" t="s">
        <v>307</v>
      </c>
      <c r="C173" s="48" t="s">
        <v>1379</v>
      </c>
      <c r="D173" s="48" t="s">
        <v>78</v>
      </c>
      <c r="E173" s="48" t="s">
        <v>2256</v>
      </c>
      <c r="F173" s="48" t="s">
        <v>2123</v>
      </c>
      <c r="G173" s="12">
        <f>COUNTIF('Prontidão Médio Prazo'!C:C,Cronograma[[#This Row],[EDT]])</f>
        <v>1</v>
      </c>
    </row>
    <row r="174" spans="1:7" x14ac:dyDescent="0.35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5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5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5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5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5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0</v>
      </c>
    </row>
    <row r="185" spans="1:7" x14ac:dyDescent="0.35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0</v>
      </c>
    </row>
    <row r="188" spans="1:7" x14ac:dyDescent="0.35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2250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2257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59</v>
      </c>
      <c r="C191" s="45" t="s">
        <v>1314</v>
      </c>
      <c r="D191" s="45" t="s">
        <v>2490</v>
      </c>
      <c r="E191" s="45" t="s">
        <v>2239</v>
      </c>
      <c r="F191" s="45" t="s">
        <v>1869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60</v>
      </c>
      <c r="C192" s="48" t="s">
        <v>1397</v>
      </c>
      <c r="D192" s="48" t="s">
        <v>69</v>
      </c>
      <c r="E192" s="48" t="s">
        <v>2239</v>
      </c>
      <c r="F192" s="48" t="s">
        <v>2129</v>
      </c>
      <c r="G192" s="12">
        <f>COUNTIF('Prontidão Médio Prazo'!C:C,Cronograma[[#This Row],[EDT]])</f>
        <v>1</v>
      </c>
    </row>
    <row r="193" spans="1:7" x14ac:dyDescent="0.35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5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5">
      <c r="A200" s="53"/>
      <c r="B200" s="45" t="s">
        <v>62</v>
      </c>
      <c r="C200" s="46" t="s">
        <v>1399</v>
      </c>
      <c r="D200" s="45" t="s">
        <v>2499</v>
      </c>
      <c r="E200" s="45" t="s">
        <v>1937</v>
      </c>
      <c r="F200" s="45" t="s">
        <v>2258</v>
      </c>
      <c r="G200" s="12">
        <f>COUNTIF('Prontidão Médio Prazo'!C:C,Cronograma[[#This Row],[EDT]])</f>
        <v>0</v>
      </c>
    </row>
    <row r="201" spans="1:7" x14ac:dyDescent="0.35">
      <c r="A201" s="53"/>
      <c r="B201" s="45" t="s">
        <v>63</v>
      </c>
      <c r="C201" s="46" t="s">
        <v>1283</v>
      </c>
      <c r="D201" s="45" t="s">
        <v>2616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5">
      <c r="A202" s="53"/>
      <c r="B202" s="45" t="s">
        <v>90</v>
      </c>
      <c r="C202" s="45" t="s">
        <v>1400</v>
      </c>
      <c r="D202" s="45" t="s">
        <v>2500</v>
      </c>
      <c r="E202" s="45" t="s">
        <v>1827</v>
      </c>
      <c r="F202" s="45" t="s">
        <v>2259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5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5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5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5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5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5">
      <c r="B210" s="45" t="s">
        <v>334</v>
      </c>
      <c r="C210" s="45" t="s">
        <v>1408</v>
      </c>
      <c r="D210" s="45" t="s">
        <v>2501</v>
      </c>
      <c r="E210" s="45" t="s">
        <v>1939</v>
      </c>
      <c r="F210" s="45" t="s">
        <v>2260</v>
      </c>
      <c r="G210" s="12">
        <f>COUNTIF('Prontidão Médio Prazo'!C:C,Cronograma[[#This Row],[EDT]])</f>
        <v>0</v>
      </c>
    </row>
    <row r="211" spans="2:7" ht="28.8" x14ac:dyDescent="0.35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28.8" x14ac:dyDescent="0.35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28.8" x14ac:dyDescent="0.35">
      <c r="B213" s="48" t="s">
        <v>337</v>
      </c>
      <c r="C213" s="48" t="s">
        <v>1409</v>
      </c>
      <c r="D213" s="48" t="s">
        <v>72</v>
      </c>
      <c r="E213" s="48" t="s">
        <v>2261</v>
      </c>
      <c r="F213" s="48" t="s">
        <v>2262</v>
      </c>
      <c r="G213" s="12">
        <f>COUNTIF('Prontidão Médio Prazo'!C:C,Cronograma[[#This Row],[EDT]])</f>
        <v>0</v>
      </c>
    </row>
    <row r="214" spans="2:7" ht="28.8" x14ac:dyDescent="0.35">
      <c r="B214" s="48" t="s">
        <v>338</v>
      </c>
      <c r="C214" s="48" t="s">
        <v>1411</v>
      </c>
      <c r="D214" s="48" t="s">
        <v>70</v>
      </c>
      <c r="E214" s="48" t="s">
        <v>2262</v>
      </c>
      <c r="F214" s="48" t="s">
        <v>2260</v>
      </c>
      <c r="G214" s="12">
        <f>COUNTIF('Prontidão Médio Prazo'!C:C,Cronograma[[#This Row],[EDT]])</f>
        <v>0</v>
      </c>
    </row>
    <row r="215" spans="2:7" x14ac:dyDescent="0.35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2260</v>
      </c>
      <c r="G215" s="12">
        <f>COUNTIF('Prontidão Médio Prazo'!C:C,Cronograma[[#This Row],[EDT]])</f>
        <v>0</v>
      </c>
    </row>
    <row r="216" spans="2:7" x14ac:dyDescent="0.35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2260</v>
      </c>
      <c r="G216" s="12">
        <f>COUNTIF('Prontidão Médio Prazo'!C:C,Cronograma[[#This Row],[EDT]])</f>
        <v>0</v>
      </c>
    </row>
    <row r="217" spans="2:7" x14ac:dyDescent="0.35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5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5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5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5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5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5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5">
      <c r="B224" s="45" t="s">
        <v>348</v>
      </c>
      <c r="C224" s="45" t="s">
        <v>1419</v>
      </c>
      <c r="D224" s="45" t="s">
        <v>2502</v>
      </c>
      <c r="E224" s="45" t="s">
        <v>1827</v>
      </c>
      <c r="F224" s="45" t="s">
        <v>2263</v>
      </c>
      <c r="G224" s="12">
        <f>COUNTIF('Prontidão Médio Prazo'!C:C,Cronograma[[#This Row],[EDT]])</f>
        <v>0</v>
      </c>
    </row>
    <row r="225" spans="2:7" x14ac:dyDescent="0.35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5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5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5">
      <c r="B228" s="48" t="s">
        <v>352</v>
      </c>
      <c r="C228" s="48" t="s">
        <v>1405</v>
      </c>
      <c r="D228" s="48" t="s">
        <v>1770</v>
      </c>
      <c r="E228" s="48" t="s">
        <v>2264</v>
      </c>
      <c r="F228" s="48" t="s">
        <v>2265</v>
      </c>
      <c r="G228" s="12">
        <f>COUNTIF('Prontidão Médio Prazo'!C:C,Cronograma[[#This Row],[EDT]])</f>
        <v>1</v>
      </c>
    </row>
    <row r="229" spans="2:7" x14ac:dyDescent="0.35">
      <c r="B229" s="48" t="s">
        <v>353</v>
      </c>
      <c r="C229" s="48" t="s">
        <v>1406</v>
      </c>
      <c r="D229" s="48" t="s">
        <v>76</v>
      </c>
      <c r="E229" s="48" t="s">
        <v>2265</v>
      </c>
      <c r="F229" s="48" t="s">
        <v>1965</v>
      </c>
      <c r="G229" s="12">
        <f>COUNTIF('Prontidão Médio Prazo'!C:C,Cronograma[[#This Row],[EDT]])</f>
        <v>0</v>
      </c>
    </row>
    <row r="230" spans="2:7" x14ac:dyDescent="0.35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2263</v>
      </c>
      <c r="G230" s="12">
        <f>COUNTIF('Prontidão Médio Prazo'!C:C,Cronograma[[#This Row],[EDT]])</f>
        <v>0</v>
      </c>
    </row>
    <row r="231" spans="2:7" x14ac:dyDescent="0.35">
      <c r="B231" s="45" t="s">
        <v>355</v>
      </c>
      <c r="C231" s="45" t="s">
        <v>1420</v>
      </c>
      <c r="D231" s="45" t="s">
        <v>2503</v>
      </c>
      <c r="E231" s="45" t="s">
        <v>2263</v>
      </c>
      <c r="F231" s="45" t="s">
        <v>2266</v>
      </c>
      <c r="G231" s="12">
        <f>COUNTIF('Prontidão Médio Prazo'!C:C,Cronograma[[#This Row],[EDT]])</f>
        <v>0</v>
      </c>
    </row>
    <row r="232" spans="2:7" x14ac:dyDescent="0.35">
      <c r="B232" s="48" t="s">
        <v>356</v>
      </c>
      <c r="C232" s="48" t="s">
        <v>1421</v>
      </c>
      <c r="D232" s="48" t="s">
        <v>1754</v>
      </c>
      <c r="E232" s="48" t="s">
        <v>2263</v>
      </c>
      <c r="F232" s="48" t="s">
        <v>2267</v>
      </c>
      <c r="G232" s="12">
        <f>COUNTIF('Prontidão Médio Prazo'!C:C,Cronograma[[#This Row],[EDT]])</f>
        <v>0</v>
      </c>
    </row>
    <row r="233" spans="2:7" x14ac:dyDescent="0.35">
      <c r="B233" s="48" t="s">
        <v>357</v>
      </c>
      <c r="C233" s="48" t="s">
        <v>1412</v>
      </c>
      <c r="D233" s="48" t="s">
        <v>176</v>
      </c>
      <c r="E233" s="48" t="s">
        <v>2267</v>
      </c>
      <c r="F233" s="48" t="s">
        <v>2268</v>
      </c>
      <c r="G233" s="12">
        <f>COUNTIF('Prontidão Médio Prazo'!C:C,Cronograma[[#This Row],[EDT]])</f>
        <v>0</v>
      </c>
    </row>
    <row r="234" spans="2:7" x14ac:dyDescent="0.35">
      <c r="B234" s="48" t="s">
        <v>358</v>
      </c>
      <c r="C234" s="48" t="s">
        <v>1413</v>
      </c>
      <c r="D234" s="48" t="s">
        <v>78</v>
      </c>
      <c r="E234" s="48" t="s">
        <v>2268</v>
      </c>
      <c r="F234" s="48" t="s">
        <v>2266</v>
      </c>
      <c r="G234" s="12">
        <f>COUNTIF('Prontidão Médio Prazo'!C:C,Cronograma[[#This Row],[EDT]])</f>
        <v>0</v>
      </c>
    </row>
    <row r="235" spans="2:7" x14ac:dyDescent="0.35">
      <c r="B235" s="45" t="s">
        <v>359</v>
      </c>
      <c r="C235" s="45" t="s">
        <v>1422</v>
      </c>
      <c r="D235" s="45" t="s">
        <v>1773</v>
      </c>
      <c r="E235" s="45" t="s">
        <v>2266</v>
      </c>
      <c r="F235" s="45" t="s">
        <v>2259</v>
      </c>
      <c r="G235" s="12">
        <f>COUNTIF('Prontidão Médio Prazo'!C:C,Cronograma[[#This Row],[EDT]])</f>
        <v>0</v>
      </c>
    </row>
    <row r="236" spans="2:7" x14ac:dyDescent="0.35">
      <c r="B236" s="48" t="s">
        <v>360</v>
      </c>
      <c r="C236" s="48" t="s">
        <v>1423</v>
      </c>
      <c r="D236" s="48" t="s">
        <v>84</v>
      </c>
      <c r="E236" s="48" t="s">
        <v>2266</v>
      </c>
      <c r="F236" s="48" t="s">
        <v>2259</v>
      </c>
      <c r="G236" s="12">
        <f>COUNTIF('Prontidão Médio Prazo'!C:C,Cronograma[[#This Row],[EDT]])</f>
        <v>0</v>
      </c>
    </row>
    <row r="237" spans="2:7" x14ac:dyDescent="0.35">
      <c r="B237" s="45" t="s">
        <v>91</v>
      </c>
      <c r="C237" s="45" t="s">
        <v>1314</v>
      </c>
      <c r="D237" s="45" t="s">
        <v>2617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5">
      <c r="B238" s="45" t="s">
        <v>361</v>
      </c>
      <c r="C238" s="45" t="s">
        <v>1424</v>
      </c>
      <c r="D238" s="45" t="s">
        <v>2617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5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5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5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5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5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5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5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5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5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5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5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5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5">
      <c r="B251" s="45" t="s">
        <v>374</v>
      </c>
      <c r="C251" s="45" t="s">
        <v>1434</v>
      </c>
      <c r="D251" s="45" t="s">
        <v>2618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5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5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5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5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5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5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5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5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5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5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5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5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5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5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5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5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5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5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5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5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5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5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5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5">
      <c r="B275" s="45" t="s">
        <v>398</v>
      </c>
      <c r="C275" s="45" t="s">
        <v>1446</v>
      </c>
      <c r="D275" s="45" t="s">
        <v>2619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5">
      <c r="B276" s="45" t="s">
        <v>399</v>
      </c>
      <c r="C276" s="45" t="s">
        <v>1447</v>
      </c>
      <c r="D276" s="45" t="s">
        <v>2620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5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5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5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5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5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5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5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5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5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5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5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5">
      <c r="B288" s="45" t="s">
        <v>92</v>
      </c>
      <c r="C288" s="45" t="s">
        <v>1456</v>
      </c>
      <c r="D288" s="45" t="s">
        <v>2504</v>
      </c>
      <c r="E288" s="45" t="s">
        <v>2269</v>
      </c>
      <c r="F288" s="45" t="s">
        <v>2270</v>
      </c>
      <c r="G288" s="12">
        <f>COUNTIF('Prontidão Médio Prazo'!C:C,Cronograma[[#This Row],[EDT]])</f>
        <v>1</v>
      </c>
    </row>
    <row r="289" spans="2:7" x14ac:dyDescent="0.35">
      <c r="B289" s="48" t="s">
        <v>411</v>
      </c>
      <c r="C289" s="48" t="s">
        <v>1457</v>
      </c>
      <c r="D289" s="48" t="s">
        <v>1776</v>
      </c>
      <c r="E289" s="48" t="s">
        <v>2269</v>
      </c>
      <c r="F289" s="48" t="s">
        <v>2271</v>
      </c>
      <c r="G289" s="12">
        <f>COUNTIF('Prontidão Médio Prazo'!C:C,Cronograma[[#This Row],[EDT]])</f>
        <v>0</v>
      </c>
    </row>
    <row r="290" spans="2:7" x14ac:dyDescent="0.35">
      <c r="B290" s="48" t="s">
        <v>412</v>
      </c>
      <c r="C290" s="48" t="s">
        <v>1458</v>
      </c>
      <c r="D290" s="48" t="s">
        <v>1776</v>
      </c>
      <c r="E290" s="48" t="s">
        <v>2271</v>
      </c>
      <c r="F290" s="48" t="s">
        <v>2272</v>
      </c>
      <c r="G290" s="12">
        <f>COUNTIF('Prontidão Médio Prazo'!C:C,Cronograma[[#This Row],[EDT]])</f>
        <v>0</v>
      </c>
    </row>
    <row r="291" spans="2:7" x14ac:dyDescent="0.35">
      <c r="B291" s="48" t="s">
        <v>413</v>
      </c>
      <c r="C291" s="48" t="s">
        <v>1459</v>
      </c>
      <c r="D291" s="48" t="s">
        <v>81</v>
      </c>
      <c r="E291" s="48" t="s">
        <v>2272</v>
      </c>
      <c r="F291" s="48" t="s">
        <v>2273</v>
      </c>
      <c r="G291" s="12">
        <f>COUNTIF('Prontidão Médio Prazo'!C:C,Cronograma[[#This Row],[EDT]])</f>
        <v>0</v>
      </c>
    </row>
    <row r="292" spans="2:7" x14ac:dyDescent="0.35">
      <c r="B292" s="48" t="s">
        <v>414</v>
      </c>
      <c r="C292" s="48" t="s">
        <v>1460</v>
      </c>
      <c r="D292" s="48" t="s">
        <v>71</v>
      </c>
      <c r="E292" s="48" t="s">
        <v>2273</v>
      </c>
      <c r="F292" s="48" t="s">
        <v>2274</v>
      </c>
      <c r="G292" s="12">
        <f>COUNTIF('Prontidão Médio Prazo'!C:C,Cronograma[[#This Row],[EDT]])</f>
        <v>0</v>
      </c>
    </row>
    <row r="293" spans="2:7" x14ac:dyDescent="0.35">
      <c r="B293" s="48" t="s">
        <v>415</v>
      </c>
      <c r="C293" s="48" t="s">
        <v>1461</v>
      </c>
      <c r="D293" s="48" t="s">
        <v>71</v>
      </c>
      <c r="E293" s="48" t="s">
        <v>2274</v>
      </c>
      <c r="F293" s="48" t="s">
        <v>2275</v>
      </c>
      <c r="G293" s="12">
        <f>COUNTIF('Prontidão Médio Prazo'!C:C,Cronograma[[#This Row],[EDT]])</f>
        <v>0</v>
      </c>
    </row>
    <row r="294" spans="2:7" x14ac:dyDescent="0.35">
      <c r="B294" s="48" t="s">
        <v>416</v>
      </c>
      <c r="C294" s="48" t="s">
        <v>1462</v>
      </c>
      <c r="D294" s="48" t="s">
        <v>81</v>
      </c>
      <c r="E294" s="48" t="s">
        <v>2275</v>
      </c>
      <c r="F294" s="48" t="s">
        <v>2276</v>
      </c>
      <c r="G294" s="12">
        <f>COUNTIF('Prontidão Médio Prazo'!C:C,Cronograma[[#This Row],[EDT]])</f>
        <v>0</v>
      </c>
    </row>
    <row r="295" spans="2:7" x14ac:dyDescent="0.35">
      <c r="B295" s="48" t="s">
        <v>417</v>
      </c>
      <c r="C295" s="48" t="s">
        <v>1463</v>
      </c>
      <c r="D295" s="48" t="s">
        <v>73</v>
      </c>
      <c r="E295" s="48" t="s">
        <v>2276</v>
      </c>
      <c r="F295" s="48" t="s">
        <v>2270</v>
      </c>
      <c r="G295" s="12">
        <f>COUNTIF('Prontidão Médio Prazo'!C:C,Cronograma[[#This Row],[EDT]])</f>
        <v>0</v>
      </c>
    </row>
    <row r="296" spans="2:7" x14ac:dyDescent="0.35">
      <c r="B296" s="45" t="s">
        <v>93</v>
      </c>
      <c r="C296" s="45" t="s">
        <v>1464</v>
      </c>
      <c r="D296" s="45" t="s">
        <v>1801</v>
      </c>
      <c r="E296" s="45" t="s">
        <v>2259</v>
      </c>
      <c r="F296" s="45" t="s">
        <v>2277</v>
      </c>
      <c r="G296" s="12">
        <f>COUNTIF('Prontidão Médio Prazo'!C:C,Cronograma[[#This Row],[EDT]])</f>
        <v>0</v>
      </c>
    </row>
    <row r="297" spans="2:7" x14ac:dyDescent="0.35">
      <c r="B297" s="48" t="s">
        <v>418</v>
      </c>
      <c r="C297" s="48" t="s">
        <v>1465</v>
      </c>
      <c r="D297" s="48" t="s">
        <v>84</v>
      </c>
      <c r="E297" s="48" t="s">
        <v>2259</v>
      </c>
      <c r="F297" s="48" t="s">
        <v>2154</v>
      </c>
      <c r="G297" s="12">
        <f>COUNTIF('Prontidão Médio Prazo'!C:C,Cronograma[[#This Row],[EDT]])</f>
        <v>0</v>
      </c>
    </row>
    <row r="298" spans="2:7" x14ac:dyDescent="0.35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2277</v>
      </c>
      <c r="G298" s="12">
        <f>COUNTIF('Prontidão Médio Prazo'!C:C,Cronograma[[#This Row],[EDT]])</f>
        <v>0</v>
      </c>
    </row>
    <row r="299" spans="2:7" x14ac:dyDescent="0.35">
      <c r="B299" s="45" t="s">
        <v>64</v>
      </c>
      <c r="C299" s="46" t="s">
        <v>1467</v>
      </c>
      <c r="D299" s="45" t="s">
        <v>2621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5">
      <c r="B300" s="45" t="s">
        <v>65</v>
      </c>
      <c r="C300" s="45" t="s">
        <v>1468</v>
      </c>
      <c r="D300" s="45" t="s">
        <v>2622</v>
      </c>
      <c r="E300" s="45" t="s">
        <v>1937</v>
      </c>
      <c r="F300" s="45" t="s">
        <v>2278</v>
      </c>
      <c r="G300" s="12">
        <f>COUNTIF('Prontidão Médio Prazo'!C:C,Cronograma[[#This Row],[EDT]])</f>
        <v>0</v>
      </c>
    </row>
    <row r="301" spans="2:7" x14ac:dyDescent="0.35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5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5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5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5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5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2279</v>
      </c>
      <c r="G306" s="12">
        <f>COUNTIF('Prontidão Médio Prazo'!C:C,Cronograma[[#This Row],[EDT]])</f>
        <v>1</v>
      </c>
    </row>
    <row r="307" spans="2:7" x14ac:dyDescent="0.35">
      <c r="B307" s="48" t="s">
        <v>425</v>
      </c>
      <c r="C307" s="48" t="s">
        <v>1475</v>
      </c>
      <c r="D307" s="48" t="s">
        <v>69</v>
      </c>
      <c r="E307" s="48" t="s">
        <v>2279</v>
      </c>
      <c r="F307" s="48" t="s">
        <v>2278</v>
      </c>
      <c r="G307" s="12">
        <f>COUNTIF('Prontidão Médio Prazo'!C:C,Cronograma[[#This Row],[EDT]])</f>
        <v>0</v>
      </c>
    </row>
    <row r="308" spans="2:7" x14ac:dyDescent="0.35">
      <c r="B308" s="45" t="s">
        <v>94</v>
      </c>
      <c r="C308" s="45" t="s">
        <v>1476</v>
      </c>
      <c r="D308" s="45" t="s">
        <v>2505</v>
      </c>
      <c r="E308" s="45" t="s">
        <v>1937</v>
      </c>
      <c r="F308" s="45" t="s">
        <v>2280</v>
      </c>
      <c r="G308" s="12">
        <f>COUNTIF('Prontidão Médio Prazo'!C:C,Cronograma[[#This Row],[EDT]])</f>
        <v>0</v>
      </c>
    </row>
    <row r="309" spans="2:7" x14ac:dyDescent="0.35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5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5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5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5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5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5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5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5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5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5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5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2280</v>
      </c>
      <c r="G320" s="12">
        <f>COUNTIF('Prontidão Médio Prazo'!C:C,Cronograma[[#This Row],[EDT]])</f>
        <v>0</v>
      </c>
    </row>
    <row r="321" spans="2:7" x14ac:dyDescent="0.35">
      <c r="B321" s="45" t="s">
        <v>95</v>
      </c>
      <c r="C321" s="45" t="s">
        <v>1328</v>
      </c>
      <c r="D321" s="45" t="s">
        <v>2623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5">
      <c r="B322" s="45" t="s">
        <v>438</v>
      </c>
      <c r="C322" s="45" t="s">
        <v>1489</v>
      </c>
      <c r="D322" s="45" t="s">
        <v>2624</v>
      </c>
      <c r="E322" s="45" t="s">
        <v>1998</v>
      </c>
      <c r="F322" s="45" t="s">
        <v>2281</v>
      </c>
      <c r="G322" s="12">
        <f>COUNTIF('Prontidão Médio Prazo'!C:C,Cronograma[[#This Row],[EDT]])</f>
        <v>1</v>
      </c>
    </row>
    <row r="323" spans="2:7" x14ac:dyDescent="0.35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5">
      <c r="B324" s="48" t="s">
        <v>440</v>
      </c>
      <c r="C324" s="48" t="s">
        <v>1491</v>
      </c>
      <c r="D324" s="48" t="s">
        <v>1780</v>
      </c>
      <c r="E324" s="48" t="s">
        <v>2278</v>
      </c>
      <c r="F324" s="48" t="s">
        <v>2282</v>
      </c>
      <c r="G324" s="12">
        <f>COUNTIF('Prontidão Médio Prazo'!C:C,Cronograma[[#This Row],[EDT]])</f>
        <v>0</v>
      </c>
    </row>
    <row r="325" spans="2:7" x14ac:dyDescent="0.35">
      <c r="B325" s="48" t="s">
        <v>441</v>
      </c>
      <c r="C325" s="48" t="s">
        <v>1492</v>
      </c>
      <c r="D325" s="48" t="s">
        <v>69</v>
      </c>
      <c r="E325" s="48" t="s">
        <v>2282</v>
      </c>
      <c r="F325" s="48" t="s">
        <v>2283</v>
      </c>
      <c r="G325" s="12">
        <f>COUNTIF('Prontidão Médio Prazo'!C:C,Cronograma[[#This Row],[EDT]])</f>
        <v>0</v>
      </c>
    </row>
    <row r="326" spans="2:7" x14ac:dyDescent="0.35">
      <c r="B326" s="48" t="s">
        <v>442</v>
      </c>
      <c r="C326" s="48" t="s">
        <v>1413</v>
      </c>
      <c r="D326" s="48" t="s">
        <v>73</v>
      </c>
      <c r="E326" s="48" t="s">
        <v>2283</v>
      </c>
      <c r="F326" s="48" t="s">
        <v>2177</v>
      </c>
      <c r="G326" s="12">
        <f>COUNTIF('Prontidão Médio Prazo'!C:C,Cronograma[[#This Row],[EDT]])</f>
        <v>0</v>
      </c>
    </row>
    <row r="327" spans="2:7" x14ac:dyDescent="0.35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2284</v>
      </c>
      <c r="G327" s="12">
        <f>COUNTIF('Prontidão Médio Prazo'!C:C,Cronograma[[#This Row],[EDT]])</f>
        <v>0</v>
      </c>
    </row>
    <row r="328" spans="2:7" x14ac:dyDescent="0.35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2281</v>
      </c>
      <c r="G328" s="12">
        <f>COUNTIF('Prontidão Médio Prazo'!C:C,Cronograma[[#This Row],[EDT]])</f>
        <v>0</v>
      </c>
    </row>
    <row r="329" spans="2:7" x14ac:dyDescent="0.35">
      <c r="B329" s="45" t="s">
        <v>445</v>
      </c>
      <c r="C329" s="45" t="s">
        <v>1495</v>
      </c>
      <c r="D329" s="45" t="s">
        <v>2625</v>
      </c>
      <c r="E329" s="45" t="s">
        <v>2283</v>
      </c>
      <c r="F329" s="45" t="s">
        <v>2285</v>
      </c>
      <c r="G329" s="12">
        <f>COUNTIF('Prontidão Médio Prazo'!C:C,Cronograma[[#This Row],[EDT]])</f>
        <v>0</v>
      </c>
    </row>
    <row r="330" spans="2:7" x14ac:dyDescent="0.35">
      <c r="B330" s="48" t="s">
        <v>446</v>
      </c>
      <c r="C330" s="48" t="s">
        <v>1496</v>
      </c>
      <c r="D330" s="48" t="s">
        <v>78</v>
      </c>
      <c r="E330" s="48" t="s">
        <v>2283</v>
      </c>
      <c r="F330" s="48" t="s">
        <v>2286</v>
      </c>
      <c r="G330" s="12">
        <f>COUNTIF('Prontidão Médio Prazo'!C:C,Cronograma[[#This Row],[EDT]])</f>
        <v>0</v>
      </c>
    </row>
    <row r="331" spans="2:7" x14ac:dyDescent="0.35">
      <c r="B331" s="48" t="s">
        <v>447</v>
      </c>
      <c r="C331" s="48" t="s">
        <v>1413</v>
      </c>
      <c r="D331" s="48" t="s">
        <v>71</v>
      </c>
      <c r="E331" s="48" t="s">
        <v>2286</v>
      </c>
      <c r="F331" s="48" t="s">
        <v>2173</v>
      </c>
      <c r="G331" s="12">
        <f>COUNTIF('Prontidão Médio Prazo'!C:C,Cronograma[[#This Row],[EDT]])</f>
        <v>0</v>
      </c>
    </row>
    <row r="332" spans="2:7" x14ac:dyDescent="0.35">
      <c r="B332" s="48" t="s">
        <v>448</v>
      </c>
      <c r="C332" s="48" t="s">
        <v>1493</v>
      </c>
      <c r="D332" s="48" t="s">
        <v>69</v>
      </c>
      <c r="E332" s="48" t="s">
        <v>2287</v>
      </c>
      <c r="F332" s="48" t="s">
        <v>2007</v>
      </c>
      <c r="G332" s="12">
        <f>COUNTIF('Prontidão Médio Prazo'!C:C,Cronograma[[#This Row],[EDT]])</f>
        <v>0</v>
      </c>
    </row>
    <row r="333" spans="2:7" x14ac:dyDescent="0.35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2285</v>
      </c>
      <c r="G333" s="12">
        <f>COUNTIF('Prontidão Médio Prazo'!C:C,Cronograma[[#This Row],[EDT]])</f>
        <v>0</v>
      </c>
    </row>
    <row r="334" spans="2:7" x14ac:dyDescent="0.35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5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5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5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5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2288</v>
      </c>
      <c r="G338" s="12">
        <f>COUNTIF('Prontidão Médio Prazo'!C:C,Cronograma[[#This Row],[EDT]])</f>
        <v>0</v>
      </c>
    </row>
    <row r="339" spans="2:7" x14ac:dyDescent="0.35">
      <c r="B339" s="48" t="s">
        <v>455</v>
      </c>
      <c r="C339" s="48" t="s">
        <v>1494</v>
      </c>
      <c r="D339" s="48" t="s">
        <v>157</v>
      </c>
      <c r="E339" s="48" t="s">
        <v>2289</v>
      </c>
      <c r="F339" s="48" t="s">
        <v>2184</v>
      </c>
      <c r="G339" s="12">
        <f>COUNTIF('Prontidão Médio Prazo'!C:C,Cronograma[[#This Row],[EDT]])</f>
        <v>0</v>
      </c>
    </row>
    <row r="340" spans="2:7" x14ac:dyDescent="0.35">
      <c r="B340" s="45" t="s">
        <v>456</v>
      </c>
      <c r="C340" s="45" t="s">
        <v>1499</v>
      </c>
      <c r="D340" s="45" t="s">
        <v>2626</v>
      </c>
      <c r="E340" s="45" t="s">
        <v>2290</v>
      </c>
      <c r="F340" s="45" t="s">
        <v>2003</v>
      </c>
      <c r="G340" s="12">
        <f>COUNTIF('Prontidão Médio Prazo'!C:C,Cronograma[[#This Row],[EDT]])</f>
        <v>0</v>
      </c>
    </row>
    <row r="341" spans="2:7" x14ac:dyDescent="0.35">
      <c r="B341" s="48" t="s">
        <v>457</v>
      </c>
      <c r="C341" s="48" t="s">
        <v>1498</v>
      </c>
      <c r="D341" s="48" t="s">
        <v>76</v>
      </c>
      <c r="E341" s="48" t="s">
        <v>2290</v>
      </c>
      <c r="F341" s="48" t="s">
        <v>2291</v>
      </c>
      <c r="G341" s="12">
        <f>COUNTIF('Prontidão Médio Prazo'!C:C,Cronograma[[#This Row],[EDT]])</f>
        <v>0</v>
      </c>
    </row>
    <row r="342" spans="2:7" x14ac:dyDescent="0.35">
      <c r="B342" s="48" t="s">
        <v>458</v>
      </c>
      <c r="C342" s="48" t="s">
        <v>1492</v>
      </c>
      <c r="D342" s="48" t="s">
        <v>71</v>
      </c>
      <c r="E342" s="48" t="s">
        <v>2291</v>
      </c>
      <c r="F342" s="48" t="s">
        <v>2292</v>
      </c>
      <c r="G342" s="12">
        <f>COUNTIF('Prontidão Médio Prazo'!C:C,Cronograma[[#This Row],[EDT]])</f>
        <v>0</v>
      </c>
    </row>
    <row r="343" spans="2:7" x14ac:dyDescent="0.35">
      <c r="B343" s="48" t="s">
        <v>459</v>
      </c>
      <c r="C343" s="48" t="s">
        <v>1413</v>
      </c>
      <c r="D343" s="48" t="s">
        <v>71</v>
      </c>
      <c r="E343" s="48" t="s">
        <v>2293</v>
      </c>
      <c r="F343" s="48" t="s">
        <v>2294</v>
      </c>
      <c r="G343" s="12">
        <f>COUNTIF('Prontidão Médio Prazo'!C:C,Cronograma[[#This Row],[EDT]])</f>
        <v>0</v>
      </c>
    </row>
    <row r="344" spans="2:7" x14ac:dyDescent="0.35">
      <c r="B344" s="48" t="s">
        <v>460</v>
      </c>
      <c r="C344" s="48" t="s">
        <v>1493</v>
      </c>
      <c r="D344" s="48" t="s">
        <v>69</v>
      </c>
      <c r="E344" s="48" t="s">
        <v>2294</v>
      </c>
      <c r="F344" s="48" t="s">
        <v>2295</v>
      </c>
      <c r="G344" s="12">
        <f>COUNTIF('Prontidão Médio Prazo'!C:C,Cronograma[[#This Row],[EDT]])</f>
        <v>0</v>
      </c>
    </row>
    <row r="345" spans="2:7" x14ac:dyDescent="0.35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5">
      <c r="B346" s="45" t="s">
        <v>462</v>
      </c>
      <c r="C346" s="45" t="s">
        <v>1500</v>
      </c>
      <c r="D346" s="45" t="s">
        <v>1813</v>
      </c>
      <c r="E346" s="45" t="s">
        <v>2290</v>
      </c>
      <c r="F346" s="45" t="s">
        <v>2292</v>
      </c>
      <c r="G346" s="12">
        <f>COUNTIF('Prontidão Médio Prazo'!C:C,Cronograma[[#This Row],[EDT]])</f>
        <v>0</v>
      </c>
    </row>
    <row r="347" spans="2:7" x14ac:dyDescent="0.35">
      <c r="B347" s="48" t="s">
        <v>463</v>
      </c>
      <c r="C347" s="48" t="s">
        <v>1501</v>
      </c>
      <c r="D347" s="48" t="s">
        <v>157</v>
      </c>
      <c r="E347" s="48" t="s">
        <v>2290</v>
      </c>
      <c r="F347" s="48" t="s">
        <v>2292</v>
      </c>
      <c r="G347" s="12">
        <f>COUNTIF('Prontidão Médio Prazo'!C:C,Cronograma[[#This Row],[EDT]])</f>
        <v>0</v>
      </c>
    </row>
    <row r="348" spans="2:7" x14ac:dyDescent="0.35">
      <c r="B348" s="45" t="s">
        <v>464</v>
      </c>
      <c r="C348" s="45" t="s">
        <v>1502</v>
      </c>
      <c r="D348" s="45" t="s">
        <v>1782</v>
      </c>
      <c r="E348" s="45" t="s">
        <v>2293</v>
      </c>
      <c r="F348" s="45" t="s">
        <v>2296</v>
      </c>
      <c r="G348" s="12">
        <f>COUNTIF('Prontidão Médio Prazo'!C:C,Cronograma[[#This Row],[EDT]])</f>
        <v>0</v>
      </c>
    </row>
    <row r="349" spans="2:7" x14ac:dyDescent="0.35">
      <c r="B349" s="48" t="s">
        <v>465</v>
      </c>
      <c r="C349" s="48" t="s">
        <v>1501</v>
      </c>
      <c r="D349" s="48" t="s">
        <v>78</v>
      </c>
      <c r="E349" s="48" t="s">
        <v>2293</v>
      </c>
      <c r="F349" s="48" t="s">
        <v>2296</v>
      </c>
      <c r="G349" s="12">
        <f>COUNTIF('Prontidão Médio Prazo'!C:C,Cronograma[[#This Row],[EDT]])</f>
        <v>0</v>
      </c>
    </row>
    <row r="350" spans="2:7" x14ac:dyDescent="0.35">
      <c r="B350" s="45" t="s">
        <v>466</v>
      </c>
      <c r="C350" s="45" t="s">
        <v>1503</v>
      </c>
      <c r="D350" s="45" t="s">
        <v>2627</v>
      </c>
      <c r="E350" s="45" t="s">
        <v>2011</v>
      </c>
      <c r="F350" s="45" t="s">
        <v>2289</v>
      </c>
      <c r="G350" s="12">
        <f>COUNTIF('Prontidão Médio Prazo'!C:C,Cronograma[[#This Row],[EDT]])</f>
        <v>1</v>
      </c>
    </row>
    <row r="351" spans="2:7" x14ac:dyDescent="0.35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5">
      <c r="B352" s="48" t="s">
        <v>468</v>
      </c>
      <c r="C352" s="48" t="s">
        <v>1505</v>
      </c>
      <c r="D352" s="48" t="s">
        <v>157</v>
      </c>
      <c r="E352" s="48" t="s">
        <v>2296</v>
      </c>
      <c r="F352" s="48" t="s">
        <v>2133</v>
      </c>
      <c r="G352" s="12">
        <f>COUNTIF('Prontidão Médio Prazo'!C:C,Cronograma[[#This Row],[EDT]])</f>
        <v>0</v>
      </c>
    </row>
    <row r="353" spans="2:7" x14ac:dyDescent="0.35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2297</v>
      </c>
      <c r="G353" s="12">
        <f>COUNTIF('Prontidão Médio Prazo'!C:C,Cronograma[[#This Row],[EDT]])</f>
        <v>0</v>
      </c>
    </row>
    <row r="354" spans="2:7" x14ac:dyDescent="0.35">
      <c r="B354" s="48" t="s">
        <v>470</v>
      </c>
      <c r="C354" s="48" t="s">
        <v>1413</v>
      </c>
      <c r="D354" s="48" t="s">
        <v>71</v>
      </c>
      <c r="E354" s="48" t="s">
        <v>2298</v>
      </c>
      <c r="F354" s="48" t="s">
        <v>2140</v>
      </c>
      <c r="G354" s="12">
        <f>COUNTIF('Prontidão Médio Prazo'!C:C,Cronograma[[#This Row],[EDT]])</f>
        <v>0</v>
      </c>
    </row>
    <row r="355" spans="2:7" x14ac:dyDescent="0.35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2299</v>
      </c>
      <c r="G355" s="12">
        <f>COUNTIF('Prontidão Médio Prazo'!C:C,Cronograma[[#This Row],[EDT]])</f>
        <v>0</v>
      </c>
    </row>
    <row r="356" spans="2:7" x14ac:dyDescent="0.35">
      <c r="B356" s="48" t="s">
        <v>472</v>
      </c>
      <c r="C356" s="48" t="s">
        <v>1494</v>
      </c>
      <c r="D356" s="48" t="s">
        <v>157</v>
      </c>
      <c r="E356" s="48" t="s">
        <v>2299</v>
      </c>
      <c r="F356" s="48" t="s">
        <v>2289</v>
      </c>
      <c r="G356" s="12">
        <f>COUNTIF('Prontidão Médio Prazo'!C:C,Cronograma[[#This Row],[EDT]])</f>
        <v>0</v>
      </c>
    </row>
    <row r="357" spans="2:7" x14ac:dyDescent="0.35">
      <c r="B357" s="45" t="s">
        <v>473</v>
      </c>
      <c r="C357" s="45" t="s">
        <v>1308</v>
      </c>
      <c r="D357" s="45" t="s">
        <v>2628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5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5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5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5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2300</v>
      </c>
      <c r="G361" s="12">
        <f>COUNTIF('Prontidão Médio Prazo'!C:C,Cronograma[[#This Row],[EDT]])</f>
        <v>0</v>
      </c>
    </row>
    <row r="362" spans="2:7" x14ac:dyDescent="0.35">
      <c r="B362" s="48" t="s">
        <v>478</v>
      </c>
      <c r="C362" s="48" t="s">
        <v>1494</v>
      </c>
      <c r="D362" s="48" t="s">
        <v>157</v>
      </c>
      <c r="E362" s="48" t="s">
        <v>2300</v>
      </c>
      <c r="F362" s="48" t="s">
        <v>2168</v>
      </c>
      <c r="G362" s="12">
        <f>COUNTIF('Prontidão Médio Prazo'!C:C,Cronograma[[#This Row],[EDT]])</f>
        <v>0</v>
      </c>
    </row>
    <row r="363" spans="2:7" x14ac:dyDescent="0.35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2301</v>
      </c>
      <c r="G363" s="12">
        <f>COUNTIF('Prontidão Médio Prazo'!C:C,Cronograma[[#This Row],[EDT]])</f>
        <v>0</v>
      </c>
    </row>
    <row r="364" spans="2:7" x14ac:dyDescent="0.35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2302</v>
      </c>
      <c r="G364" s="12">
        <f>COUNTIF('Prontidão Médio Prazo'!C:C,Cronograma[[#This Row],[EDT]])</f>
        <v>0</v>
      </c>
    </row>
    <row r="365" spans="2:7" x14ac:dyDescent="0.35">
      <c r="B365" s="48" t="s">
        <v>481</v>
      </c>
      <c r="C365" s="48" t="s">
        <v>1413</v>
      </c>
      <c r="D365" s="48" t="s">
        <v>71</v>
      </c>
      <c r="E365" s="48" t="s">
        <v>2302</v>
      </c>
      <c r="F365" s="48" t="s">
        <v>2303</v>
      </c>
      <c r="G365" s="12">
        <f>COUNTIF('Prontidão Médio Prazo'!C:C,Cronograma[[#This Row],[EDT]])</f>
        <v>0</v>
      </c>
    </row>
    <row r="366" spans="2:7" x14ac:dyDescent="0.35">
      <c r="B366" s="48" t="s">
        <v>482</v>
      </c>
      <c r="C366" s="48" t="s">
        <v>1493</v>
      </c>
      <c r="D366" s="48" t="s">
        <v>69</v>
      </c>
      <c r="E366" s="48" t="s">
        <v>2303</v>
      </c>
      <c r="F366" s="48" t="s">
        <v>2183</v>
      </c>
      <c r="G366" s="12">
        <f>COUNTIF('Prontidão Médio Prazo'!C:C,Cronograma[[#This Row],[EDT]])</f>
        <v>0</v>
      </c>
    </row>
    <row r="367" spans="2:7" x14ac:dyDescent="0.35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2301</v>
      </c>
      <c r="G367" s="12">
        <f>COUNTIF('Prontidão Médio Prazo'!C:C,Cronograma[[#This Row],[EDT]])</f>
        <v>0</v>
      </c>
    </row>
    <row r="368" spans="2:7" x14ac:dyDescent="0.35">
      <c r="B368" s="45" t="s">
        <v>484</v>
      </c>
      <c r="C368" s="45" t="s">
        <v>1309</v>
      </c>
      <c r="D368" s="45" t="s">
        <v>2536</v>
      </c>
      <c r="E368" s="45" t="s">
        <v>2291</v>
      </c>
      <c r="F368" s="45" t="s">
        <v>2304</v>
      </c>
      <c r="G368" s="12">
        <f>COUNTIF('Prontidão Médio Prazo'!C:C,Cronograma[[#This Row],[EDT]])</f>
        <v>0</v>
      </c>
    </row>
    <row r="369" spans="2:7" x14ac:dyDescent="0.35">
      <c r="B369" s="48" t="s">
        <v>485</v>
      </c>
      <c r="C369" s="48" t="s">
        <v>1492</v>
      </c>
      <c r="D369" s="48" t="s">
        <v>78</v>
      </c>
      <c r="E369" s="48" t="s">
        <v>2291</v>
      </c>
      <c r="F369" s="48" t="s">
        <v>2295</v>
      </c>
      <c r="G369" s="12">
        <f>COUNTIF('Prontidão Médio Prazo'!C:C,Cronograma[[#This Row],[EDT]])</f>
        <v>0</v>
      </c>
    </row>
    <row r="370" spans="2:7" x14ac:dyDescent="0.35">
      <c r="B370" s="48" t="s">
        <v>486</v>
      </c>
      <c r="C370" s="48" t="s">
        <v>1501</v>
      </c>
      <c r="D370" s="48" t="s">
        <v>84</v>
      </c>
      <c r="E370" s="48" t="s">
        <v>2295</v>
      </c>
      <c r="F370" s="48" t="s">
        <v>1978</v>
      </c>
      <c r="G370" s="12">
        <f>COUNTIF('Prontidão Médio Prazo'!C:C,Cronograma[[#This Row],[EDT]])</f>
        <v>0</v>
      </c>
    </row>
    <row r="371" spans="2:7" x14ac:dyDescent="0.35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2297</v>
      </c>
      <c r="G371" s="12">
        <f>COUNTIF('Prontidão Médio Prazo'!C:C,Cronograma[[#This Row],[EDT]])</f>
        <v>0</v>
      </c>
    </row>
    <row r="372" spans="2:7" x14ac:dyDescent="0.35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2305</v>
      </c>
      <c r="G372" s="12">
        <f>COUNTIF('Prontidão Médio Prazo'!C:C,Cronograma[[#This Row],[EDT]])</f>
        <v>0</v>
      </c>
    </row>
    <row r="373" spans="2:7" x14ac:dyDescent="0.35">
      <c r="B373" s="48" t="s">
        <v>489</v>
      </c>
      <c r="C373" s="48" t="s">
        <v>1494</v>
      </c>
      <c r="D373" s="48" t="s">
        <v>157</v>
      </c>
      <c r="E373" s="48" t="s">
        <v>2301</v>
      </c>
      <c r="F373" s="48" t="s">
        <v>2304</v>
      </c>
      <c r="G373" s="12">
        <f>COUNTIF('Prontidão Médio Prazo'!C:C,Cronograma[[#This Row],[EDT]])</f>
        <v>0</v>
      </c>
    </row>
    <row r="374" spans="2:7" x14ac:dyDescent="0.35">
      <c r="B374" s="45" t="s">
        <v>490</v>
      </c>
      <c r="C374" s="45" t="s">
        <v>1313</v>
      </c>
      <c r="D374" s="45" t="s">
        <v>2629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5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2299</v>
      </c>
      <c r="G375" s="12">
        <f>COUNTIF('Prontidão Médio Prazo'!C:C,Cronograma[[#This Row],[EDT]])</f>
        <v>0</v>
      </c>
    </row>
    <row r="376" spans="2:7" x14ac:dyDescent="0.35">
      <c r="B376" s="48" t="s">
        <v>492</v>
      </c>
      <c r="C376" s="48" t="s">
        <v>1413</v>
      </c>
      <c r="D376" s="48" t="s">
        <v>71</v>
      </c>
      <c r="E376" s="48" t="s">
        <v>2299</v>
      </c>
      <c r="F376" s="48" t="s">
        <v>2007</v>
      </c>
      <c r="G376" s="12">
        <f>COUNTIF('Prontidão Médio Prazo'!C:C,Cronograma[[#This Row],[EDT]])</f>
        <v>0</v>
      </c>
    </row>
    <row r="377" spans="2:7" x14ac:dyDescent="0.35">
      <c r="B377" s="48" t="s">
        <v>493</v>
      </c>
      <c r="C377" s="48" t="s">
        <v>1493</v>
      </c>
      <c r="D377" s="48" t="s">
        <v>69</v>
      </c>
      <c r="E377" s="48" t="s">
        <v>2305</v>
      </c>
      <c r="F377" s="48" t="s">
        <v>2306</v>
      </c>
      <c r="G377" s="12">
        <f>COUNTIF('Prontidão Médio Prazo'!C:C,Cronograma[[#This Row],[EDT]])</f>
        <v>0</v>
      </c>
    </row>
    <row r="378" spans="2:7" x14ac:dyDescent="0.35">
      <c r="B378" s="48" t="s">
        <v>494</v>
      </c>
      <c r="C378" s="48" t="s">
        <v>1494</v>
      </c>
      <c r="D378" s="48" t="s">
        <v>157</v>
      </c>
      <c r="E378" s="48" t="s">
        <v>2307</v>
      </c>
      <c r="F378" s="48" t="s">
        <v>2185</v>
      </c>
      <c r="G378" s="12">
        <f>COUNTIF('Prontidão Médio Prazo'!C:C,Cronograma[[#This Row],[EDT]])</f>
        <v>0</v>
      </c>
    </row>
    <row r="379" spans="2:7" x14ac:dyDescent="0.35">
      <c r="B379" s="45" t="s">
        <v>495</v>
      </c>
      <c r="C379" s="45" t="s">
        <v>1312</v>
      </c>
      <c r="D379" s="45" t="s">
        <v>1816</v>
      </c>
      <c r="E379" s="45" t="s">
        <v>2228</v>
      </c>
      <c r="F379" s="45" t="s">
        <v>1972</v>
      </c>
      <c r="G379" s="12">
        <f>COUNTIF('Prontidão Médio Prazo'!C:C,Cronograma[[#This Row],[EDT]])</f>
        <v>0</v>
      </c>
    </row>
    <row r="380" spans="2:7" x14ac:dyDescent="0.35">
      <c r="B380" s="48" t="s">
        <v>496</v>
      </c>
      <c r="C380" s="48" t="s">
        <v>1501</v>
      </c>
      <c r="D380" s="48" t="s">
        <v>78</v>
      </c>
      <c r="E380" s="48" t="s">
        <v>2228</v>
      </c>
      <c r="F380" s="48" t="s">
        <v>2226</v>
      </c>
      <c r="G380" s="12">
        <f>COUNTIF('Prontidão Médio Prazo'!C:C,Cronograma[[#This Row],[EDT]])</f>
        <v>0</v>
      </c>
    </row>
    <row r="381" spans="2:7" x14ac:dyDescent="0.35">
      <c r="B381" s="48" t="s">
        <v>497</v>
      </c>
      <c r="C381" s="48" t="s">
        <v>1413</v>
      </c>
      <c r="D381" s="48" t="s">
        <v>71</v>
      </c>
      <c r="E381" s="48" t="s">
        <v>2308</v>
      </c>
      <c r="F381" s="48" t="s">
        <v>2290</v>
      </c>
      <c r="G381" s="12">
        <f>COUNTIF('Prontidão Médio Prazo'!C:C,Cronograma[[#This Row],[EDT]])</f>
        <v>0</v>
      </c>
    </row>
    <row r="382" spans="2:7" x14ac:dyDescent="0.35">
      <c r="B382" s="48" t="s">
        <v>498</v>
      </c>
      <c r="C382" s="48" t="s">
        <v>1493</v>
      </c>
      <c r="D382" s="48" t="s">
        <v>69</v>
      </c>
      <c r="E382" s="48" t="s">
        <v>2290</v>
      </c>
      <c r="F382" s="48" t="s">
        <v>2309</v>
      </c>
      <c r="G382" s="12">
        <f>COUNTIF('Prontidão Médio Prazo'!C:C,Cronograma[[#This Row],[EDT]])</f>
        <v>0</v>
      </c>
    </row>
    <row r="383" spans="2:7" x14ac:dyDescent="0.35">
      <c r="B383" s="48" t="s">
        <v>499</v>
      </c>
      <c r="C383" s="48" t="s">
        <v>1494</v>
      </c>
      <c r="D383" s="48" t="s">
        <v>157</v>
      </c>
      <c r="E383" s="48" t="s">
        <v>2281</v>
      </c>
      <c r="F383" s="48" t="s">
        <v>1972</v>
      </c>
      <c r="G383" s="12">
        <f>COUNTIF('Prontidão Médio Prazo'!C:C,Cronograma[[#This Row],[EDT]])</f>
        <v>0</v>
      </c>
    </row>
    <row r="384" spans="2:7" x14ac:dyDescent="0.35">
      <c r="B384" s="45" t="s">
        <v>500</v>
      </c>
      <c r="C384" s="45" t="s">
        <v>1506</v>
      </c>
      <c r="D384" s="45" t="s">
        <v>1816</v>
      </c>
      <c r="E384" s="45" t="s">
        <v>2294</v>
      </c>
      <c r="F384" s="45" t="s">
        <v>2039</v>
      </c>
      <c r="G384" s="12">
        <f>COUNTIF('Prontidão Médio Prazo'!C:C,Cronograma[[#This Row],[EDT]])</f>
        <v>0</v>
      </c>
    </row>
    <row r="385" spans="2:7" x14ac:dyDescent="0.35">
      <c r="B385" s="48" t="s">
        <v>501</v>
      </c>
      <c r="C385" s="48" t="s">
        <v>1501</v>
      </c>
      <c r="D385" s="48" t="s">
        <v>84</v>
      </c>
      <c r="E385" s="48" t="s">
        <v>2294</v>
      </c>
      <c r="F385" s="48" t="s">
        <v>2134</v>
      </c>
      <c r="G385" s="12">
        <f>COUNTIF('Prontidão Médio Prazo'!C:C,Cronograma[[#This Row],[EDT]])</f>
        <v>0</v>
      </c>
    </row>
    <row r="386" spans="2:7" x14ac:dyDescent="0.35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5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2297</v>
      </c>
      <c r="G387" s="12">
        <f>COUNTIF('Prontidão Médio Prazo'!C:C,Cronograma[[#This Row],[EDT]])</f>
        <v>0</v>
      </c>
    </row>
    <row r="388" spans="2:7" x14ac:dyDescent="0.35">
      <c r="B388" s="48" t="s">
        <v>504</v>
      </c>
      <c r="C388" s="48" t="s">
        <v>1493</v>
      </c>
      <c r="D388" s="48" t="s">
        <v>69</v>
      </c>
      <c r="E388" s="48" t="s">
        <v>2298</v>
      </c>
      <c r="F388" s="48" t="s">
        <v>2287</v>
      </c>
      <c r="G388" s="12">
        <f>COUNTIF('Prontidão Médio Prazo'!C:C,Cronograma[[#This Row],[EDT]])</f>
        <v>0</v>
      </c>
    </row>
    <row r="389" spans="2:7" x14ac:dyDescent="0.35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5">
      <c r="B390" s="45" t="s">
        <v>506</v>
      </c>
      <c r="C390" s="45" t="s">
        <v>1311</v>
      </c>
      <c r="D390" s="45" t="s">
        <v>2630</v>
      </c>
      <c r="E390" s="45" t="s">
        <v>2227</v>
      </c>
      <c r="F390" s="45" t="s">
        <v>2310</v>
      </c>
      <c r="G390" s="12">
        <f>COUNTIF('Prontidão Médio Prazo'!C:C,Cronograma[[#This Row],[EDT]])</f>
        <v>0</v>
      </c>
    </row>
    <row r="391" spans="2:7" x14ac:dyDescent="0.35">
      <c r="B391" s="48" t="s">
        <v>507</v>
      </c>
      <c r="C391" s="48" t="s">
        <v>1492</v>
      </c>
      <c r="D391" s="48" t="s">
        <v>71</v>
      </c>
      <c r="E391" s="48" t="s">
        <v>2227</v>
      </c>
      <c r="F391" s="48" t="s">
        <v>2257</v>
      </c>
      <c r="G391" s="12">
        <f>COUNTIF('Prontidão Médio Prazo'!C:C,Cronograma[[#This Row],[EDT]])</f>
        <v>0</v>
      </c>
    </row>
    <row r="392" spans="2:7" x14ac:dyDescent="0.35">
      <c r="B392" s="48" t="s">
        <v>508</v>
      </c>
      <c r="C392" s="48" t="s">
        <v>1501</v>
      </c>
      <c r="D392" s="48" t="s">
        <v>69</v>
      </c>
      <c r="E392" s="48" t="s">
        <v>2311</v>
      </c>
      <c r="F392" s="48" t="s">
        <v>2250</v>
      </c>
      <c r="G392" s="12">
        <f>COUNTIF('Prontidão Médio Prazo'!C:C,Cronograma[[#This Row],[EDT]])</f>
        <v>0</v>
      </c>
    </row>
    <row r="393" spans="2:7" x14ac:dyDescent="0.35">
      <c r="B393" s="48" t="s">
        <v>509</v>
      </c>
      <c r="C393" s="48" t="s">
        <v>1413</v>
      </c>
      <c r="D393" s="48" t="s">
        <v>71</v>
      </c>
      <c r="E393" s="48" t="s">
        <v>2250</v>
      </c>
      <c r="F393" s="48" t="s">
        <v>2228</v>
      </c>
      <c r="G393" s="12">
        <f>COUNTIF('Prontidão Médio Prazo'!C:C,Cronograma[[#This Row],[EDT]])</f>
        <v>0</v>
      </c>
    </row>
    <row r="394" spans="2:7" x14ac:dyDescent="0.35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5">
      <c r="B395" s="48" t="s">
        <v>511</v>
      </c>
      <c r="C395" s="48" t="s">
        <v>1494</v>
      </c>
      <c r="D395" s="48" t="s">
        <v>157</v>
      </c>
      <c r="E395" s="48" t="s">
        <v>2312</v>
      </c>
      <c r="F395" s="48" t="s">
        <v>2310</v>
      </c>
      <c r="G395" s="12">
        <f>COUNTIF('Prontidão Médio Prazo'!C:C,Cronograma[[#This Row],[EDT]])</f>
        <v>0</v>
      </c>
    </row>
    <row r="396" spans="2:7" x14ac:dyDescent="0.35">
      <c r="B396" s="45" t="s">
        <v>512</v>
      </c>
      <c r="C396" s="45" t="s">
        <v>1507</v>
      </c>
      <c r="D396" s="45" t="s">
        <v>2631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5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0</v>
      </c>
    </row>
    <row r="398" spans="2:7" x14ac:dyDescent="0.35">
      <c r="B398" s="48" t="s">
        <v>514</v>
      </c>
      <c r="C398" s="48" t="s">
        <v>1509</v>
      </c>
      <c r="D398" s="48" t="s">
        <v>78</v>
      </c>
      <c r="E398" s="48" t="s">
        <v>2228</v>
      </c>
      <c r="F398" s="48" t="s">
        <v>2226</v>
      </c>
      <c r="G398" s="12">
        <f>COUNTIF('Prontidão Médio Prazo'!C:C,Cronograma[[#This Row],[EDT]])</f>
        <v>0</v>
      </c>
    </row>
    <row r="399" spans="2:7" x14ac:dyDescent="0.35">
      <c r="B399" s="48" t="s">
        <v>515</v>
      </c>
      <c r="C399" s="48" t="s">
        <v>1492</v>
      </c>
      <c r="D399" s="48" t="s">
        <v>71</v>
      </c>
      <c r="E399" s="48" t="s">
        <v>2308</v>
      </c>
      <c r="F399" s="48" t="s">
        <v>2290</v>
      </c>
      <c r="G399" s="12">
        <f>COUNTIF('Prontidão Médio Prazo'!C:C,Cronograma[[#This Row],[EDT]])</f>
        <v>0</v>
      </c>
    </row>
    <row r="400" spans="2:7" x14ac:dyDescent="0.35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5">
      <c r="B401" s="45" t="s">
        <v>96</v>
      </c>
      <c r="C401" s="45" t="s">
        <v>1510</v>
      </c>
      <c r="D401" s="45" t="s">
        <v>2632</v>
      </c>
      <c r="E401" s="45" t="s">
        <v>2020</v>
      </c>
      <c r="F401" s="45" t="s">
        <v>2313</v>
      </c>
      <c r="G401" s="12">
        <f>COUNTIF('Prontidão Médio Prazo'!C:C,Cronograma[[#This Row],[EDT]])</f>
        <v>0</v>
      </c>
    </row>
    <row r="402" spans="2:7" x14ac:dyDescent="0.35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2314</v>
      </c>
      <c r="G402" s="12">
        <f>COUNTIF('Prontidão Médio Prazo'!C:C,Cronograma[[#This Row],[EDT]])</f>
        <v>0</v>
      </c>
    </row>
    <row r="403" spans="2:7" x14ac:dyDescent="0.35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5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5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2315</v>
      </c>
      <c r="G405" s="12">
        <f>COUNTIF('Prontidão Médio Prazo'!C:C,Cronograma[[#This Row],[EDT]])</f>
        <v>0</v>
      </c>
    </row>
    <row r="406" spans="2:7" x14ac:dyDescent="0.35">
      <c r="B406" s="48" t="s">
        <v>521</v>
      </c>
      <c r="C406" s="48" t="s">
        <v>1413</v>
      </c>
      <c r="D406" s="48" t="s">
        <v>81</v>
      </c>
      <c r="E406" s="48" t="s">
        <v>2316</v>
      </c>
      <c r="F406" s="48" t="s">
        <v>2314</v>
      </c>
      <c r="G406" s="12">
        <f>COUNTIF('Prontidão Médio Prazo'!C:C,Cronograma[[#This Row],[EDT]])</f>
        <v>0</v>
      </c>
    </row>
    <row r="407" spans="2:7" x14ac:dyDescent="0.35">
      <c r="B407" s="48" t="s">
        <v>522</v>
      </c>
      <c r="C407" s="48" t="s">
        <v>1514</v>
      </c>
      <c r="D407" s="48" t="s">
        <v>74</v>
      </c>
      <c r="E407" s="48" t="s">
        <v>2314</v>
      </c>
      <c r="F407" s="48" t="s">
        <v>2314</v>
      </c>
      <c r="G407" s="12">
        <f>COUNTIF('Prontidão Médio Prazo'!C:C,Cronograma[[#This Row],[EDT]])</f>
        <v>0</v>
      </c>
    </row>
    <row r="408" spans="2:7" x14ac:dyDescent="0.35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5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5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5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5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5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5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2317</v>
      </c>
      <c r="G414" s="12">
        <f>COUNTIF('Prontidão Médio Prazo'!C:C,Cronograma[[#This Row],[EDT]])</f>
        <v>0</v>
      </c>
    </row>
    <row r="415" spans="2:7" x14ac:dyDescent="0.35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5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5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5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2317</v>
      </c>
      <c r="G418" s="12">
        <f>COUNTIF('Prontidão Médio Prazo'!C:C,Cronograma[[#This Row],[EDT]])</f>
        <v>0</v>
      </c>
    </row>
    <row r="419" spans="2:7" x14ac:dyDescent="0.35">
      <c r="B419" s="48" t="s">
        <v>534</v>
      </c>
      <c r="C419" s="48" t="s">
        <v>1514</v>
      </c>
      <c r="D419" s="48" t="s">
        <v>74</v>
      </c>
      <c r="E419" s="48" t="s">
        <v>2317</v>
      </c>
      <c r="F419" s="48" t="s">
        <v>2317</v>
      </c>
      <c r="G419" s="12">
        <f>COUNTIF('Prontidão Médio Prazo'!C:C,Cronograma[[#This Row],[EDT]])</f>
        <v>0</v>
      </c>
    </row>
    <row r="420" spans="2:7" x14ac:dyDescent="0.35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5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5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5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5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5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5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5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5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5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5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5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5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5">
      <c r="B433" s="45" t="s">
        <v>548</v>
      </c>
      <c r="C433" s="45" t="s">
        <v>1526</v>
      </c>
      <c r="D433" s="45" t="s">
        <v>2633</v>
      </c>
      <c r="E433" s="45" t="s">
        <v>2317</v>
      </c>
      <c r="F433" s="45" t="s">
        <v>2318</v>
      </c>
      <c r="G433" s="12">
        <f>COUNTIF('Prontidão Médio Prazo'!C:C,Cronograma[[#This Row],[EDT]])</f>
        <v>0</v>
      </c>
    </row>
    <row r="434" spans="2:7" x14ac:dyDescent="0.35">
      <c r="B434" s="48" t="s">
        <v>549</v>
      </c>
      <c r="C434" s="48" t="s">
        <v>1527</v>
      </c>
      <c r="D434" s="48" t="s">
        <v>74</v>
      </c>
      <c r="E434" s="48" t="s">
        <v>2317</v>
      </c>
      <c r="F434" s="48" t="s">
        <v>2317</v>
      </c>
      <c r="G434" s="12">
        <f>COUNTIF('Prontidão Médio Prazo'!C:C,Cronograma[[#This Row],[EDT]])</f>
        <v>0</v>
      </c>
    </row>
    <row r="435" spans="2:7" x14ac:dyDescent="0.35">
      <c r="B435" s="48" t="s">
        <v>550</v>
      </c>
      <c r="C435" s="48" t="s">
        <v>1512</v>
      </c>
      <c r="D435" s="48" t="s">
        <v>81</v>
      </c>
      <c r="E435" s="48" t="s">
        <v>2317</v>
      </c>
      <c r="F435" s="48" t="s">
        <v>2300</v>
      </c>
      <c r="G435" s="12">
        <f>COUNTIF('Prontidão Médio Prazo'!C:C,Cronograma[[#This Row],[EDT]])</f>
        <v>0</v>
      </c>
    </row>
    <row r="436" spans="2:7" x14ac:dyDescent="0.35">
      <c r="B436" s="48" t="s">
        <v>551</v>
      </c>
      <c r="C436" s="48" t="s">
        <v>1513</v>
      </c>
      <c r="D436" s="48" t="s">
        <v>81</v>
      </c>
      <c r="E436" s="48" t="s">
        <v>2300</v>
      </c>
      <c r="F436" s="48" t="s">
        <v>2319</v>
      </c>
      <c r="G436" s="12">
        <f>COUNTIF('Prontidão Médio Prazo'!C:C,Cronograma[[#This Row],[EDT]])</f>
        <v>0</v>
      </c>
    </row>
    <row r="437" spans="2:7" x14ac:dyDescent="0.35">
      <c r="B437" s="48" t="s">
        <v>552</v>
      </c>
      <c r="C437" s="48" t="s">
        <v>1413</v>
      </c>
      <c r="D437" s="48" t="s">
        <v>81</v>
      </c>
      <c r="E437" s="48" t="s">
        <v>2319</v>
      </c>
      <c r="F437" s="48" t="s">
        <v>2045</v>
      </c>
      <c r="G437" s="12">
        <f>COUNTIF('Prontidão Médio Prazo'!C:C,Cronograma[[#This Row],[EDT]])</f>
        <v>0</v>
      </c>
    </row>
    <row r="438" spans="2:7" x14ac:dyDescent="0.35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2318</v>
      </c>
      <c r="G438" s="12">
        <f>COUNTIF('Prontidão Médio Prazo'!C:C,Cronograma[[#This Row],[EDT]])</f>
        <v>0</v>
      </c>
    </row>
    <row r="439" spans="2:7" x14ac:dyDescent="0.35">
      <c r="B439" s="48" t="s">
        <v>554</v>
      </c>
      <c r="C439" s="48" t="s">
        <v>1514</v>
      </c>
      <c r="D439" s="48" t="s">
        <v>74</v>
      </c>
      <c r="E439" s="48" t="s">
        <v>2318</v>
      </c>
      <c r="F439" s="48" t="s">
        <v>2318</v>
      </c>
      <c r="G439" s="12">
        <f>COUNTIF('Prontidão Médio Prazo'!C:C,Cronograma[[#This Row],[EDT]])</f>
        <v>0</v>
      </c>
    </row>
    <row r="440" spans="2:7" x14ac:dyDescent="0.35">
      <c r="B440" s="45" t="s">
        <v>555</v>
      </c>
      <c r="C440" s="45" t="s">
        <v>1529</v>
      </c>
      <c r="D440" s="45" t="s">
        <v>2533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5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5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5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5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5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5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5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5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2320</v>
      </c>
      <c r="G448" s="12">
        <f>COUNTIF('Prontidão Médio Prazo'!C:C,Cronograma[[#This Row],[EDT]])</f>
        <v>0</v>
      </c>
    </row>
    <row r="449" spans="2:7" x14ac:dyDescent="0.35">
      <c r="B449" s="48" t="s">
        <v>564</v>
      </c>
      <c r="C449" s="48" t="s">
        <v>1513</v>
      </c>
      <c r="D449" s="48" t="s">
        <v>79</v>
      </c>
      <c r="E449" s="48" t="s">
        <v>2320</v>
      </c>
      <c r="F449" s="48" t="s">
        <v>2042</v>
      </c>
      <c r="G449" s="12">
        <f>COUNTIF('Prontidão Médio Prazo'!C:C,Cronograma[[#This Row],[EDT]])</f>
        <v>0</v>
      </c>
    </row>
    <row r="450" spans="2:7" x14ac:dyDescent="0.35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5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5">
      <c r="B452" s="45" t="s">
        <v>567</v>
      </c>
      <c r="C452" s="45" t="s">
        <v>1318</v>
      </c>
      <c r="D452" s="45" t="s">
        <v>2508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5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5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5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5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5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5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5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5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5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5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5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5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5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5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2321</v>
      </c>
      <c r="G466" s="12">
        <f>COUNTIF('Prontidão Médio Prazo'!C:C,Cronograma[[#This Row],[EDT]])</f>
        <v>0</v>
      </c>
    </row>
    <row r="467" spans="2:7" x14ac:dyDescent="0.35">
      <c r="B467" s="48" t="s">
        <v>582</v>
      </c>
      <c r="C467" s="48" t="s">
        <v>1513</v>
      </c>
      <c r="D467" s="48" t="s">
        <v>79</v>
      </c>
      <c r="E467" s="48" t="s">
        <v>2321</v>
      </c>
      <c r="F467" s="48" t="s">
        <v>2314</v>
      </c>
      <c r="G467" s="12">
        <f>COUNTIF('Prontidão Médio Prazo'!C:C,Cronograma[[#This Row],[EDT]])</f>
        <v>0</v>
      </c>
    </row>
    <row r="468" spans="2:7" x14ac:dyDescent="0.35">
      <c r="B468" s="48" t="s">
        <v>583</v>
      </c>
      <c r="C468" s="48" t="s">
        <v>1413</v>
      </c>
      <c r="D468" s="48" t="s">
        <v>81</v>
      </c>
      <c r="E468" s="48" t="s">
        <v>2314</v>
      </c>
      <c r="F468" s="48" t="s">
        <v>2044</v>
      </c>
      <c r="G468" s="12">
        <f>COUNTIF('Prontidão Médio Prazo'!C:C,Cronograma[[#This Row],[EDT]])</f>
        <v>0</v>
      </c>
    </row>
    <row r="469" spans="2:7" x14ac:dyDescent="0.35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5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2302</v>
      </c>
      <c r="G470" s="12">
        <f>COUNTIF('Prontidão Médio Prazo'!C:C,Cronograma[[#This Row],[EDT]])</f>
        <v>0</v>
      </c>
    </row>
    <row r="471" spans="2:7" x14ac:dyDescent="0.35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5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2319</v>
      </c>
      <c r="G472" s="12">
        <f>COUNTIF('Prontidão Médio Prazo'!C:C,Cronograma[[#This Row],[EDT]])</f>
        <v>0</v>
      </c>
    </row>
    <row r="473" spans="2:7" x14ac:dyDescent="0.35">
      <c r="B473" s="48" t="s">
        <v>588</v>
      </c>
      <c r="C473" s="48" t="s">
        <v>1513</v>
      </c>
      <c r="D473" s="48" t="s">
        <v>70</v>
      </c>
      <c r="E473" s="48" t="s">
        <v>2319</v>
      </c>
      <c r="F473" s="48" t="s">
        <v>2322</v>
      </c>
      <c r="G473" s="12">
        <f>COUNTIF('Prontidão Médio Prazo'!C:C,Cronograma[[#This Row],[EDT]])</f>
        <v>0</v>
      </c>
    </row>
    <row r="474" spans="2:7" x14ac:dyDescent="0.35">
      <c r="B474" s="48" t="s">
        <v>589</v>
      </c>
      <c r="C474" s="48" t="s">
        <v>1413</v>
      </c>
      <c r="D474" s="48" t="s">
        <v>81</v>
      </c>
      <c r="E474" s="48" t="s">
        <v>2322</v>
      </c>
      <c r="F474" s="48" t="s">
        <v>2302</v>
      </c>
      <c r="G474" s="12">
        <f>COUNTIF('Prontidão Médio Prazo'!C:C,Cronograma[[#This Row],[EDT]])</f>
        <v>0</v>
      </c>
    </row>
    <row r="475" spans="2:7" x14ac:dyDescent="0.35">
      <c r="B475" s="48" t="s">
        <v>590</v>
      </c>
      <c r="C475" s="48" t="s">
        <v>1514</v>
      </c>
      <c r="D475" s="48" t="s">
        <v>74</v>
      </c>
      <c r="E475" s="48" t="s">
        <v>2302</v>
      </c>
      <c r="F475" s="48" t="s">
        <v>2302</v>
      </c>
      <c r="G475" s="12">
        <f>COUNTIF('Prontidão Médio Prazo'!C:C,Cronograma[[#This Row],[EDT]])</f>
        <v>0</v>
      </c>
    </row>
    <row r="476" spans="2:7" x14ac:dyDescent="0.35">
      <c r="B476" s="45" t="s">
        <v>591</v>
      </c>
      <c r="C476" s="45" t="s">
        <v>1322</v>
      </c>
      <c r="D476" s="45" t="s">
        <v>1805</v>
      </c>
      <c r="E476" s="45" t="s">
        <v>2302</v>
      </c>
      <c r="F476" s="45" t="s">
        <v>2313</v>
      </c>
      <c r="G476" s="12">
        <f>COUNTIF('Prontidão Médio Prazo'!C:C,Cronograma[[#This Row],[EDT]])</f>
        <v>0</v>
      </c>
    </row>
    <row r="477" spans="2:7" x14ac:dyDescent="0.35">
      <c r="B477" s="48" t="s">
        <v>592</v>
      </c>
      <c r="C477" s="48" t="s">
        <v>1538</v>
      </c>
      <c r="D477" s="48" t="s">
        <v>74</v>
      </c>
      <c r="E477" s="48" t="s">
        <v>2302</v>
      </c>
      <c r="F477" s="48" t="s">
        <v>2302</v>
      </c>
      <c r="G477" s="12">
        <f>COUNTIF('Prontidão Médio Prazo'!C:C,Cronograma[[#This Row],[EDT]])</f>
        <v>0</v>
      </c>
    </row>
    <row r="478" spans="2:7" x14ac:dyDescent="0.35">
      <c r="B478" s="48" t="s">
        <v>593</v>
      </c>
      <c r="C478" s="48" t="s">
        <v>1512</v>
      </c>
      <c r="D478" s="48" t="s">
        <v>77</v>
      </c>
      <c r="E478" s="48" t="s">
        <v>2302</v>
      </c>
      <c r="F478" s="48" t="s">
        <v>2323</v>
      </c>
      <c r="G478" s="12">
        <f>COUNTIF('Prontidão Médio Prazo'!C:C,Cronograma[[#This Row],[EDT]])</f>
        <v>0</v>
      </c>
    </row>
    <row r="479" spans="2:7" x14ac:dyDescent="0.35">
      <c r="B479" s="48" t="s">
        <v>594</v>
      </c>
      <c r="C479" s="48" t="s">
        <v>1513</v>
      </c>
      <c r="D479" s="48" t="s">
        <v>79</v>
      </c>
      <c r="E479" s="48" t="s">
        <v>2323</v>
      </c>
      <c r="F479" s="48" t="s">
        <v>2186</v>
      </c>
      <c r="G479" s="12">
        <f>COUNTIF('Prontidão Médio Prazo'!C:C,Cronograma[[#This Row],[EDT]])</f>
        <v>0</v>
      </c>
    </row>
    <row r="480" spans="2:7" x14ac:dyDescent="0.35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2313</v>
      </c>
      <c r="G480" s="12">
        <f>COUNTIF('Prontidão Médio Prazo'!C:C,Cronograma[[#This Row],[EDT]])</f>
        <v>0</v>
      </c>
    </row>
    <row r="481" spans="2:7" x14ac:dyDescent="0.35">
      <c r="B481" s="48" t="s">
        <v>596</v>
      </c>
      <c r="C481" s="48" t="s">
        <v>1514</v>
      </c>
      <c r="D481" s="48" t="s">
        <v>74</v>
      </c>
      <c r="E481" s="48" t="s">
        <v>2313</v>
      </c>
      <c r="F481" s="48" t="s">
        <v>2313</v>
      </c>
      <c r="G481" s="12">
        <f>COUNTIF('Prontidão Médio Prazo'!C:C,Cronograma[[#This Row],[EDT]])</f>
        <v>0</v>
      </c>
    </row>
    <row r="482" spans="2:7" x14ac:dyDescent="0.35">
      <c r="B482" s="45" t="s">
        <v>97</v>
      </c>
      <c r="C482" s="45" t="s">
        <v>1539</v>
      </c>
      <c r="D482" s="45" t="s">
        <v>2509</v>
      </c>
      <c r="E482" s="45" t="s">
        <v>1858</v>
      </c>
      <c r="F482" s="45" t="s">
        <v>2324</v>
      </c>
      <c r="G482" s="12">
        <f>COUNTIF('Prontidão Médio Prazo'!C:C,Cronograma[[#This Row],[EDT]])</f>
        <v>0</v>
      </c>
    </row>
    <row r="483" spans="2:7" x14ac:dyDescent="0.35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5">
      <c r="B484" s="48" t="s">
        <v>598</v>
      </c>
      <c r="C484" s="48" t="s">
        <v>1541</v>
      </c>
      <c r="D484" s="48" t="s">
        <v>84</v>
      </c>
      <c r="E484" s="48" t="s">
        <v>2325</v>
      </c>
      <c r="F484" s="48" t="s">
        <v>2324</v>
      </c>
      <c r="G484" s="12">
        <f>COUNTIF('Prontidão Médio Prazo'!C:C,Cronograma[[#This Row],[EDT]])</f>
        <v>0</v>
      </c>
    </row>
    <row r="485" spans="2:7" x14ac:dyDescent="0.35">
      <c r="B485" s="45" t="s">
        <v>98</v>
      </c>
      <c r="C485" s="45" t="s">
        <v>1542</v>
      </c>
      <c r="D485" s="45" t="s">
        <v>2510</v>
      </c>
      <c r="E485" s="45" t="s">
        <v>2280</v>
      </c>
      <c r="F485" s="45" t="s">
        <v>2059</v>
      </c>
      <c r="G485" s="12">
        <f>COUNTIF('Prontidão Médio Prazo'!C:C,Cronograma[[#This Row],[EDT]])</f>
        <v>0</v>
      </c>
    </row>
    <row r="486" spans="2:7" x14ac:dyDescent="0.35">
      <c r="B486" s="48" t="s">
        <v>599</v>
      </c>
      <c r="C486" s="48" t="s">
        <v>1543</v>
      </c>
      <c r="D486" s="48" t="s">
        <v>74</v>
      </c>
      <c r="E486" s="48" t="s">
        <v>2280</v>
      </c>
      <c r="F486" s="48" t="s">
        <v>2280</v>
      </c>
      <c r="G486" s="12">
        <f>COUNTIF('Prontidão Médio Prazo'!C:C,Cronograma[[#This Row],[EDT]])</f>
        <v>1</v>
      </c>
    </row>
    <row r="487" spans="2:7" x14ac:dyDescent="0.35">
      <c r="B487" s="45" t="s">
        <v>600</v>
      </c>
      <c r="C487" s="45" t="s">
        <v>1544</v>
      </c>
      <c r="D487" s="45" t="s">
        <v>1773</v>
      </c>
      <c r="E487" s="45" t="s">
        <v>2280</v>
      </c>
      <c r="F487" s="45" t="s">
        <v>2058</v>
      </c>
      <c r="G487" s="12">
        <f>COUNTIF('Prontidão Médio Prazo'!C:C,Cronograma[[#This Row],[EDT]])</f>
        <v>0</v>
      </c>
    </row>
    <row r="488" spans="2:7" x14ac:dyDescent="0.35">
      <c r="B488" s="48" t="s">
        <v>601</v>
      </c>
      <c r="C488" s="48" t="s">
        <v>1545</v>
      </c>
      <c r="D488" s="48" t="s">
        <v>71</v>
      </c>
      <c r="E488" s="48" t="s">
        <v>2280</v>
      </c>
      <c r="F488" s="48" t="s">
        <v>2048</v>
      </c>
      <c r="G488" s="12">
        <f>COUNTIF('Prontidão Médio Prazo'!C:C,Cronograma[[#This Row],[EDT]])</f>
        <v>0</v>
      </c>
    </row>
    <row r="489" spans="2:7" x14ac:dyDescent="0.35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5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5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5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5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5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5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5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5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5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5">
      <c r="B499" s="45" t="s">
        <v>612</v>
      </c>
      <c r="C499" s="45" t="s">
        <v>1551</v>
      </c>
      <c r="D499" s="45" t="s">
        <v>2511</v>
      </c>
      <c r="E499" s="45" t="s">
        <v>2280</v>
      </c>
      <c r="F499" s="45" t="s">
        <v>2326</v>
      </c>
      <c r="G499" s="12">
        <f>COUNTIF('Prontidão Médio Prazo'!C:C,Cronograma[[#This Row],[EDT]])</f>
        <v>0</v>
      </c>
    </row>
    <row r="500" spans="2:7" x14ac:dyDescent="0.35">
      <c r="B500" s="45" t="s">
        <v>613</v>
      </c>
      <c r="C500" s="45" t="s">
        <v>1552</v>
      </c>
      <c r="D500" s="45" t="s">
        <v>2512</v>
      </c>
      <c r="E500" s="45" t="s">
        <v>2280</v>
      </c>
      <c r="F500" s="45" t="s">
        <v>2049</v>
      </c>
      <c r="G500" s="12">
        <f>COUNTIF('Prontidão Médio Prazo'!C:C,Cronograma[[#This Row],[EDT]])</f>
        <v>0</v>
      </c>
    </row>
    <row r="501" spans="2:7" x14ac:dyDescent="0.35">
      <c r="B501" s="48" t="s">
        <v>614</v>
      </c>
      <c r="C501" s="48" t="s">
        <v>1553</v>
      </c>
      <c r="D501" s="48" t="s">
        <v>69</v>
      </c>
      <c r="E501" s="48" t="s">
        <v>2280</v>
      </c>
      <c r="F501" s="48" t="s">
        <v>2049</v>
      </c>
      <c r="G501" s="12">
        <f>COUNTIF('Prontidão Médio Prazo'!C:C,Cronograma[[#This Row],[EDT]])</f>
        <v>0</v>
      </c>
    </row>
    <row r="502" spans="2:7" x14ac:dyDescent="0.35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5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2327</v>
      </c>
      <c r="G503" s="12">
        <f>COUNTIF('Prontidão Médio Prazo'!C:C,Cronograma[[#This Row],[EDT]])</f>
        <v>0</v>
      </c>
    </row>
    <row r="504" spans="2:7" x14ac:dyDescent="0.35">
      <c r="B504" s="48" t="s">
        <v>617</v>
      </c>
      <c r="C504" s="48" t="s">
        <v>1556</v>
      </c>
      <c r="D504" s="48" t="s">
        <v>81</v>
      </c>
      <c r="E504" s="48" t="s">
        <v>2327</v>
      </c>
      <c r="F504" s="48" t="s">
        <v>2328</v>
      </c>
      <c r="G504" s="12">
        <f>COUNTIF('Prontidão Médio Prazo'!C:C,Cronograma[[#This Row],[EDT]])</f>
        <v>0</v>
      </c>
    </row>
    <row r="505" spans="2:7" x14ac:dyDescent="0.35">
      <c r="B505" s="48" t="s">
        <v>618</v>
      </c>
      <c r="C505" s="48" t="s">
        <v>1557</v>
      </c>
      <c r="D505" s="48" t="s">
        <v>71</v>
      </c>
      <c r="E505" s="48" t="s">
        <v>2328</v>
      </c>
      <c r="F505" s="48" t="s">
        <v>2329</v>
      </c>
      <c r="G505" s="12">
        <f>COUNTIF('Prontidão Médio Prazo'!C:C,Cronograma[[#This Row],[EDT]])</f>
        <v>0</v>
      </c>
    </row>
    <row r="506" spans="2:7" x14ac:dyDescent="0.35">
      <c r="B506" s="48" t="s">
        <v>619</v>
      </c>
      <c r="C506" s="48" t="s">
        <v>1558</v>
      </c>
      <c r="D506" s="48" t="s">
        <v>71</v>
      </c>
      <c r="E506" s="48" t="s">
        <v>2329</v>
      </c>
      <c r="F506" s="48" t="s">
        <v>2052</v>
      </c>
      <c r="G506" s="12">
        <f>COUNTIF('Prontidão Médio Prazo'!C:C,Cronograma[[#This Row],[EDT]])</f>
        <v>0</v>
      </c>
    </row>
    <row r="507" spans="2:7" x14ac:dyDescent="0.35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2330</v>
      </c>
      <c r="G507" s="12">
        <f>COUNTIF('Prontidão Médio Prazo'!C:C,Cronograma[[#This Row],[EDT]])</f>
        <v>0</v>
      </c>
    </row>
    <row r="508" spans="2:7" x14ac:dyDescent="0.35">
      <c r="B508" s="48" t="s">
        <v>621</v>
      </c>
      <c r="C508" s="48" t="s">
        <v>1560</v>
      </c>
      <c r="D508" s="48" t="s">
        <v>81</v>
      </c>
      <c r="E508" s="48" t="s">
        <v>2330</v>
      </c>
      <c r="F508" s="48" t="s">
        <v>2054</v>
      </c>
      <c r="G508" s="12">
        <f>COUNTIF('Prontidão Médio Prazo'!C:C,Cronograma[[#This Row],[EDT]])</f>
        <v>0</v>
      </c>
    </row>
    <row r="509" spans="2:7" x14ac:dyDescent="0.35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5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2327</v>
      </c>
      <c r="G510" s="12">
        <f>COUNTIF('Prontidão Médio Prazo'!C:C,Cronograma[[#This Row],[EDT]])</f>
        <v>0</v>
      </c>
    </row>
    <row r="511" spans="2:7" x14ac:dyDescent="0.35">
      <c r="B511" s="48" t="s">
        <v>624</v>
      </c>
      <c r="C511" s="48" t="s">
        <v>1556</v>
      </c>
      <c r="D511" s="48" t="s">
        <v>81</v>
      </c>
      <c r="E511" s="48" t="s">
        <v>2327</v>
      </c>
      <c r="F511" s="48" t="s">
        <v>2328</v>
      </c>
      <c r="G511" s="12">
        <f>COUNTIF('Prontidão Médio Prazo'!C:C,Cronograma[[#This Row],[EDT]])</f>
        <v>0</v>
      </c>
    </row>
    <row r="512" spans="2:7" x14ac:dyDescent="0.35">
      <c r="B512" s="48" t="s">
        <v>625</v>
      </c>
      <c r="C512" s="48" t="s">
        <v>1557</v>
      </c>
      <c r="D512" s="48" t="s">
        <v>71</v>
      </c>
      <c r="E512" s="48" t="s">
        <v>2328</v>
      </c>
      <c r="F512" s="48" t="s">
        <v>2329</v>
      </c>
      <c r="G512" s="12">
        <f>COUNTIF('Prontidão Médio Prazo'!C:C,Cronograma[[#This Row],[EDT]])</f>
        <v>0</v>
      </c>
    </row>
    <row r="513" spans="2:7" x14ac:dyDescent="0.35">
      <c r="B513" s="48" t="s">
        <v>626</v>
      </c>
      <c r="C513" s="48" t="s">
        <v>1558</v>
      </c>
      <c r="D513" s="48" t="s">
        <v>71</v>
      </c>
      <c r="E513" s="48" t="s">
        <v>2329</v>
      </c>
      <c r="F513" s="48" t="s">
        <v>2052</v>
      </c>
      <c r="G513" s="12">
        <f>COUNTIF('Prontidão Médio Prazo'!C:C,Cronograma[[#This Row],[EDT]])</f>
        <v>0</v>
      </c>
    </row>
    <row r="514" spans="2:7" x14ac:dyDescent="0.35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2330</v>
      </c>
      <c r="G514" s="12">
        <f>COUNTIF('Prontidão Médio Prazo'!C:C,Cronograma[[#This Row],[EDT]])</f>
        <v>0</v>
      </c>
    </row>
    <row r="515" spans="2:7" x14ac:dyDescent="0.35">
      <c r="B515" s="48" t="s">
        <v>628</v>
      </c>
      <c r="C515" s="48" t="s">
        <v>1560</v>
      </c>
      <c r="D515" s="48" t="s">
        <v>81</v>
      </c>
      <c r="E515" s="48" t="s">
        <v>2330</v>
      </c>
      <c r="F515" s="48" t="s">
        <v>2054</v>
      </c>
      <c r="G515" s="12">
        <f>COUNTIF('Prontidão Médio Prazo'!C:C,Cronograma[[#This Row],[EDT]])</f>
        <v>0</v>
      </c>
    </row>
    <row r="516" spans="2:7" x14ac:dyDescent="0.35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5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2327</v>
      </c>
      <c r="G517" s="12">
        <f>COUNTIF('Prontidão Médio Prazo'!C:C,Cronograma[[#This Row],[EDT]])</f>
        <v>0</v>
      </c>
    </row>
    <row r="518" spans="2:7" x14ac:dyDescent="0.35">
      <c r="B518" s="48" t="s">
        <v>631</v>
      </c>
      <c r="C518" s="48" t="s">
        <v>1556</v>
      </c>
      <c r="D518" s="48" t="s">
        <v>81</v>
      </c>
      <c r="E518" s="48" t="s">
        <v>2327</v>
      </c>
      <c r="F518" s="48" t="s">
        <v>2328</v>
      </c>
      <c r="G518" s="12">
        <f>COUNTIF('Prontidão Médio Prazo'!C:C,Cronograma[[#This Row],[EDT]])</f>
        <v>0</v>
      </c>
    </row>
    <row r="519" spans="2:7" x14ac:dyDescent="0.35">
      <c r="B519" s="48" t="s">
        <v>632</v>
      </c>
      <c r="C519" s="48" t="s">
        <v>1557</v>
      </c>
      <c r="D519" s="48" t="s">
        <v>71</v>
      </c>
      <c r="E519" s="48" t="s">
        <v>2328</v>
      </c>
      <c r="F519" s="48" t="s">
        <v>2329</v>
      </c>
      <c r="G519" s="12">
        <f>COUNTIF('Prontidão Médio Prazo'!C:C,Cronograma[[#This Row],[EDT]])</f>
        <v>0</v>
      </c>
    </row>
    <row r="520" spans="2:7" x14ac:dyDescent="0.35">
      <c r="B520" s="48" t="s">
        <v>633</v>
      </c>
      <c r="C520" s="48" t="s">
        <v>1558</v>
      </c>
      <c r="D520" s="48" t="s">
        <v>71</v>
      </c>
      <c r="E520" s="48" t="s">
        <v>2329</v>
      </c>
      <c r="F520" s="48" t="s">
        <v>2052</v>
      </c>
      <c r="G520" s="12">
        <f>COUNTIF('Prontidão Médio Prazo'!C:C,Cronograma[[#This Row],[EDT]])</f>
        <v>0</v>
      </c>
    </row>
    <row r="521" spans="2:7" x14ac:dyDescent="0.35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2330</v>
      </c>
      <c r="G521" s="12">
        <f>COUNTIF('Prontidão Médio Prazo'!C:C,Cronograma[[#This Row],[EDT]])</f>
        <v>0</v>
      </c>
    </row>
    <row r="522" spans="2:7" x14ac:dyDescent="0.35">
      <c r="B522" s="48" t="s">
        <v>635</v>
      </c>
      <c r="C522" s="48" t="s">
        <v>1560</v>
      </c>
      <c r="D522" s="48" t="s">
        <v>81</v>
      </c>
      <c r="E522" s="48" t="s">
        <v>2330</v>
      </c>
      <c r="F522" s="48" t="s">
        <v>2054</v>
      </c>
      <c r="G522" s="12">
        <f>COUNTIF('Prontidão Médio Prazo'!C:C,Cronograma[[#This Row],[EDT]])</f>
        <v>0</v>
      </c>
    </row>
    <row r="523" spans="2:7" x14ac:dyDescent="0.35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5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2327</v>
      </c>
      <c r="G524" s="12">
        <f>COUNTIF('Prontidão Médio Prazo'!C:C,Cronograma[[#This Row],[EDT]])</f>
        <v>0</v>
      </c>
    </row>
    <row r="525" spans="2:7" x14ac:dyDescent="0.35">
      <c r="B525" s="48" t="s">
        <v>638</v>
      </c>
      <c r="C525" s="48" t="s">
        <v>1556</v>
      </c>
      <c r="D525" s="48" t="s">
        <v>81</v>
      </c>
      <c r="E525" s="48" t="s">
        <v>2327</v>
      </c>
      <c r="F525" s="48" t="s">
        <v>2328</v>
      </c>
      <c r="G525" s="12">
        <f>COUNTIF('Prontidão Médio Prazo'!C:C,Cronograma[[#This Row],[EDT]])</f>
        <v>0</v>
      </c>
    </row>
    <row r="526" spans="2:7" x14ac:dyDescent="0.35">
      <c r="B526" s="48" t="s">
        <v>639</v>
      </c>
      <c r="C526" s="48" t="s">
        <v>1557</v>
      </c>
      <c r="D526" s="48" t="s">
        <v>71</v>
      </c>
      <c r="E526" s="48" t="s">
        <v>2328</v>
      </c>
      <c r="F526" s="48" t="s">
        <v>2329</v>
      </c>
      <c r="G526" s="12">
        <f>COUNTIF('Prontidão Médio Prazo'!C:C,Cronograma[[#This Row],[EDT]])</f>
        <v>0</v>
      </c>
    </row>
    <row r="527" spans="2:7" x14ac:dyDescent="0.35">
      <c r="B527" s="48" t="s">
        <v>640</v>
      </c>
      <c r="C527" s="48" t="s">
        <v>1558</v>
      </c>
      <c r="D527" s="48" t="s">
        <v>71</v>
      </c>
      <c r="E527" s="48" t="s">
        <v>2329</v>
      </c>
      <c r="F527" s="48" t="s">
        <v>2052</v>
      </c>
      <c r="G527" s="12">
        <f>COUNTIF('Prontidão Médio Prazo'!C:C,Cronograma[[#This Row],[EDT]])</f>
        <v>0</v>
      </c>
    </row>
    <row r="528" spans="2:7" x14ac:dyDescent="0.35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2330</v>
      </c>
      <c r="G528" s="12">
        <f>COUNTIF('Prontidão Médio Prazo'!C:C,Cronograma[[#This Row],[EDT]])</f>
        <v>0</v>
      </c>
    </row>
    <row r="529" spans="2:7" x14ac:dyDescent="0.35">
      <c r="B529" s="48" t="s">
        <v>642</v>
      </c>
      <c r="C529" s="48" t="s">
        <v>1560</v>
      </c>
      <c r="D529" s="48" t="s">
        <v>81</v>
      </c>
      <c r="E529" s="48" t="s">
        <v>2330</v>
      </c>
      <c r="F529" s="48" t="s">
        <v>2054</v>
      </c>
      <c r="G529" s="12">
        <f>COUNTIF('Prontidão Médio Prazo'!C:C,Cronograma[[#This Row],[EDT]])</f>
        <v>0</v>
      </c>
    </row>
    <row r="530" spans="2:7" x14ac:dyDescent="0.35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5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2331</v>
      </c>
      <c r="G531" s="12">
        <f>COUNTIF('Prontidão Médio Prazo'!C:C,Cronograma[[#This Row],[EDT]])</f>
        <v>0</v>
      </c>
    </row>
    <row r="532" spans="2:7" x14ac:dyDescent="0.35">
      <c r="B532" s="48" t="s">
        <v>645</v>
      </c>
      <c r="C532" s="48" t="s">
        <v>1556</v>
      </c>
      <c r="D532" s="48" t="s">
        <v>81</v>
      </c>
      <c r="E532" s="48" t="s">
        <v>2331</v>
      </c>
      <c r="F532" s="48" t="s">
        <v>2332</v>
      </c>
      <c r="G532" s="12">
        <f>COUNTIF('Prontidão Médio Prazo'!C:C,Cronograma[[#This Row],[EDT]])</f>
        <v>0</v>
      </c>
    </row>
    <row r="533" spans="2:7" x14ac:dyDescent="0.35">
      <c r="B533" s="48" t="s">
        <v>646</v>
      </c>
      <c r="C533" s="48" t="s">
        <v>1557</v>
      </c>
      <c r="D533" s="48" t="s">
        <v>71</v>
      </c>
      <c r="E533" s="48" t="s">
        <v>2332</v>
      </c>
      <c r="F533" s="48" t="s">
        <v>2333</v>
      </c>
      <c r="G533" s="12">
        <f>COUNTIF('Prontidão Médio Prazo'!C:C,Cronograma[[#This Row],[EDT]])</f>
        <v>0</v>
      </c>
    </row>
    <row r="534" spans="2:7" x14ac:dyDescent="0.35">
      <c r="B534" s="48" t="s">
        <v>647</v>
      </c>
      <c r="C534" s="48" t="s">
        <v>1558</v>
      </c>
      <c r="D534" s="48" t="s">
        <v>71</v>
      </c>
      <c r="E534" s="48" t="s">
        <v>2333</v>
      </c>
      <c r="F534" s="48" t="s">
        <v>2057</v>
      </c>
      <c r="G534" s="12">
        <f>COUNTIF('Prontidão Médio Prazo'!C:C,Cronograma[[#This Row],[EDT]])</f>
        <v>0</v>
      </c>
    </row>
    <row r="535" spans="2:7" x14ac:dyDescent="0.35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2334</v>
      </c>
      <c r="G535" s="12">
        <f>COUNTIF('Prontidão Médio Prazo'!C:C,Cronograma[[#This Row],[EDT]])</f>
        <v>0</v>
      </c>
    </row>
    <row r="536" spans="2:7" x14ac:dyDescent="0.35">
      <c r="B536" s="48" t="s">
        <v>649</v>
      </c>
      <c r="C536" s="48" t="s">
        <v>1560</v>
      </c>
      <c r="D536" s="48" t="s">
        <v>81</v>
      </c>
      <c r="E536" s="48" t="s">
        <v>2334</v>
      </c>
      <c r="F536" s="48" t="s">
        <v>2058</v>
      </c>
      <c r="G536" s="12">
        <f>COUNTIF('Prontidão Médio Prazo'!C:C,Cronograma[[#This Row],[EDT]])</f>
        <v>0</v>
      </c>
    </row>
    <row r="537" spans="2:7" x14ac:dyDescent="0.35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5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2335</v>
      </c>
      <c r="G538" s="12">
        <f>COUNTIF('Prontidão Médio Prazo'!C:C,Cronograma[[#This Row],[EDT]])</f>
        <v>0</v>
      </c>
    </row>
    <row r="539" spans="2:7" x14ac:dyDescent="0.35">
      <c r="B539" s="48" t="s">
        <v>652</v>
      </c>
      <c r="C539" s="48" t="s">
        <v>1556</v>
      </c>
      <c r="D539" s="48" t="s">
        <v>81</v>
      </c>
      <c r="E539" s="48" t="s">
        <v>2335</v>
      </c>
      <c r="F539" s="48" t="s">
        <v>2336</v>
      </c>
      <c r="G539" s="12">
        <f>COUNTIF('Prontidão Médio Prazo'!C:C,Cronograma[[#This Row],[EDT]])</f>
        <v>0</v>
      </c>
    </row>
    <row r="540" spans="2:7" x14ac:dyDescent="0.35">
      <c r="B540" s="48" t="s">
        <v>653</v>
      </c>
      <c r="C540" s="48" t="s">
        <v>1557</v>
      </c>
      <c r="D540" s="48" t="s">
        <v>71</v>
      </c>
      <c r="E540" s="48" t="s">
        <v>2336</v>
      </c>
      <c r="F540" s="48" t="s">
        <v>2337</v>
      </c>
      <c r="G540" s="12">
        <f>COUNTIF('Prontidão Médio Prazo'!C:C,Cronograma[[#This Row],[EDT]])</f>
        <v>0</v>
      </c>
    </row>
    <row r="541" spans="2:7" x14ac:dyDescent="0.35">
      <c r="B541" s="48" t="s">
        <v>654</v>
      </c>
      <c r="C541" s="48" t="s">
        <v>1558</v>
      </c>
      <c r="D541" s="48" t="s">
        <v>71</v>
      </c>
      <c r="E541" s="48" t="s">
        <v>2337</v>
      </c>
      <c r="F541" s="48" t="s">
        <v>2060</v>
      </c>
      <c r="G541" s="12">
        <f>COUNTIF('Prontidão Médio Prazo'!C:C,Cronograma[[#This Row],[EDT]])</f>
        <v>0</v>
      </c>
    </row>
    <row r="542" spans="2:7" x14ac:dyDescent="0.35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2338</v>
      </c>
      <c r="G542" s="12">
        <f>COUNTIF('Prontidão Médio Prazo'!C:C,Cronograma[[#This Row],[EDT]])</f>
        <v>0</v>
      </c>
    </row>
    <row r="543" spans="2:7" x14ac:dyDescent="0.35">
      <c r="B543" s="48" t="s">
        <v>656</v>
      </c>
      <c r="C543" s="48" t="s">
        <v>1560</v>
      </c>
      <c r="D543" s="48" t="s">
        <v>81</v>
      </c>
      <c r="E543" s="48" t="s">
        <v>2338</v>
      </c>
      <c r="F543" s="48" t="s">
        <v>2061</v>
      </c>
      <c r="G543" s="12">
        <f>COUNTIF('Prontidão Médio Prazo'!C:C,Cronograma[[#This Row],[EDT]])</f>
        <v>0</v>
      </c>
    </row>
    <row r="544" spans="2:7" x14ac:dyDescent="0.35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5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2335</v>
      </c>
      <c r="G545" s="12">
        <f>COUNTIF('Prontidão Médio Prazo'!C:C,Cronograma[[#This Row],[EDT]])</f>
        <v>0</v>
      </c>
    </row>
    <row r="546" spans="2:7" x14ac:dyDescent="0.35">
      <c r="B546" s="48" t="s">
        <v>659</v>
      </c>
      <c r="C546" s="48" t="s">
        <v>1556</v>
      </c>
      <c r="D546" s="48" t="s">
        <v>81</v>
      </c>
      <c r="E546" s="48" t="s">
        <v>2335</v>
      </c>
      <c r="F546" s="48" t="s">
        <v>2336</v>
      </c>
      <c r="G546" s="12">
        <f>COUNTIF('Prontidão Médio Prazo'!C:C,Cronograma[[#This Row],[EDT]])</f>
        <v>0</v>
      </c>
    </row>
    <row r="547" spans="2:7" x14ac:dyDescent="0.35">
      <c r="B547" s="48" t="s">
        <v>660</v>
      </c>
      <c r="C547" s="48" t="s">
        <v>1557</v>
      </c>
      <c r="D547" s="48" t="s">
        <v>71</v>
      </c>
      <c r="E547" s="48" t="s">
        <v>2336</v>
      </c>
      <c r="F547" s="48" t="s">
        <v>2337</v>
      </c>
      <c r="G547" s="12">
        <f>COUNTIF('Prontidão Médio Prazo'!C:C,Cronograma[[#This Row],[EDT]])</f>
        <v>0</v>
      </c>
    </row>
    <row r="548" spans="2:7" x14ac:dyDescent="0.35">
      <c r="B548" s="48" t="s">
        <v>661</v>
      </c>
      <c r="C548" s="48" t="s">
        <v>1558</v>
      </c>
      <c r="D548" s="48" t="s">
        <v>71</v>
      </c>
      <c r="E548" s="48" t="s">
        <v>2337</v>
      </c>
      <c r="F548" s="48" t="s">
        <v>2060</v>
      </c>
      <c r="G548" s="12">
        <f>COUNTIF('Prontidão Médio Prazo'!C:C,Cronograma[[#This Row],[EDT]])</f>
        <v>0</v>
      </c>
    </row>
    <row r="549" spans="2:7" x14ac:dyDescent="0.35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2338</v>
      </c>
      <c r="G549" s="12">
        <f>COUNTIF('Prontidão Médio Prazo'!C:C,Cronograma[[#This Row],[EDT]])</f>
        <v>0</v>
      </c>
    </row>
    <row r="550" spans="2:7" x14ac:dyDescent="0.35">
      <c r="B550" s="48" t="s">
        <v>663</v>
      </c>
      <c r="C550" s="48" t="s">
        <v>1560</v>
      </c>
      <c r="D550" s="48" t="s">
        <v>81</v>
      </c>
      <c r="E550" s="48" t="s">
        <v>2338</v>
      </c>
      <c r="F550" s="48" t="s">
        <v>2061</v>
      </c>
      <c r="G550" s="12">
        <f>COUNTIF('Prontidão Médio Prazo'!C:C,Cronograma[[#This Row],[EDT]])</f>
        <v>0</v>
      </c>
    </row>
    <row r="551" spans="2:7" x14ac:dyDescent="0.35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5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2335</v>
      </c>
      <c r="G552" s="12">
        <f>COUNTIF('Prontidão Médio Prazo'!C:C,Cronograma[[#This Row],[EDT]])</f>
        <v>0</v>
      </c>
    </row>
    <row r="553" spans="2:7" x14ac:dyDescent="0.35">
      <c r="B553" s="48" t="s">
        <v>666</v>
      </c>
      <c r="C553" s="48" t="s">
        <v>1556</v>
      </c>
      <c r="D553" s="48" t="s">
        <v>81</v>
      </c>
      <c r="E553" s="48" t="s">
        <v>2335</v>
      </c>
      <c r="F553" s="48" t="s">
        <v>2336</v>
      </c>
      <c r="G553" s="12">
        <f>COUNTIF('Prontidão Médio Prazo'!C:C,Cronograma[[#This Row],[EDT]])</f>
        <v>0</v>
      </c>
    </row>
    <row r="554" spans="2:7" x14ac:dyDescent="0.35">
      <c r="B554" s="48" t="s">
        <v>667</v>
      </c>
      <c r="C554" s="48" t="s">
        <v>1557</v>
      </c>
      <c r="D554" s="48" t="s">
        <v>71</v>
      </c>
      <c r="E554" s="48" t="s">
        <v>2336</v>
      </c>
      <c r="F554" s="48" t="s">
        <v>2337</v>
      </c>
      <c r="G554" s="12">
        <f>COUNTIF('Prontidão Médio Prazo'!C:C,Cronograma[[#This Row],[EDT]])</f>
        <v>0</v>
      </c>
    </row>
    <row r="555" spans="2:7" x14ac:dyDescent="0.35">
      <c r="B555" s="48" t="s">
        <v>668</v>
      </c>
      <c r="C555" s="48" t="s">
        <v>1558</v>
      </c>
      <c r="D555" s="48" t="s">
        <v>71</v>
      </c>
      <c r="E555" s="48" t="s">
        <v>2337</v>
      </c>
      <c r="F555" s="48" t="s">
        <v>2060</v>
      </c>
      <c r="G555" s="12">
        <f>COUNTIF('Prontidão Médio Prazo'!C:C,Cronograma[[#This Row],[EDT]])</f>
        <v>0</v>
      </c>
    </row>
    <row r="556" spans="2:7" x14ac:dyDescent="0.35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2338</v>
      </c>
      <c r="G556" s="12">
        <f>COUNTIF('Prontidão Médio Prazo'!C:C,Cronograma[[#This Row],[EDT]])</f>
        <v>0</v>
      </c>
    </row>
    <row r="557" spans="2:7" x14ac:dyDescent="0.35">
      <c r="B557" s="48" t="s">
        <v>670</v>
      </c>
      <c r="C557" s="48" t="s">
        <v>1560</v>
      </c>
      <c r="D557" s="48" t="s">
        <v>81</v>
      </c>
      <c r="E557" s="48" t="s">
        <v>2338</v>
      </c>
      <c r="F557" s="48" t="s">
        <v>2061</v>
      </c>
      <c r="G557" s="12">
        <f>COUNTIF('Prontidão Médio Prazo'!C:C,Cronograma[[#This Row],[EDT]])</f>
        <v>0</v>
      </c>
    </row>
    <row r="558" spans="2:7" x14ac:dyDescent="0.35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2326</v>
      </c>
      <c r="G558" s="12">
        <f>COUNTIF('Prontidão Médio Prazo'!C:C,Cronograma[[#This Row],[EDT]])</f>
        <v>0</v>
      </c>
    </row>
    <row r="559" spans="2:7" x14ac:dyDescent="0.35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2339</v>
      </c>
      <c r="G559" s="12">
        <f>COUNTIF('Prontidão Médio Prazo'!C:C,Cronograma[[#This Row],[EDT]])</f>
        <v>0</v>
      </c>
    </row>
    <row r="560" spans="2:7" x14ac:dyDescent="0.35">
      <c r="B560" s="48" t="s">
        <v>673</v>
      </c>
      <c r="C560" s="48" t="s">
        <v>1556</v>
      </c>
      <c r="D560" s="48" t="s">
        <v>81</v>
      </c>
      <c r="E560" s="48" t="s">
        <v>2339</v>
      </c>
      <c r="F560" s="48" t="s">
        <v>2340</v>
      </c>
      <c r="G560" s="12">
        <f>COUNTIF('Prontidão Médio Prazo'!C:C,Cronograma[[#This Row],[EDT]])</f>
        <v>0</v>
      </c>
    </row>
    <row r="561" spans="2:7" x14ac:dyDescent="0.35">
      <c r="B561" s="48" t="s">
        <v>674</v>
      </c>
      <c r="C561" s="48" t="s">
        <v>1557</v>
      </c>
      <c r="D561" s="48" t="s">
        <v>71</v>
      </c>
      <c r="E561" s="48" t="s">
        <v>2340</v>
      </c>
      <c r="F561" s="48" t="s">
        <v>2341</v>
      </c>
      <c r="G561" s="12">
        <f>COUNTIF('Prontidão Médio Prazo'!C:C,Cronograma[[#This Row],[EDT]])</f>
        <v>0</v>
      </c>
    </row>
    <row r="562" spans="2:7" x14ac:dyDescent="0.35">
      <c r="B562" s="48" t="s">
        <v>675</v>
      </c>
      <c r="C562" s="48" t="s">
        <v>1558</v>
      </c>
      <c r="D562" s="48" t="s">
        <v>71</v>
      </c>
      <c r="E562" s="48" t="s">
        <v>2341</v>
      </c>
      <c r="F562" s="48" t="s">
        <v>2342</v>
      </c>
      <c r="G562" s="12">
        <f>COUNTIF('Prontidão Médio Prazo'!C:C,Cronograma[[#This Row],[EDT]])</f>
        <v>0</v>
      </c>
    </row>
    <row r="563" spans="2:7" x14ac:dyDescent="0.35">
      <c r="B563" s="48" t="s">
        <v>676</v>
      </c>
      <c r="C563" s="48" t="s">
        <v>1559</v>
      </c>
      <c r="D563" s="48" t="s">
        <v>71</v>
      </c>
      <c r="E563" s="48" t="s">
        <v>2342</v>
      </c>
      <c r="F563" s="48" t="s">
        <v>2343</v>
      </c>
      <c r="G563" s="12">
        <f>COUNTIF('Prontidão Médio Prazo'!C:C,Cronograma[[#This Row],[EDT]])</f>
        <v>0</v>
      </c>
    </row>
    <row r="564" spans="2:7" x14ac:dyDescent="0.35">
      <c r="B564" s="48" t="s">
        <v>677</v>
      </c>
      <c r="C564" s="48" t="s">
        <v>1560</v>
      </c>
      <c r="D564" s="48" t="s">
        <v>81</v>
      </c>
      <c r="E564" s="48" t="s">
        <v>2343</v>
      </c>
      <c r="F564" s="48" t="s">
        <v>2326</v>
      </c>
      <c r="G564" s="12">
        <f>COUNTIF('Prontidão Médio Prazo'!C:C,Cronograma[[#This Row],[EDT]])</f>
        <v>0</v>
      </c>
    </row>
    <row r="565" spans="2:7" x14ac:dyDescent="0.35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2326</v>
      </c>
      <c r="G565" s="12">
        <f>COUNTIF('Prontidão Médio Prazo'!C:C,Cronograma[[#This Row],[EDT]])</f>
        <v>0</v>
      </c>
    </row>
    <row r="566" spans="2:7" x14ac:dyDescent="0.35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2339</v>
      </c>
      <c r="G566" s="12">
        <f>COUNTIF('Prontidão Médio Prazo'!C:C,Cronograma[[#This Row],[EDT]])</f>
        <v>0</v>
      </c>
    </row>
    <row r="567" spans="2:7" x14ac:dyDescent="0.35">
      <c r="B567" s="48" t="s">
        <v>680</v>
      </c>
      <c r="C567" s="48" t="s">
        <v>1556</v>
      </c>
      <c r="D567" s="48" t="s">
        <v>81</v>
      </c>
      <c r="E567" s="48" t="s">
        <v>2339</v>
      </c>
      <c r="F567" s="48" t="s">
        <v>2340</v>
      </c>
      <c r="G567" s="12">
        <f>COUNTIF('Prontidão Médio Prazo'!C:C,Cronograma[[#This Row],[EDT]])</f>
        <v>0</v>
      </c>
    </row>
    <row r="568" spans="2:7" x14ac:dyDescent="0.35">
      <c r="B568" s="48" t="s">
        <v>681</v>
      </c>
      <c r="C568" s="48" t="s">
        <v>1557</v>
      </c>
      <c r="D568" s="48" t="s">
        <v>71</v>
      </c>
      <c r="E568" s="48" t="s">
        <v>2340</v>
      </c>
      <c r="F568" s="48" t="s">
        <v>2341</v>
      </c>
      <c r="G568" s="12">
        <f>COUNTIF('Prontidão Médio Prazo'!C:C,Cronograma[[#This Row],[EDT]])</f>
        <v>0</v>
      </c>
    </row>
    <row r="569" spans="2:7" x14ac:dyDescent="0.35">
      <c r="B569" s="48" t="s">
        <v>682</v>
      </c>
      <c r="C569" s="48" t="s">
        <v>1558</v>
      </c>
      <c r="D569" s="48" t="s">
        <v>71</v>
      </c>
      <c r="E569" s="48" t="s">
        <v>2341</v>
      </c>
      <c r="F569" s="48" t="s">
        <v>2342</v>
      </c>
      <c r="G569" s="12">
        <f>COUNTIF('Prontidão Médio Prazo'!C:C,Cronograma[[#This Row],[EDT]])</f>
        <v>0</v>
      </c>
    </row>
    <row r="570" spans="2:7" x14ac:dyDescent="0.35">
      <c r="B570" s="48" t="s">
        <v>683</v>
      </c>
      <c r="C570" s="48" t="s">
        <v>1559</v>
      </c>
      <c r="D570" s="48" t="s">
        <v>71</v>
      </c>
      <c r="E570" s="48" t="s">
        <v>2342</v>
      </c>
      <c r="F570" s="48" t="s">
        <v>2343</v>
      </c>
      <c r="G570" s="12">
        <f>COUNTIF('Prontidão Médio Prazo'!C:C,Cronograma[[#This Row],[EDT]])</f>
        <v>0</v>
      </c>
    </row>
    <row r="571" spans="2:7" x14ac:dyDescent="0.35">
      <c r="B571" s="48" t="s">
        <v>684</v>
      </c>
      <c r="C571" s="48" t="s">
        <v>1560</v>
      </c>
      <c r="D571" s="48" t="s">
        <v>81</v>
      </c>
      <c r="E571" s="48" t="s">
        <v>2343</v>
      </c>
      <c r="F571" s="48" t="s">
        <v>2326</v>
      </c>
      <c r="G571" s="12">
        <f>COUNTIF('Prontidão Médio Prazo'!C:C,Cronograma[[#This Row],[EDT]])</f>
        <v>0</v>
      </c>
    </row>
    <row r="572" spans="2:7" x14ac:dyDescent="0.35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2326</v>
      </c>
      <c r="G572" s="12">
        <f>COUNTIF('Prontidão Médio Prazo'!C:C,Cronograma[[#This Row],[EDT]])</f>
        <v>0</v>
      </c>
    </row>
    <row r="573" spans="2:7" x14ac:dyDescent="0.35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2339</v>
      </c>
      <c r="G573" s="12">
        <f>COUNTIF('Prontidão Médio Prazo'!C:C,Cronograma[[#This Row],[EDT]])</f>
        <v>0</v>
      </c>
    </row>
    <row r="574" spans="2:7" x14ac:dyDescent="0.35">
      <c r="B574" s="48" t="s">
        <v>687</v>
      </c>
      <c r="C574" s="48" t="s">
        <v>1556</v>
      </c>
      <c r="D574" s="48" t="s">
        <v>81</v>
      </c>
      <c r="E574" s="48" t="s">
        <v>2339</v>
      </c>
      <c r="F574" s="48" t="s">
        <v>2340</v>
      </c>
      <c r="G574" s="12">
        <f>COUNTIF('Prontidão Médio Prazo'!C:C,Cronograma[[#This Row],[EDT]])</f>
        <v>0</v>
      </c>
    </row>
    <row r="575" spans="2:7" x14ac:dyDescent="0.35">
      <c r="B575" s="48" t="s">
        <v>688</v>
      </c>
      <c r="C575" s="48" t="s">
        <v>1557</v>
      </c>
      <c r="D575" s="48" t="s">
        <v>71</v>
      </c>
      <c r="E575" s="48" t="s">
        <v>2340</v>
      </c>
      <c r="F575" s="48" t="s">
        <v>2341</v>
      </c>
      <c r="G575" s="12">
        <f>COUNTIF('Prontidão Médio Prazo'!C:C,Cronograma[[#This Row],[EDT]])</f>
        <v>0</v>
      </c>
    </row>
    <row r="576" spans="2:7" x14ac:dyDescent="0.35">
      <c r="B576" s="48" t="s">
        <v>689</v>
      </c>
      <c r="C576" s="48" t="s">
        <v>1558</v>
      </c>
      <c r="D576" s="48" t="s">
        <v>71</v>
      </c>
      <c r="E576" s="48" t="s">
        <v>2341</v>
      </c>
      <c r="F576" s="48" t="s">
        <v>2342</v>
      </c>
      <c r="G576" s="12">
        <f>COUNTIF('Prontidão Médio Prazo'!C:C,Cronograma[[#This Row],[EDT]])</f>
        <v>0</v>
      </c>
    </row>
    <row r="577" spans="2:7" x14ac:dyDescent="0.35">
      <c r="B577" s="48" t="s">
        <v>690</v>
      </c>
      <c r="C577" s="48" t="s">
        <v>1559</v>
      </c>
      <c r="D577" s="48" t="s">
        <v>71</v>
      </c>
      <c r="E577" s="48" t="s">
        <v>2342</v>
      </c>
      <c r="F577" s="48" t="s">
        <v>2343</v>
      </c>
      <c r="G577" s="12">
        <f>COUNTIF('Prontidão Médio Prazo'!C:C,Cronograma[[#This Row],[EDT]])</f>
        <v>0</v>
      </c>
    </row>
    <row r="578" spans="2:7" x14ac:dyDescent="0.35">
      <c r="B578" s="48" t="s">
        <v>691</v>
      </c>
      <c r="C578" s="48" t="s">
        <v>1560</v>
      </c>
      <c r="D578" s="48" t="s">
        <v>81</v>
      </c>
      <c r="E578" s="48" t="s">
        <v>2343</v>
      </c>
      <c r="F578" s="48" t="s">
        <v>2326</v>
      </c>
      <c r="G578" s="12">
        <f>COUNTIF('Prontidão Médio Prazo'!C:C,Cronograma[[#This Row],[EDT]])</f>
        <v>0</v>
      </c>
    </row>
    <row r="579" spans="2:7" x14ac:dyDescent="0.35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2326</v>
      </c>
      <c r="G579" s="12">
        <f>COUNTIF('Prontidão Médio Prazo'!C:C,Cronograma[[#This Row],[EDT]])</f>
        <v>0</v>
      </c>
    </row>
    <row r="580" spans="2:7" x14ac:dyDescent="0.35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2339</v>
      </c>
      <c r="G580" s="12">
        <f>COUNTIF('Prontidão Médio Prazo'!C:C,Cronograma[[#This Row],[EDT]])</f>
        <v>0</v>
      </c>
    </row>
    <row r="581" spans="2:7" x14ac:dyDescent="0.35">
      <c r="B581" s="48" t="s">
        <v>694</v>
      </c>
      <c r="C581" s="48" t="s">
        <v>1556</v>
      </c>
      <c r="D581" s="48" t="s">
        <v>81</v>
      </c>
      <c r="E581" s="48" t="s">
        <v>2339</v>
      </c>
      <c r="F581" s="48" t="s">
        <v>2340</v>
      </c>
      <c r="G581" s="12">
        <f>COUNTIF('Prontidão Médio Prazo'!C:C,Cronograma[[#This Row],[EDT]])</f>
        <v>0</v>
      </c>
    </row>
    <row r="582" spans="2:7" x14ac:dyDescent="0.35">
      <c r="B582" s="48" t="s">
        <v>695</v>
      </c>
      <c r="C582" s="48" t="s">
        <v>1557</v>
      </c>
      <c r="D582" s="48" t="s">
        <v>71</v>
      </c>
      <c r="E582" s="48" t="s">
        <v>2340</v>
      </c>
      <c r="F582" s="48" t="s">
        <v>2341</v>
      </c>
      <c r="G582" s="12">
        <f>COUNTIF('Prontidão Médio Prazo'!C:C,Cronograma[[#This Row],[EDT]])</f>
        <v>0</v>
      </c>
    </row>
    <row r="583" spans="2:7" x14ac:dyDescent="0.35">
      <c r="B583" s="48" t="s">
        <v>696</v>
      </c>
      <c r="C583" s="48" t="s">
        <v>1558</v>
      </c>
      <c r="D583" s="48" t="s">
        <v>71</v>
      </c>
      <c r="E583" s="48" t="s">
        <v>2341</v>
      </c>
      <c r="F583" s="48" t="s">
        <v>2342</v>
      </c>
      <c r="G583" s="12">
        <f>COUNTIF('Prontidão Médio Prazo'!C:C,Cronograma[[#This Row],[EDT]])</f>
        <v>0</v>
      </c>
    </row>
    <row r="584" spans="2:7" x14ac:dyDescent="0.35">
      <c r="B584" s="48" t="s">
        <v>697</v>
      </c>
      <c r="C584" s="48" t="s">
        <v>1559</v>
      </c>
      <c r="D584" s="48" t="s">
        <v>71</v>
      </c>
      <c r="E584" s="48" t="s">
        <v>2342</v>
      </c>
      <c r="F584" s="48" t="s">
        <v>2343</v>
      </c>
      <c r="G584" s="12">
        <f>COUNTIF('Prontidão Médio Prazo'!C:C,Cronograma[[#This Row],[EDT]])</f>
        <v>0</v>
      </c>
    </row>
    <row r="585" spans="2:7" x14ac:dyDescent="0.35">
      <c r="B585" s="48" t="s">
        <v>698</v>
      </c>
      <c r="C585" s="48" t="s">
        <v>1560</v>
      </c>
      <c r="D585" s="48" t="s">
        <v>81</v>
      </c>
      <c r="E585" s="48" t="s">
        <v>2343</v>
      </c>
      <c r="F585" s="48" t="s">
        <v>2326</v>
      </c>
      <c r="G585" s="12">
        <f>COUNTIF('Prontidão Médio Prazo'!C:C,Cronograma[[#This Row],[EDT]])</f>
        <v>0</v>
      </c>
    </row>
    <row r="586" spans="2:7" x14ac:dyDescent="0.35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2326</v>
      </c>
      <c r="G586" s="12">
        <f>COUNTIF('Prontidão Médio Prazo'!C:C,Cronograma[[#This Row],[EDT]])</f>
        <v>0</v>
      </c>
    </row>
    <row r="587" spans="2:7" x14ac:dyDescent="0.35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2339</v>
      </c>
      <c r="G587" s="12">
        <f>COUNTIF('Prontidão Médio Prazo'!C:C,Cronograma[[#This Row],[EDT]])</f>
        <v>0</v>
      </c>
    </row>
    <row r="588" spans="2:7" x14ac:dyDescent="0.35">
      <c r="B588" s="48" t="s">
        <v>701</v>
      </c>
      <c r="C588" s="48" t="s">
        <v>1556</v>
      </c>
      <c r="D588" s="48" t="s">
        <v>81</v>
      </c>
      <c r="E588" s="48" t="s">
        <v>2339</v>
      </c>
      <c r="F588" s="48" t="s">
        <v>2340</v>
      </c>
      <c r="G588" s="12">
        <f>COUNTIF('Prontidão Médio Prazo'!C:C,Cronograma[[#This Row],[EDT]])</f>
        <v>0</v>
      </c>
    </row>
    <row r="589" spans="2:7" x14ac:dyDescent="0.35">
      <c r="B589" s="48" t="s">
        <v>702</v>
      </c>
      <c r="C589" s="48" t="s">
        <v>1557</v>
      </c>
      <c r="D589" s="48" t="s">
        <v>71</v>
      </c>
      <c r="E589" s="48" t="s">
        <v>2340</v>
      </c>
      <c r="F589" s="48" t="s">
        <v>2341</v>
      </c>
      <c r="G589" s="12">
        <f>COUNTIF('Prontidão Médio Prazo'!C:C,Cronograma[[#This Row],[EDT]])</f>
        <v>0</v>
      </c>
    </row>
    <row r="590" spans="2:7" x14ac:dyDescent="0.35">
      <c r="B590" s="48" t="s">
        <v>703</v>
      </c>
      <c r="C590" s="48" t="s">
        <v>1558</v>
      </c>
      <c r="D590" s="48" t="s">
        <v>71</v>
      </c>
      <c r="E590" s="48" t="s">
        <v>2341</v>
      </c>
      <c r="F590" s="48" t="s">
        <v>2342</v>
      </c>
      <c r="G590" s="12">
        <f>COUNTIF('Prontidão Médio Prazo'!C:C,Cronograma[[#This Row],[EDT]])</f>
        <v>0</v>
      </c>
    </row>
    <row r="591" spans="2:7" x14ac:dyDescent="0.35">
      <c r="B591" s="48" t="s">
        <v>704</v>
      </c>
      <c r="C591" s="48" t="s">
        <v>1559</v>
      </c>
      <c r="D591" s="48" t="s">
        <v>71</v>
      </c>
      <c r="E591" s="48" t="s">
        <v>2342</v>
      </c>
      <c r="F591" s="48" t="s">
        <v>2343</v>
      </c>
      <c r="G591" s="12">
        <f>COUNTIF('Prontidão Médio Prazo'!C:C,Cronograma[[#This Row],[EDT]])</f>
        <v>0</v>
      </c>
    </row>
    <row r="592" spans="2:7" x14ac:dyDescent="0.35">
      <c r="B592" s="48" t="s">
        <v>705</v>
      </c>
      <c r="C592" s="48" t="s">
        <v>1560</v>
      </c>
      <c r="D592" s="48" t="s">
        <v>81</v>
      </c>
      <c r="E592" s="48" t="s">
        <v>2343</v>
      </c>
      <c r="F592" s="48" t="s">
        <v>2326</v>
      </c>
      <c r="G592" s="13">
        <f>COUNTIF('Prontidão Médio Prazo'!C:C,Cronograma[[#This Row],[EDT]])</f>
        <v>0</v>
      </c>
    </row>
    <row r="593" spans="2:7" x14ac:dyDescent="0.35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5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5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5">
      <c r="B596" s="45" t="s">
        <v>67</v>
      </c>
      <c r="C596" s="46" t="s">
        <v>1344</v>
      </c>
      <c r="D596" s="45" t="s">
        <v>2513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5">
      <c r="B597" s="45" t="s">
        <v>99</v>
      </c>
      <c r="C597" s="45" t="s">
        <v>1328</v>
      </c>
      <c r="D597" s="45" t="s">
        <v>2513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5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5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5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5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5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5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5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5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5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5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5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5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5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5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5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5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5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5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5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5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5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5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5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5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5">
      <c r="B622" s="45" t="s">
        <v>733</v>
      </c>
      <c r="C622" s="45" t="s">
        <v>1580</v>
      </c>
      <c r="D622" s="45" t="s">
        <v>2514</v>
      </c>
      <c r="E622" s="45" t="s">
        <v>1893</v>
      </c>
      <c r="F622" s="45" t="s">
        <v>2344</v>
      </c>
      <c r="G622" s="12">
        <f>COUNTIF('Prontidão Médio Prazo'!C:C,Cronograma[[#This Row],[EDT]])</f>
        <v>1</v>
      </c>
    </row>
    <row r="623" spans="2:7" x14ac:dyDescent="0.35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5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5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5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5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5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2344</v>
      </c>
      <c r="G628" s="12">
        <f>COUNTIF('Prontidão Médio Prazo'!C:C,Cronograma[[#This Row],[EDT]])</f>
        <v>0</v>
      </c>
    </row>
    <row r="629" spans="2:7" x14ac:dyDescent="0.35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2345</v>
      </c>
      <c r="G629" s="12">
        <f>COUNTIF('Prontidão Médio Prazo'!C:C,Cronograma[[#This Row],[EDT]])</f>
        <v>0</v>
      </c>
    </row>
    <row r="630" spans="2:7" x14ac:dyDescent="0.35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5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2346</v>
      </c>
      <c r="G631" s="12">
        <f>COUNTIF('Prontidão Médio Prazo'!C:C,Cronograma[[#This Row],[EDT]])</f>
        <v>0</v>
      </c>
    </row>
    <row r="632" spans="2:7" x14ac:dyDescent="0.35">
      <c r="B632" s="48" t="s">
        <v>743</v>
      </c>
      <c r="C632" s="48" t="s">
        <v>1492</v>
      </c>
      <c r="D632" s="48" t="s">
        <v>69</v>
      </c>
      <c r="E632" s="48" t="s">
        <v>2346</v>
      </c>
      <c r="F632" s="48" t="s">
        <v>2347</v>
      </c>
      <c r="G632" s="12">
        <f>COUNTIF('Prontidão Médio Prazo'!C:C,Cronograma[[#This Row],[EDT]])</f>
        <v>0</v>
      </c>
    </row>
    <row r="633" spans="2:7" x14ac:dyDescent="0.35">
      <c r="B633" s="48" t="s">
        <v>744</v>
      </c>
      <c r="C633" s="48" t="s">
        <v>1413</v>
      </c>
      <c r="D633" s="48" t="s">
        <v>69</v>
      </c>
      <c r="E633" s="48" t="s">
        <v>2347</v>
      </c>
      <c r="F633" s="48" t="s">
        <v>2344</v>
      </c>
      <c r="G633" s="12">
        <f>COUNTIF('Prontidão Médio Prazo'!C:C,Cronograma[[#This Row],[EDT]])</f>
        <v>0</v>
      </c>
    </row>
    <row r="634" spans="2:7" x14ac:dyDescent="0.35">
      <c r="B634" s="48" t="s">
        <v>745</v>
      </c>
      <c r="C634" s="48" t="s">
        <v>1493</v>
      </c>
      <c r="D634" s="48" t="s">
        <v>78</v>
      </c>
      <c r="E634" s="48" t="s">
        <v>2348</v>
      </c>
      <c r="F634" s="48" t="s">
        <v>2349</v>
      </c>
      <c r="G634" s="12">
        <f>COUNTIF('Prontidão Médio Prazo'!C:C,Cronograma[[#This Row],[EDT]])</f>
        <v>0</v>
      </c>
    </row>
    <row r="635" spans="2:7" x14ac:dyDescent="0.35">
      <c r="B635" s="48" t="s">
        <v>746</v>
      </c>
      <c r="C635" s="48" t="s">
        <v>1494</v>
      </c>
      <c r="D635" s="48" t="s">
        <v>176</v>
      </c>
      <c r="E635" s="48" t="s">
        <v>2349</v>
      </c>
      <c r="F635" s="48" t="s">
        <v>2345</v>
      </c>
      <c r="G635" s="12">
        <f>COUNTIF('Prontidão Médio Prazo'!C:C,Cronograma[[#This Row],[EDT]])</f>
        <v>0</v>
      </c>
    </row>
    <row r="636" spans="2:7" x14ac:dyDescent="0.35">
      <c r="B636" s="45" t="s">
        <v>747</v>
      </c>
      <c r="C636" s="45" t="s">
        <v>1347</v>
      </c>
      <c r="D636" s="45" t="s">
        <v>2515</v>
      </c>
      <c r="E636" s="45" t="s">
        <v>2084</v>
      </c>
      <c r="F636" s="45" t="s">
        <v>2350</v>
      </c>
      <c r="G636" s="12">
        <f>COUNTIF('Prontidão Médio Prazo'!C:C,Cronograma[[#This Row],[EDT]])</f>
        <v>0</v>
      </c>
    </row>
    <row r="637" spans="2:7" x14ac:dyDescent="0.35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5">
      <c r="B638" s="48" t="s">
        <v>749</v>
      </c>
      <c r="C638" s="48" t="s">
        <v>1505</v>
      </c>
      <c r="D638" s="48" t="s">
        <v>105</v>
      </c>
      <c r="E638" s="48" t="s">
        <v>2345</v>
      </c>
      <c r="F638" s="48" t="s">
        <v>2351</v>
      </c>
      <c r="G638" s="12">
        <f>COUNTIF('Prontidão Médio Prazo'!C:C,Cronograma[[#This Row],[EDT]])</f>
        <v>0</v>
      </c>
    </row>
    <row r="639" spans="2:7" x14ac:dyDescent="0.35">
      <c r="B639" s="48" t="s">
        <v>750</v>
      </c>
      <c r="C639" s="48" t="s">
        <v>1492</v>
      </c>
      <c r="D639" s="48" t="s">
        <v>69</v>
      </c>
      <c r="E639" s="48" t="s">
        <v>2351</v>
      </c>
      <c r="F639" s="48" t="s">
        <v>2178</v>
      </c>
      <c r="G639" s="12">
        <f>COUNTIF('Prontidão Médio Prazo'!C:C,Cronograma[[#This Row],[EDT]])</f>
        <v>0</v>
      </c>
    </row>
    <row r="640" spans="2:7" x14ac:dyDescent="0.35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2352</v>
      </c>
      <c r="G640" s="12">
        <f>COUNTIF('Prontidão Médio Prazo'!C:C,Cronograma[[#This Row],[EDT]])</f>
        <v>0</v>
      </c>
    </row>
    <row r="641" spans="2:7" x14ac:dyDescent="0.35">
      <c r="B641" s="48" t="s">
        <v>752</v>
      </c>
      <c r="C641" s="48" t="s">
        <v>1493</v>
      </c>
      <c r="D641" s="48" t="s">
        <v>78</v>
      </c>
      <c r="E641" s="48" t="s">
        <v>2353</v>
      </c>
      <c r="F641" s="48" t="s">
        <v>2172</v>
      </c>
      <c r="G641" s="12">
        <f>COUNTIF('Prontidão Médio Prazo'!C:C,Cronograma[[#This Row],[EDT]])</f>
        <v>0</v>
      </c>
    </row>
    <row r="642" spans="2:7" x14ac:dyDescent="0.35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2350</v>
      </c>
      <c r="G642" s="12">
        <f>COUNTIF('Prontidão Médio Prazo'!C:C,Cronograma[[#This Row],[EDT]])</f>
        <v>0</v>
      </c>
    </row>
    <row r="643" spans="2:7" x14ac:dyDescent="0.35">
      <c r="B643" s="45" t="s">
        <v>754</v>
      </c>
      <c r="C643" s="45" t="s">
        <v>1583</v>
      </c>
      <c r="D643" s="45" t="s">
        <v>2516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5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5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5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5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5">
      <c r="B648" s="45" t="s">
        <v>759</v>
      </c>
      <c r="C648" s="45" t="s">
        <v>1587</v>
      </c>
      <c r="D648" s="45" t="s">
        <v>2517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5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2354</v>
      </c>
      <c r="G649" s="12">
        <f>COUNTIF('Prontidão Médio Prazo'!C:C,Cronograma[[#This Row],[EDT]])</f>
        <v>0</v>
      </c>
    </row>
    <row r="650" spans="2:7" x14ac:dyDescent="0.35">
      <c r="B650" s="48" t="s">
        <v>761</v>
      </c>
      <c r="C650" s="48" t="s">
        <v>1586</v>
      </c>
      <c r="D650" s="48" t="s">
        <v>157</v>
      </c>
      <c r="E650" s="48" t="s">
        <v>2354</v>
      </c>
      <c r="F650" s="48" t="s">
        <v>2344</v>
      </c>
      <c r="G650" s="12">
        <f>COUNTIF('Prontidão Médio Prazo'!C:C,Cronograma[[#This Row],[EDT]])</f>
        <v>0</v>
      </c>
    </row>
    <row r="651" spans="2:7" x14ac:dyDescent="0.35">
      <c r="B651" s="48" t="s">
        <v>762</v>
      </c>
      <c r="C651" s="48" t="s">
        <v>1451</v>
      </c>
      <c r="D651" s="48" t="s">
        <v>78</v>
      </c>
      <c r="E651" s="48" t="s">
        <v>2348</v>
      </c>
      <c r="F651" s="48" t="s">
        <v>2349</v>
      </c>
      <c r="G651" s="12">
        <f>COUNTIF('Prontidão Médio Prazo'!C:C,Cronograma[[#This Row],[EDT]])</f>
        <v>0</v>
      </c>
    </row>
    <row r="652" spans="2:7" x14ac:dyDescent="0.35">
      <c r="B652" s="48" t="s">
        <v>763</v>
      </c>
      <c r="C652" s="48" t="s">
        <v>1588</v>
      </c>
      <c r="D652" s="48" t="s">
        <v>78</v>
      </c>
      <c r="E652" s="48" t="s">
        <v>2349</v>
      </c>
      <c r="F652" s="48" t="s">
        <v>2355</v>
      </c>
      <c r="G652" s="12">
        <f>COUNTIF('Prontidão Médio Prazo'!C:C,Cronograma[[#This Row],[EDT]])</f>
        <v>0</v>
      </c>
    </row>
    <row r="653" spans="2:7" x14ac:dyDescent="0.35">
      <c r="B653" s="48" t="s">
        <v>764</v>
      </c>
      <c r="C653" s="48" t="s">
        <v>1589</v>
      </c>
      <c r="D653" s="48" t="s">
        <v>1799</v>
      </c>
      <c r="E653" s="48" t="s">
        <v>2350</v>
      </c>
      <c r="F653" s="48" t="s">
        <v>2139</v>
      </c>
      <c r="G653" s="12">
        <f>COUNTIF('Prontidão Médio Prazo'!C:C,Cronograma[[#This Row],[EDT]])</f>
        <v>0</v>
      </c>
    </row>
    <row r="654" spans="2:7" x14ac:dyDescent="0.35">
      <c r="B654" s="45" t="s">
        <v>765</v>
      </c>
      <c r="C654" s="45" t="s">
        <v>1590</v>
      </c>
      <c r="D654" s="45" t="s">
        <v>2518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5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5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5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5">
      <c r="B658" s="48" t="s">
        <v>769</v>
      </c>
      <c r="C658" s="48" t="s">
        <v>1505</v>
      </c>
      <c r="D658" s="48" t="s">
        <v>105</v>
      </c>
      <c r="E658" s="48" t="s">
        <v>2348</v>
      </c>
      <c r="F658" s="48" t="s">
        <v>2355</v>
      </c>
      <c r="G658" s="12">
        <f>COUNTIF('Prontidão Médio Prazo'!C:C,Cronograma[[#This Row],[EDT]])</f>
        <v>0</v>
      </c>
    </row>
    <row r="659" spans="2:7" x14ac:dyDescent="0.35">
      <c r="B659" s="48" t="s">
        <v>770</v>
      </c>
      <c r="C659" s="48" t="s">
        <v>1576</v>
      </c>
      <c r="D659" s="48" t="s">
        <v>157</v>
      </c>
      <c r="E659" s="48" t="s">
        <v>2355</v>
      </c>
      <c r="F659" s="48" t="s">
        <v>2356</v>
      </c>
      <c r="G659" s="12">
        <f>COUNTIF('Prontidão Médio Prazo'!C:C,Cronograma[[#This Row],[EDT]])</f>
        <v>0</v>
      </c>
    </row>
    <row r="660" spans="2:7" x14ac:dyDescent="0.35">
      <c r="B660" s="48" t="s">
        <v>771</v>
      </c>
      <c r="C660" s="48" t="s">
        <v>1577</v>
      </c>
      <c r="D660" s="48" t="s">
        <v>1767</v>
      </c>
      <c r="E660" s="48" t="s">
        <v>2357</v>
      </c>
      <c r="F660" s="48" t="s">
        <v>2358</v>
      </c>
      <c r="G660" s="12">
        <f>COUNTIF('Prontidão Médio Prazo'!C:C,Cronograma[[#This Row],[EDT]])</f>
        <v>0</v>
      </c>
    </row>
    <row r="661" spans="2:7" x14ac:dyDescent="0.35">
      <c r="B661" s="48" t="s">
        <v>772</v>
      </c>
      <c r="C661" s="48" t="s">
        <v>1493</v>
      </c>
      <c r="D661" s="48" t="s">
        <v>78</v>
      </c>
      <c r="E661" s="48" t="s">
        <v>2359</v>
      </c>
      <c r="F661" s="48" t="s">
        <v>2283</v>
      </c>
      <c r="G661" s="12">
        <f>COUNTIF('Prontidão Médio Prazo'!C:C,Cronograma[[#This Row],[EDT]])</f>
        <v>0</v>
      </c>
    </row>
    <row r="662" spans="2:7" x14ac:dyDescent="0.35">
      <c r="B662" s="48" t="s">
        <v>773</v>
      </c>
      <c r="C662" s="48" t="s">
        <v>1494</v>
      </c>
      <c r="D662" s="48" t="s">
        <v>1751</v>
      </c>
      <c r="E662" s="48" t="s">
        <v>2283</v>
      </c>
      <c r="F662" s="48" t="s">
        <v>2104</v>
      </c>
      <c r="G662" s="12">
        <f>COUNTIF('Prontidão Médio Prazo'!C:C,Cronograma[[#This Row],[EDT]])</f>
        <v>0</v>
      </c>
    </row>
    <row r="663" spans="2:7" x14ac:dyDescent="0.35">
      <c r="B663" s="45" t="s">
        <v>774</v>
      </c>
      <c r="C663" s="45" t="s">
        <v>1348</v>
      </c>
      <c r="D663" s="45" t="s">
        <v>2519</v>
      </c>
      <c r="E663" s="45" t="s">
        <v>2357</v>
      </c>
      <c r="F663" s="45" t="s">
        <v>2360</v>
      </c>
      <c r="G663" s="12">
        <f>COUNTIF('Prontidão Médio Prazo'!C:C,Cronograma[[#This Row],[EDT]])</f>
        <v>0</v>
      </c>
    </row>
    <row r="664" spans="2:7" x14ac:dyDescent="0.35">
      <c r="B664" s="48" t="s">
        <v>775</v>
      </c>
      <c r="C664" s="48" t="s">
        <v>1501</v>
      </c>
      <c r="D664" s="48" t="s">
        <v>157</v>
      </c>
      <c r="E664" s="48" t="s">
        <v>2357</v>
      </c>
      <c r="F664" s="48" t="s">
        <v>2028</v>
      </c>
      <c r="G664" s="12">
        <f>COUNTIF('Prontidão Médio Prazo'!C:C,Cronograma[[#This Row],[EDT]])</f>
        <v>0</v>
      </c>
    </row>
    <row r="665" spans="2:7" x14ac:dyDescent="0.35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2358</v>
      </c>
      <c r="G665" s="12">
        <f>COUNTIF('Prontidão Médio Prazo'!C:C,Cronograma[[#This Row],[EDT]])</f>
        <v>0</v>
      </c>
    </row>
    <row r="666" spans="2:7" x14ac:dyDescent="0.35">
      <c r="B666" s="48" t="s">
        <v>777</v>
      </c>
      <c r="C666" s="48" t="s">
        <v>1493</v>
      </c>
      <c r="D666" s="48" t="s">
        <v>78</v>
      </c>
      <c r="E666" s="48" t="s">
        <v>2359</v>
      </c>
      <c r="F666" s="48" t="s">
        <v>2283</v>
      </c>
      <c r="G666" s="12">
        <f>COUNTIF('Prontidão Médio Prazo'!C:C,Cronograma[[#This Row],[EDT]])</f>
        <v>0</v>
      </c>
    </row>
    <row r="667" spans="2:7" x14ac:dyDescent="0.35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2360</v>
      </c>
      <c r="G667" s="12">
        <f>COUNTIF('Prontidão Médio Prazo'!C:C,Cronograma[[#This Row],[EDT]])</f>
        <v>0</v>
      </c>
    </row>
    <row r="668" spans="2:7" x14ac:dyDescent="0.35">
      <c r="B668" s="45" t="s">
        <v>779</v>
      </c>
      <c r="C668" s="45" t="s">
        <v>1349</v>
      </c>
      <c r="D668" s="45" t="s">
        <v>2520</v>
      </c>
      <c r="E668" s="45" t="s">
        <v>2348</v>
      </c>
      <c r="F668" s="45" t="s">
        <v>2132</v>
      </c>
      <c r="G668" s="12">
        <f>COUNTIF('Prontidão Médio Prazo'!C:C,Cronograma[[#This Row],[EDT]])</f>
        <v>0</v>
      </c>
    </row>
    <row r="669" spans="2:7" x14ac:dyDescent="0.35">
      <c r="B669" s="48" t="s">
        <v>780</v>
      </c>
      <c r="C669" s="48" t="s">
        <v>1501</v>
      </c>
      <c r="D669" s="48" t="s">
        <v>157</v>
      </c>
      <c r="E669" s="48" t="s">
        <v>2348</v>
      </c>
      <c r="F669" s="48" t="s">
        <v>2361</v>
      </c>
      <c r="G669" s="12">
        <f>COUNTIF('Prontidão Médio Prazo'!C:C,Cronograma[[#This Row],[EDT]])</f>
        <v>0</v>
      </c>
    </row>
    <row r="670" spans="2:7" x14ac:dyDescent="0.35">
      <c r="B670" s="48" t="s">
        <v>781</v>
      </c>
      <c r="C670" s="48" t="s">
        <v>1492</v>
      </c>
      <c r="D670" s="48" t="s">
        <v>69</v>
      </c>
      <c r="E670" s="48" t="s">
        <v>2361</v>
      </c>
      <c r="F670" s="48" t="s">
        <v>2355</v>
      </c>
      <c r="G670" s="12">
        <f>COUNTIF('Prontidão Médio Prazo'!C:C,Cronograma[[#This Row],[EDT]])</f>
        <v>0</v>
      </c>
    </row>
    <row r="671" spans="2:7" x14ac:dyDescent="0.35">
      <c r="B671" s="48" t="s">
        <v>782</v>
      </c>
      <c r="C671" s="48" t="s">
        <v>1413</v>
      </c>
      <c r="D671" s="48" t="s">
        <v>69</v>
      </c>
      <c r="E671" s="48" t="s">
        <v>2355</v>
      </c>
      <c r="F671" s="48" t="s">
        <v>2362</v>
      </c>
      <c r="G671" s="12">
        <f>COUNTIF('Prontidão Médio Prazo'!C:C,Cronograma[[#This Row],[EDT]])</f>
        <v>0</v>
      </c>
    </row>
    <row r="672" spans="2:7" x14ac:dyDescent="0.35">
      <c r="B672" s="48" t="s">
        <v>783</v>
      </c>
      <c r="C672" s="48" t="s">
        <v>1493</v>
      </c>
      <c r="D672" s="48" t="s">
        <v>69</v>
      </c>
      <c r="E672" s="48" t="s">
        <v>2360</v>
      </c>
      <c r="F672" s="48" t="s">
        <v>2105</v>
      </c>
      <c r="G672" s="12">
        <f>COUNTIF('Prontidão Médio Prazo'!C:C,Cronograma[[#This Row],[EDT]])</f>
        <v>0</v>
      </c>
    </row>
    <row r="673" spans="2:7" x14ac:dyDescent="0.35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5">
      <c r="B674" s="45" t="s">
        <v>785</v>
      </c>
      <c r="C674" s="45" t="s">
        <v>1350</v>
      </c>
      <c r="D674" s="45" t="s">
        <v>2521</v>
      </c>
      <c r="E674" s="45" t="s">
        <v>2355</v>
      </c>
      <c r="F674" s="45" t="s">
        <v>2138</v>
      </c>
      <c r="G674" s="12">
        <f>COUNTIF('Prontidão Médio Prazo'!C:C,Cronograma[[#This Row],[EDT]])</f>
        <v>0</v>
      </c>
    </row>
    <row r="675" spans="2:7" x14ac:dyDescent="0.35">
      <c r="B675" s="48" t="s">
        <v>786</v>
      </c>
      <c r="C675" s="48" t="s">
        <v>1501</v>
      </c>
      <c r="D675" s="48" t="s">
        <v>78</v>
      </c>
      <c r="E675" s="48" t="s">
        <v>2355</v>
      </c>
      <c r="F675" s="48" t="s">
        <v>2363</v>
      </c>
      <c r="G675" s="12">
        <f>COUNTIF('Prontidão Médio Prazo'!C:C,Cronograma[[#This Row],[EDT]])</f>
        <v>0</v>
      </c>
    </row>
    <row r="676" spans="2:7" x14ac:dyDescent="0.35">
      <c r="B676" s="48" t="s">
        <v>787</v>
      </c>
      <c r="C676" s="48" t="s">
        <v>1492</v>
      </c>
      <c r="D676" s="48" t="s">
        <v>69</v>
      </c>
      <c r="E676" s="48" t="s">
        <v>2363</v>
      </c>
      <c r="F676" s="48" t="s">
        <v>2356</v>
      </c>
      <c r="G676" s="12">
        <f>COUNTIF('Prontidão Médio Prazo'!C:C,Cronograma[[#This Row],[EDT]])</f>
        <v>0</v>
      </c>
    </row>
    <row r="677" spans="2:7" x14ac:dyDescent="0.35">
      <c r="B677" s="48" t="s">
        <v>788</v>
      </c>
      <c r="C677" s="48" t="s">
        <v>1413</v>
      </c>
      <c r="D677" s="48" t="s">
        <v>69</v>
      </c>
      <c r="E677" s="48" t="s">
        <v>2357</v>
      </c>
      <c r="F677" s="48" t="s">
        <v>2345</v>
      </c>
      <c r="G677" s="12">
        <f>COUNTIF('Prontidão Médio Prazo'!C:C,Cronograma[[#This Row],[EDT]])</f>
        <v>0</v>
      </c>
    </row>
    <row r="678" spans="2:7" x14ac:dyDescent="0.35">
      <c r="B678" s="48" t="s">
        <v>789</v>
      </c>
      <c r="C678" s="48" t="s">
        <v>1493</v>
      </c>
      <c r="D678" s="48" t="s">
        <v>69</v>
      </c>
      <c r="E678" s="48" t="s">
        <v>2345</v>
      </c>
      <c r="F678" s="48" t="s">
        <v>2364</v>
      </c>
      <c r="G678" s="12">
        <f>COUNTIF('Prontidão Médio Prazo'!C:C,Cronograma[[#This Row],[EDT]])</f>
        <v>0</v>
      </c>
    </row>
    <row r="679" spans="2:7" x14ac:dyDescent="0.35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5">
      <c r="B680" s="45" t="s">
        <v>791</v>
      </c>
      <c r="C680" s="45" t="s">
        <v>1351</v>
      </c>
      <c r="D680" s="45" t="s">
        <v>2522</v>
      </c>
      <c r="E680" s="45" t="s">
        <v>2357</v>
      </c>
      <c r="F680" s="45" t="s">
        <v>2032</v>
      </c>
      <c r="G680" s="12">
        <f>COUNTIF('Prontidão Médio Prazo'!C:C,Cronograma[[#This Row],[EDT]])</f>
        <v>0</v>
      </c>
    </row>
    <row r="681" spans="2:7" x14ac:dyDescent="0.35">
      <c r="B681" s="48" t="s">
        <v>792</v>
      </c>
      <c r="C681" s="48" t="s">
        <v>1501</v>
      </c>
      <c r="D681" s="48" t="s">
        <v>78</v>
      </c>
      <c r="E681" s="48" t="s">
        <v>2357</v>
      </c>
      <c r="F681" s="48" t="s">
        <v>2364</v>
      </c>
      <c r="G681" s="12">
        <f>COUNTIF('Prontidão Médio Prazo'!C:C,Cronograma[[#This Row],[EDT]])</f>
        <v>0</v>
      </c>
    </row>
    <row r="682" spans="2:7" x14ac:dyDescent="0.35">
      <c r="B682" s="48" t="s">
        <v>793</v>
      </c>
      <c r="C682" s="48" t="s">
        <v>1492</v>
      </c>
      <c r="D682" s="48" t="s">
        <v>69</v>
      </c>
      <c r="E682" s="48" t="s">
        <v>2364</v>
      </c>
      <c r="F682" s="48" t="s">
        <v>2028</v>
      </c>
      <c r="G682" s="12">
        <f>COUNTIF('Prontidão Médio Prazo'!C:C,Cronograma[[#This Row],[EDT]])</f>
        <v>0</v>
      </c>
    </row>
    <row r="683" spans="2:7" x14ac:dyDescent="0.35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2365</v>
      </c>
      <c r="G683" s="12">
        <f>COUNTIF('Prontidão Médio Prazo'!C:C,Cronograma[[#This Row],[EDT]])</f>
        <v>0</v>
      </c>
    </row>
    <row r="684" spans="2:7" x14ac:dyDescent="0.35">
      <c r="B684" s="48" t="s">
        <v>795</v>
      </c>
      <c r="C684" s="48" t="s">
        <v>1493</v>
      </c>
      <c r="D684" s="48" t="s">
        <v>69</v>
      </c>
      <c r="E684" s="48" t="s">
        <v>2365</v>
      </c>
      <c r="F684" s="48" t="s">
        <v>2351</v>
      </c>
      <c r="G684" s="12">
        <f>COUNTIF('Prontidão Médio Prazo'!C:C,Cronograma[[#This Row],[EDT]])</f>
        <v>0</v>
      </c>
    </row>
    <row r="685" spans="2:7" x14ac:dyDescent="0.35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5">
      <c r="B686" s="45" t="s">
        <v>797</v>
      </c>
      <c r="C686" s="45" t="s">
        <v>1591</v>
      </c>
      <c r="D686" s="45" t="s">
        <v>2523</v>
      </c>
      <c r="E686" s="45" t="s">
        <v>2080</v>
      </c>
      <c r="F686" s="45" t="s">
        <v>2346</v>
      </c>
      <c r="G686" s="12">
        <f>COUNTIF('Prontidão Médio Prazo'!C:C,Cronograma[[#This Row],[EDT]])</f>
        <v>1</v>
      </c>
    </row>
    <row r="687" spans="2:7" x14ac:dyDescent="0.35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5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5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5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5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2346</v>
      </c>
      <c r="G691" s="12">
        <f>COUNTIF('Prontidão Médio Prazo'!C:C,Cronograma[[#This Row],[EDT]])</f>
        <v>0</v>
      </c>
    </row>
    <row r="692" spans="2:7" x14ac:dyDescent="0.35">
      <c r="B692" s="45" t="s">
        <v>803</v>
      </c>
      <c r="C692" s="45" t="s">
        <v>1353</v>
      </c>
      <c r="D692" s="45" t="s">
        <v>2524</v>
      </c>
      <c r="E692" s="45" t="s">
        <v>1899</v>
      </c>
      <c r="F692" s="45" t="s">
        <v>2365</v>
      </c>
      <c r="G692" s="12">
        <f>COUNTIF('Prontidão Médio Prazo'!C:C,Cronograma[[#This Row],[EDT]])</f>
        <v>0</v>
      </c>
    </row>
    <row r="693" spans="2:7" x14ac:dyDescent="0.35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5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2366</v>
      </c>
      <c r="G694" s="12">
        <f>COUNTIF('Prontidão Médio Prazo'!C:C,Cronograma[[#This Row],[EDT]])</f>
        <v>0</v>
      </c>
    </row>
    <row r="695" spans="2:7" x14ac:dyDescent="0.35">
      <c r="B695" s="48" t="s">
        <v>806</v>
      </c>
      <c r="C695" s="48" t="s">
        <v>1413</v>
      </c>
      <c r="D695" s="48" t="s">
        <v>69</v>
      </c>
      <c r="E695" s="48" t="s">
        <v>2366</v>
      </c>
      <c r="F695" s="48" t="s">
        <v>2349</v>
      </c>
      <c r="G695" s="12">
        <f>COUNTIF('Prontidão Médio Prazo'!C:C,Cronograma[[#This Row],[EDT]])</f>
        <v>0</v>
      </c>
    </row>
    <row r="696" spans="2:7" x14ac:dyDescent="0.35">
      <c r="B696" s="48" t="s">
        <v>807</v>
      </c>
      <c r="C696" s="48" t="s">
        <v>1493</v>
      </c>
      <c r="D696" s="48" t="s">
        <v>157</v>
      </c>
      <c r="E696" s="48" t="s">
        <v>2349</v>
      </c>
      <c r="F696" s="48" t="s">
        <v>2362</v>
      </c>
      <c r="G696" s="12">
        <f>COUNTIF('Prontidão Médio Prazo'!C:C,Cronograma[[#This Row],[EDT]])</f>
        <v>0</v>
      </c>
    </row>
    <row r="697" spans="2:7" x14ac:dyDescent="0.35">
      <c r="B697" s="48" t="s">
        <v>808</v>
      </c>
      <c r="C697" s="48" t="s">
        <v>1494</v>
      </c>
      <c r="D697" s="48" t="s">
        <v>176</v>
      </c>
      <c r="E697" s="48" t="s">
        <v>2362</v>
      </c>
      <c r="F697" s="48" t="s">
        <v>2365</v>
      </c>
      <c r="G697" s="12">
        <f>COUNTIF('Prontidão Médio Prazo'!C:C,Cronograma[[#This Row],[EDT]])</f>
        <v>0</v>
      </c>
    </row>
    <row r="698" spans="2:7" x14ac:dyDescent="0.35">
      <c r="B698" s="45" t="s">
        <v>809</v>
      </c>
      <c r="C698" s="45" t="s">
        <v>1354</v>
      </c>
      <c r="D698" s="45" t="s">
        <v>1800</v>
      </c>
      <c r="E698" s="45" t="s">
        <v>2366</v>
      </c>
      <c r="F698" s="45" t="s">
        <v>2283</v>
      </c>
      <c r="G698" s="12">
        <f>COUNTIF('Prontidão Médio Prazo'!C:C,Cronograma[[#This Row],[EDT]])</f>
        <v>0</v>
      </c>
    </row>
    <row r="699" spans="2:7" x14ac:dyDescent="0.35">
      <c r="B699" s="48" t="s">
        <v>810</v>
      </c>
      <c r="C699" s="48" t="s">
        <v>1592</v>
      </c>
      <c r="D699" s="48" t="s">
        <v>69</v>
      </c>
      <c r="E699" s="48" t="s">
        <v>2366</v>
      </c>
      <c r="F699" s="48" t="s">
        <v>2349</v>
      </c>
      <c r="G699" s="12">
        <f>COUNTIF('Prontidão Médio Prazo'!C:C,Cronograma[[#This Row],[EDT]])</f>
        <v>0</v>
      </c>
    </row>
    <row r="700" spans="2:7" x14ac:dyDescent="0.35">
      <c r="B700" s="48" t="s">
        <v>811</v>
      </c>
      <c r="C700" s="48" t="s">
        <v>1413</v>
      </c>
      <c r="D700" s="48" t="s">
        <v>73</v>
      </c>
      <c r="E700" s="48" t="s">
        <v>2349</v>
      </c>
      <c r="F700" s="48" t="s">
        <v>2367</v>
      </c>
      <c r="G700" s="12">
        <f>COUNTIF('Prontidão Médio Prazo'!C:C,Cronograma[[#This Row],[EDT]])</f>
        <v>0</v>
      </c>
    </row>
    <row r="701" spans="2:7" x14ac:dyDescent="0.35">
      <c r="B701" s="48" t="s">
        <v>812</v>
      </c>
      <c r="C701" s="48" t="s">
        <v>1493</v>
      </c>
      <c r="D701" s="48" t="s">
        <v>157</v>
      </c>
      <c r="E701" s="48" t="s">
        <v>2367</v>
      </c>
      <c r="F701" s="48" t="s">
        <v>2368</v>
      </c>
      <c r="G701" s="12">
        <f>COUNTIF('Prontidão Médio Prazo'!C:C,Cronograma[[#This Row],[EDT]])</f>
        <v>0</v>
      </c>
    </row>
    <row r="702" spans="2:7" x14ac:dyDescent="0.35">
      <c r="B702" s="48" t="s">
        <v>813</v>
      </c>
      <c r="C702" s="48" t="s">
        <v>1494</v>
      </c>
      <c r="D702" s="48" t="s">
        <v>72</v>
      </c>
      <c r="E702" s="48" t="s">
        <v>2365</v>
      </c>
      <c r="F702" s="48" t="s">
        <v>2283</v>
      </c>
      <c r="G702" s="12">
        <f>COUNTIF('Prontidão Médio Prazo'!C:C,Cronograma[[#This Row],[EDT]])</f>
        <v>0</v>
      </c>
    </row>
    <row r="703" spans="2:7" x14ac:dyDescent="0.35">
      <c r="B703" s="45" t="s">
        <v>814</v>
      </c>
      <c r="C703" s="45" t="s">
        <v>1355</v>
      </c>
      <c r="D703" s="45" t="s">
        <v>2525</v>
      </c>
      <c r="E703" s="45" t="s">
        <v>2367</v>
      </c>
      <c r="F703" s="45" t="s">
        <v>2352</v>
      </c>
      <c r="G703" s="12">
        <f>COUNTIF('Prontidão Médio Prazo'!C:C,Cronograma[[#This Row],[EDT]])</f>
        <v>0</v>
      </c>
    </row>
    <row r="704" spans="2:7" x14ac:dyDescent="0.35">
      <c r="B704" s="48" t="s">
        <v>815</v>
      </c>
      <c r="C704" s="48" t="s">
        <v>1592</v>
      </c>
      <c r="D704" s="48" t="s">
        <v>69</v>
      </c>
      <c r="E704" s="48" t="s">
        <v>2367</v>
      </c>
      <c r="F704" s="48" t="s">
        <v>2369</v>
      </c>
      <c r="G704" s="12">
        <f>COUNTIF('Prontidão Médio Prazo'!C:C,Cronograma[[#This Row],[EDT]])</f>
        <v>0</v>
      </c>
    </row>
    <row r="705" spans="2:7" x14ac:dyDescent="0.35">
      <c r="B705" s="48" t="s">
        <v>816</v>
      </c>
      <c r="C705" s="48" t="s">
        <v>1413</v>
      </c>
      <c r="D705" s="48" t="s">
        <v>73</v>
      </c>
      <c r="E705" s="48" t="s">
        <v>2369</v>
      </c>
      <c r="F705" s="48" t="s">
        <v>2370</v>
      </c>
      <c r="G705" s="12">
        <f>COUNTIF('Prontidão Médio Prazo'!C:C,Cronograma[[#This Row],[EDT]])</f>
        <v>0</v>
      </c>
    </row>
    <row r="706" spans="2:7" x14ac:dyDescent="0.35">
      <c r="B706" s="48" t="s">
        <v>817</v>
      </c>
      <c r="C706" s="48" t="s">
        <v>1493</v>
      </c>
      <c r="D706" s="48" t="s">
        <v>157</v>
      </c>
      <c r="E706" s="48" t="s">
        <v>2371</v>
      </c>
      <c r="F706" s="48" t="s">
        <v>2372</v>
      </c>
      <c r="G706" s="12">
        <f>COUNTIF('Prontidão Médio Prazo'!C:C,Cronograma[[#This Row],[EDT]])</f>
        <v>0</v>
      </c>
    </row>
    <row r="707" spans="2:7" x14ac:dyDescent="0.35">
      <c r="B707" s="48" t="s">
        <v>818</v>
      </c>
      <c r="C707" s="48" t="s">
        <v>1494</v>
      </c>
      <c r="D707" s="48" t="s">
        <v>72</v>
      </c>
      <c r="E707" s="48" t="s">
        <v>2283</v>
      </c>
      <c r="F707" s="48" t="s">
        <v>2352</v>
      </c>
      <c r="G707" s="12">
        <f>COUNTIF('Prontidão Médio Prazo'!C:C,Cronograma[[#This Row],[EDT]])</f>
        <v>0</v>
      </c>
    </row>
    <row r="708" spans="2:7" x14ac:dyDescent="0.35">
      <c r="B708" s="45" t="s">
        <v>819</v>
      </c>
      <c r="C708" s="45" t="s">
        <v>1356</v>
      </c>
      <c r="D708" s="45" t="s">
        <v>2526</v>
      </c>
      <c r="E708" s="45" t="s">
        <v>2369</v>
      </c>
      <c r="F708" s="45" t="s">
        <v>2373</v>
      </c>
      <c r="G708" s="12">
        <f>COUNTIF('Prontidão Médio Prazo'!C:C,Cronograma[[#This Row],[EDT]])</f>
        <v>0</v>
      </c>
    </row>
    <row r="709" spans="2:7" x14ac:dyDescent="0.35">
      <c r="B709" s="48" t="s">
        <v>820</v>
      </c>
      <c r="C709" s="48" t="s">
        <v>1592</v>
      </c>
      <c r="D709" s="48" t="s">
        <v>69</v>
      </c>
      <c r="E709" s="48" t="s">
        <v>2369</v>
      </c>
      <c r="F709" s="48" t="s">
        <v>2232</v>
      </c>
      <c r="G709" s="12">
        <f>COUNTIF('Prontidão Médio Prazo'!C:C,Cronograma[[#This Row],[EDT]])</f>
        <v>0</v>
      </c>
    </row>
    <row r="710" spans="2:7" x14ac:dyDescent="0.35">
      <c r="B710" s="48" t="s">
        <v>821</v>
      </c>
      <c r="C710" s="48" t="s">
        <v>1413</v>
      </c>
      <c r="D710" s="48" t="s">
        <v>73</v>
      </c>
      <c r="E710" s="48" t="s">
        <v>2232</v>
      </c>
      <c r="F710" s="48" t="s">
        <v>2374</v>
      </c>
      <c r="G710" s="12">
        <f>COUNTIF('Prontidão Médio Prazo'!C:C,Cronograma[[#This Row],[EDT]])</f>
        <v>0</v>
      </c>
    </row>
    <row r="711" spans="2:7" x14ac:dyDescent="0.35">
      <c r="B711" s="48" t="s">
        <v>822</v>
      </c>
      <c r="C711" s="48" t="s">
        <v>1493</v>
      </c>
      <c r="D711" s="48" t="s">
        <v>157</v>
      </c>
      <c r="E711" s="48" t="s">
        <v>2374</v>
      </c>
      <c r="F711" s="48" t="s">
        <v>2375</v>
      </c>
      <c r="G711" s="12">
        <f>COUNTIF('Prontidão Médio Prazo'!C:C,Cronograma[[#This Row],[EDT]])</f>
        <v>0</v>
      </c>
    </row>
    <row r="712" spans="2:7" x14ac:dyDescent="0.35">
      <c r="B712" s="48" t="s">
        <v>823</v>
      </c>
      <c r="C712" s="48" t="s">
        <v>1494</v>
      </c>
      <c r="D712" s="48" t="s">
        <v>72</v>
      </c>
      <c r="E712" s="48" t="s">
        <v>2353</v>
      </c>
      <c r="F712" s="48" t="s">
        <v>2373</v>
      </c>
      <c r="G712" s="12">
        <f>COUNTIF('Prontidão Médio Prazo'!C:C,Cronograma[[#This Row],[EDT]])</f>
        <v>0</v>
      </c>
    </row>
    <row r="713" spans="2:7" x14ac:dyDescent="0.35">
      <c r="B713" s="45" t="s">
        <v>824</v>
      </c>
      <c r="C713" s="45" t="s">
        <v>1357</v>
      </c>
      <c r="D713" s="45" t="s">
        <v>2527</v>
      </c>
      <c r="E713" s="45" t="s">
        <v>2374</v>
      </c>
      <c r="F713" s="45" t="s">
        <v>2165</v>
      </c>
      <c r="G713" s="12">
        <f>COUNTIF('Prontidão Médio Prazo'!C:C,Cronograma[[#This Row],[EDT]])</f>
        <v>0</v>
      </c>
    </row>
    <row r="714" spans="2:7" x14ac:dyDescent="0.35">
      <c r="B714" s="48" t="s">
        <v>825</v>
      </c>
      <c r="C714" s="48" t="s">
        <v>1592</v>
      </c>
      <c r="D714" s="48" t="s">
        <v>69</v>
      </c>
      <c r="E714" s="48" t="s">
        <v>2374</v>
      </c>
      <c r="F714" s="48" t="s">
        <v>2376</v>
      </c>
      <c r="G714" s="12">
        <f>COUNTIF('Prontidão Médio Prazo'!C:C,Cronograma[[#This Row],[EDT]])</f>
        <v>0</v>
      </c>
    </row>
    <row r="715" spans="2:7" x14ac:dyDescent="0.35">
      <c r="B715" s="48" t="s">
        <v>826</v>
      </c>
      <c r="C715" s="48" t="s">
        <v>1413</v>
      </c>
      <c r="D715" s="48" t="s">
        <v>73</v>
      </c>
      <c r="E715" s="48" t="s">
        <v>2376</v>
      </c>
      <c r="F715" s="48" t="s">
        <v>2377</v>
      </c>
      <c r="G715" s="12">
        <f>COUNTIF('Prontidão Médio Prazo'!C:C,Cronograma[[#This Row],[EDT]])</f>
        <v>0</v>
      </c>
    </row>
    <row r="716" spans="2:7" x14ac:dyDescent="0.35">
      <c r="B716" s="48" t="s">
        <v>827</v>
      </c>
      <c r="C716" s="48" t="s">
        <v>1493</v>
      </c>
      <c r="D716" s="48" t="s">
        <v>157</v>
      </c>
      <c r="E716" s="48" t="s">
        <v>2377</v>
      </c>
      <c r="F716" s="48" t="s">
        <v>2378</v>
      </c>
      <c r="G716" s="12">
        <f>COUNTIF('Prontidão Médio Prazo'!C:C,Cronograma[[#This Row],[EDT]])</f>
        <v>0</v>
      </c>
    </row>
    <row r="717" spans="2:7" x14ac:dyDescent="0.35">
      <c r="B717" s="48" t="s">
        <v>828</v>
      </c>
      <c r="C717" s="48" t="s">
        <v>1494</v>
      </c>
      <c r="D717" s="48" t="s">
        <v>72</v>
      </c>
      <c r="E717" s="48" t="s">
        <v>2373</v>
      </c>
      <c r="F717" s="48" t="s">
        <v>2165</v>
      </c>
      <c r="G717" s="12">
        <f>COUNTIF('Prontidão Médio Prazo'!C:C,Cronograma[[#This Row],[EDT]])</f>
        <v>0</v>
      </c>
    </row>
    <row r="718" spans="2:7" x14ac:dyDescent="0.35">
      <c r="B718" s="45" t="s">
        <v>829</v>
      </c>
      <c r="C718" s="45" t="s">
        <v>1358</v>
      </c>
      <c r="D718" s="45" t="s">
        <v>2528</v>
      </c>
      <c r="E718" s="45" t="s">
        <v>2376</v>
      </c>
      <c r="F718" s="45" t="s">
        <v>2179</v>
      </c>
      <c r="G718" s="12">
        <f>COUNTIF('Prontidão Médio Prazo'!C:C,Cronograma[[#This Row],[EDT]])</f>
        <v>0</v>
      </c>
    </row>
    <row r="719" spans="2:7" x14ac:dyDescent="0.35">
      <c r="B719" s="48" t="s">
        <v>830</v>
      </c>
      <c r="C719" s="48" t="s">
        <v>1592</v>
      </c>
      <c r="D719" s="48" t="s">
        <v>69</v>
      </c>
      <c r="E719" s="48" t="s">
        <v>2376</v>
      </c>
      <c r="F719" s="48" t="s">
        <v>2372</v>
      </c>
      <c r="G719" s="12">
        <f>COUNTIF('Prontidão Médio Prazo'!C:C,Cronograma[[#This Row],[EDT]])</f>
        <v>0</v>
      </c>
    </row>
    <row r="720" spans="2:7" x14ac:dyDescent="0.35">
      <c r="B720" s="48" t="s">
        <v>831</v>
      </c>
      <c r="C720" s="48" t="s">
        <v>1413</v>
      </c>
      <c r="D720" s="48" t="s">
        <v>73</v>
      </c>
      <c r="E720" s="48" t="s">
        <v>2372</v>
      </c>
      <c r="F720" s="48" t="s">
        <v>2379</v>
      </c>
      <c r="G720" s="12">
        <f>COUNTIF('Prontidão Médio Prazo'!C:C,Cronograma[[#This Row],[EDT]])</f>
        <v>0</v>
      </c>
    </row>
    <row r="721" spans="2:7" x14ac:dyDescent="0.35">
      <c r="B721" s="48" t="s">
        <v>832</v>
      </c>
      <c r="C721" s="48" t="s">
        <v>1493</v>
      </c>
      <c r="D721" s="48" t="s">
        <v>157</v>
      </c>
      <c r="E721" s="48" t="s">
        <v>2379</v>
      </c>
      <c r="F721" s="48" t="s">
        <v>2030</v>
      </c>
      <c r="G721" s="12">
        <f>COUNTIF('Prontidão Médio Prazo'!C:C,Cronograma[[#This Row],[EDT]])</f>
        <v>0</v>
      </c>
    </row>
    <row r="722" spans="2:7" x14ac:dyDescent="0.35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5">
      <c r="B723" s="45" t="s">
        <v>834</v>
      </c>
      <c r="C723" s="45" t="s">
        <v>1359</v>
      </c>
      <c r="D723" s="45" t="s">
        <v>2529</v>
      </c>
      <c r="E723" s="45" t="s">
        <v>2379</v>
      </c>
      <c r="F723" s="45" t="s">
        <v>2380</v>
      </c>
      <c r="G723" s="12">
        <f>COUNTIF('Prontidão Médio Prazo'!C:C,Cronograma[[#This Row],[EDT]])</f>
        <v>0</v>
      </c>
    </row>
    <row r="724" spans="2:7" x14ac:dyDescent="0.35">
      <c r="B724" s="48" t="s">
        <v>835</v>
      </c>
      <c r="C724" s="48" t="s">
        <v>1592</v>
      </c>
      <c r="D724" s="48" t="s">
        <v>69</v>
      </c>
      <c r="E724" s="48" t="s">
        <v>2379</v>
      </c>
      <c r="F724" s="48" t="s">
        <v>2150</v>
      </c>
      <c r="G724" s="12">
        <f>COUNTIF('Prontidão Médio Prazo'!C:C,Cronograma[[#This Row],[EDT]])</f>
        <v>0</v>
      </c>
    </row>
    <row r="725" spans="2:7" x14ac:dyDescent="0.35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2345</v>
      </c>
      <c r="G725" s="12">
        <f>COUNTIF('Prontidão Médio Prazo'!C:C,Cronograma[[#This Row],[EDT]])</f>
        <v>0</v>
      </c>
    </row>
    <row r="726" spans="2:7" x14ac:dyDescent="0.35">
      <c r="B726" s="48" t="s">
        <v>837</v>
      </c>
      <c r="C726" s="48" t="s">
        <v>1493</v>
      </c>
      <c r="D726" s="48" t="s">
        <v>157</v>
      </c>
      <c r="E726" s="48" t="s">
        <v>2345</v>
      </c>
      <c r="F726" s="48" t="s">
        <v>2365</v>
      </c>
      <c r="G726" s="12">
        <f>COUNTIF('Prontidão Médio Prazo'!C:C,Cronograma[[#This Row],[EDT]])</f>
        <v>0</v>
      </c>
    </row>
    <row r="727" spans="2:7" x14ac:dyDescent="0.35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2380</v>
      </c>
      <c r="G727" s="12">
        <f>COUNTIF('Prontidão Médio Prazo'!C:C,Cronograma[[#This Row],[EDT]])</f>
        <v>0</v>
      </c>
    </row>
    <row r="728" spans="2:7" x14ac:dyDescent="0.35">
      <c r="B728" s="45" t="s">
        <v>839</v>
      </c>
      <c r="C728" s="45" t="s">
        <v>1593</v>
      </c>
      <c r="D728" s="45" t="s">
        <v>1803</v>
      </c>
      <c r="E728" s="45" t="s">
        <v>2345</v>
      </c>
      <c r="F728" s="45" t="s">
        <v>2381</v>
      </c>
      <c r="G728" s="12">
        <f>COUNTIF('Prontidão Médio Prazo'!C:C,Cronograma[[#This Row],[EDT]])</f>
        <v>0</v>
      </c>
    </row>
    <row r="729" spans="2:7" x14ac:dyDescent="0.35">
      <c r="B729" s="48" t="s">
        <v>840</v>
      </c>
      <c r="C729" s="48" t="s">
        <v>1594</v>
      </c>
      <c r="D729" s="48" t="s">
        <v>69</v>
      </c>
      <c r="E729" s="48" t="s">
        <v>2345</v>
      </c>
      <c r="F729" s="48" t="s">
        <v>2364</v>
      </c>
      <c r="G729" s="12">
        <f>COUNTIF('Prontidão Médio Prazo'!C:C,Cronograma[[#This Row],[EDT]])</f>
        <v>0</v>
      </c>
    </row>
    <row r="730" spans="2:7" x14ac:dyDescent="0.35">
      <c r="B730" s="48" t="s">
        <v>841</v>
      </c>
      <c r="C730" s="48" t="s">
        <v>1413</v>
      </c>
      <c r="D730" s="48" t="s">
        <v>81</v>
      </c>
      <c r="E730" s="48" t="s">
        <v>2364</v>
      </c>
      <c r="F730" s="48" t="s">
        <v>2094</v>
      </c>
      <c r="G730" s="12">
        <f>COUNTIF('Prontidão Médio Prazo'!C:C,Cronograma[[#This Row],[EDT]])</f>
        <v>0</v>
      </c>
    </row>
    <row r="731" spans="2:7" x14ac:dyDescent="0.35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5">
      <c r="B732" s="48" t="s">
        <v>843</v>
      </c>
      <c r="C732" s="48" t="s">
        <v>1494</v>
      </c>
      <c r="D732" s="48" t="s">
        <v>72</v>
      </c>
      <c r="E732" s="48" t="s">
        <v>2380</v>
      </c>
      <c r="F732" s="48" t="s">
        <v>2381</v>
      </c>
      <c r="G732" s="12">
        <f>COUNTIF('Prontidão Médio Prazo'!C:C,Cronograma[[#This Row],[EDT]])</f>
        <v>0</v>
      </c>
    </row>
    <row r="733" spans="2:7" x14ac:dyDescent="0.35">
      <c r="B733" s="45" t="s">
        <v>844</v>
      </c>
      <c r="C733" s="45" t="s">
        <v>1595</v>
      </c>
      <c r="D733" s="45" t="s">
        <v>2530</v>
      </c>
      <c r="E733" s="45" t="s">
        <v>2094</v>
      </c>
      <c r="F733" s="45" t="s">
        <v>2382</v>
      </c>
      <c r="G733" s="12">
        <f>COUNTIF('Prontidão Médio Prazo'!C:C,Cronograma[[#This Row],[EDT]])</f>
        <v>0</v>
      </c>
    </row>
    <row r="734" spans="2:7" x14ac:dyDescent="0.35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5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5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2383</v>
      </c>
      <c r="G736" s="12">
        <f>COUNTIF('Prontidão Médio Prazo'!C:C,Cronograma[[#This Row],[EDT]])</f>
        <v>0</v>
      </c>
    </row>
    <row r="737" spans="2:7" x14ac:dyDescent="0.35">
      <c r="B737" s="48" t="s">
        <v>848</v>
      </c>
      <c r="C737" s="48" t="s">
        <v>1494</v>
      </c>
      <c r="D737" s="48" t="s">
        <v>78</v>
      </c>
      <c r="E737" s="48" t="s">
        <v>2381</v>
      </c>
      <c r="F737" s="48" t="s">
        <v>2382</v>
      </c>
      <c r="G737" s="12">
        <f>COUNTIF('Prontidão Médio Prazo'!C:C,Cronograma[[#This Row],[EDT]])</f>
        <v>0</v>
      </c>
    </row>
    <row r="738" spans="2:7" x14ac:dyDescent="0.35">
      <c r="B738" s="45" t="s">
        <v>849</v>
      </c>
      <c r="C738" s="45" t="s">
        <v>1596</v>
      </c>
      <c r="D738" s="45" t="s">
        <v>2531</v>
      </c>
      <c r="E738" s="45" t="s">
        <v>2175</v>
      </c>
      <c r="F738" s="45" t="s">
        <v>2384</v>
      </c>
      <c r="G738" s="12">
        <f>COUNTIF('Prontidão Médio Prazo'!C:C,Cronograma[[#This Row],[EDT]])</f>
        <v>0</v>
      </c>
    </row>
    <row r="739" spans="2:7" x14ac:dyDescent="0.35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2385</v>
      </c>
      <c r="G739" s="12">
        <f>COUNTIF('Prontidão Médio Prazo'!C:C,Cronograma[[#This Row],[EDT]])</f>
        <v>0</v>
      </c>
    </row>
    <row r="740" spans="2:7" x14ac:dyDescent="0.35">
      <c r="B740" s="48" t="s">
        <v>851</v>
      </c>
      <c r="C740" s="48" t="s">
        <v>1592</v>
      </c>
      <c r="D740" s="48" t="s">
        <v>1751</v>
      </c>
      <c r="E740" s="48" t="s">
        <v>2385</v>
      </c>
      <c r="F740" s="48" t="s">
        <v>2010</v>
      </c>
      <c r="G740" s="12">
        <f>COUNTIF('Prontidão Médio Prazo'!C:C,Cronograma[[#This Row],[EDT]])</f>
        <v>0</v>
      </c>
    </row>
    <row r="741" spans="2:7" x14ac:dyDescent="0.35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2386</v>
      </c>
      <c r="G741" s="12">
        <f>COUNTIF('Prontidão Médio Prazo'!C:C,Cronograma[[#This Row],[EDT]])</f>
        <v>0</v>
      </c>
    </row>
    <row r="742" spans="2:7" x14ac:dyDescent="0.35">
      <c r="B742" s="48" t="s">
        <v>853</v>
      </c>
      <c r="C742" s="48" t="s">
        <v>1493</v>
      </c>
      <c r="D742" s="48" t="s">
        <v>78</v>
      </c>
      <c r="E742" s="48" t="s">
        <v>2387</v>
      </c>
      <c r="F742" s="48" t="s">
        <v>1970</v>
      </c>
      <c r="G742" s="12">
        <f>COUNTIF('Prontidão Médio Prazo'!C:C,Cronograma[[#This Row],[EDT]])</f>
        <v>0</v>
      </c>
    </row>
    <row r="743" spans="2:7" x14ac:dyDescent="0.35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2384</v>
      </c>
      <c r="G743" s="12">
        <f>COUNTIF('Prontidão Médio Prazo'!C:C,Cronograma[[#This Row],[EDT]])</f>
        <v>0</v>
      </c>
    </row>
    <row r="744" spans="2:7" x14ac:dyDescent="0.35">
      <c r="B744" s="45" t="s">
        <v>100</v>
      </c>
      <c r="C744" s="45" t="s">
        <v>1597</v>
      </c>
      <c r="D744" s="45" t="s">
        <v>2532</v>
      </c>
      <c r="E744" s="45" t="s">
        <v>2106</v>
      </c>
      <c r="F744" s="45" t="s">
        <v>2388</v>
      </c>
      <c r="G744" s="12">
        <f>COUNTIF('Prontidão Médio Prazo'!C:C,Cronograma[[#This Row],[EDT]])</f>
        <v>0</v>
      </c>
    </row>
    <row r="745" spans="2:7" x14ac:dyDescent="0.35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5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5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5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5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5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5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5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5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5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5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5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5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5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5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5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5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5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5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5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5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5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5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5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5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5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5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5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5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5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5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5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5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5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5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5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5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5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5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5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5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5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5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5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5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5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5">
      <c r="B791" s="45" t="s">
        <v>901</v>
      </c>
      <c r="C791" s="45" t="s">
        <v>1368</v>
      </c>
      <c r="D791" s="45" t="s">
        <v>2533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5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5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5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5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5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5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5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5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5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5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5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2297</v>
      </c>
      <c r="G802" s="12">
        <f>COUNTIF('Prontidão Médio Prazo'!C:C,Cronograma[[#This Row],[EDT]])</f>
        <v>0</v>
      </c>
    </row>
    <row r="803" spans="2:7" x14ac:dyDescent="0.35">
      <c r="B803" s="48" t="s">
        <v>913</v>
      </c>
      <c r="C803" s="48" t="s">
        <v>1609</v>
      </c>
      <c r="D803" s="48" t="s">
        <v>81</v>
      </c>
      <c r="E803" s="48" t="s">
        <v>2298</v>
      </c>
      <c r="F803" s="48" t="s">
        <v>2002</v>
      </c>
      <c r="G803" s="12">
        <f>COUNTIF('Prontidão Médio Prazo'!C:C,Cronograma[[#This Row],[EDT]])</f>
        <v>0</v>
      </c>
    </row>
    <row r="804" spans="2:7" x14ac:dyDescent="0.35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5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5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5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5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5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5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5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5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2389</v>
      </c>
      <c r="G812" s="12">
        <f>COUNTIF('Prontidão Médio Prazo'!C:C,Cronograma[[#This Row],[EDT]])</f>
        <v>0</v>
      </c>
    </row>
    <row r="813" spans="2:7" x14ac:dyDescent="0.35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5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5">
      <c r="B815" s="48" t="s">
        <v>925</v>
      </c>
      <c r="C815" s="48" t="s">
        <v>1532</v>
      </c>
      <c r="D815" s="48" t="s">
        <v>81</v>
      </c>
      <c r="E815" s="48" t="s">
        <v>2390</v>
      </c>
      <c r="F815" s="48" t="s">
        <v>2287</v>
      </c>
      <c r="G815" s="12">
        <f>COUNTIF('Prontidão Médio Prazo'!C:C,Cronograma[[#This Row],[EDT]])</f>
        <v>0</v>
      </c>
    </row>
    <row r="816" spans="2:7" x14ac:dyDescent="0.35">
      <c r="B816" s="48" t="s">
        <v>926</v>
      </c>
      <c r="C816" s="48" t="s">
        <v>1608</v>
      </c>
      <c r="D816" s="48" t="s">
        <v>73</v>
      </c>
      <c r="E816" s="48" t="s">
        <v>2287</v>
      </c>
      <c r="F816" s="48" t="s">
        <v>2391</v>
      </c>
      <c r="G816" s="12">
        <f>COUNTIF('Prontidão Médio Prazo'!C:C,Cronograma[[#This Row],[EDT]])</f>
        <v>0</v>
      </c>
    </row>
    <row r="817" spans="2:7" x14ac:dyDescent="0.35">
      <c r="B817" s="48" t="s">
        <v>927</v>
      </c>
      <c r="C817" s="48" t="s">
        <v>1609</v>
      </c>
      <c r="D817" s="48" t="s">
        <v>81</v>
      </c>
      <c r="E817" s="48" t="s">
        <v>2391</v>
      </c>
      <c r="F817" s="48" t="s">
        <v>2389</v>
      </c>
      <c r="G817" s="12">
        <f>COUNTIF('Prontidão Médio Prazo'!C:C,Cronograma[[#This Row],[EDT]])</f>
        <v>0</v>
      </c>
    </row>
    <row r="818" spans="2:7" x14ac:dyDescent="0.35">
      <c r="B818" s="48" t="s">
        <v>928</v>
      </c>
      <c r="C818" s="48" t="s">
        <v>1616</v>
      </c>
      <c r="D818" s="48" t="s">
        <v>74</v>
      </c>
      <c r="E818" s="48" t="s">
        <v>2389</v>
      </c>
      <c r="F818" s="48" t="s">
        <v>2389</v>
      </c>
      <c r="G818" s="12">
        <f>COUNTIF('Prontidão Médio Prazo'!C:C,Cronograma[[#This Row],[EDT]])</f>
        <v>0</v>
      </c>
    </row>
    <row r="819" spans="2:7" x14ac:dyDescent="0.35">
      <c r="B819" s="45" t="s">
        <v>929</v>
      </c>
      <c r="C819" s="45" t="s">
        <v>1372</v>
      </c>
      <c r="D819" s="45" t="s">
        <v>2534</v>
      </c>
      <c r="E819" s="45" t="s">
        <v>2389</v>
      </c>
      <c r="F819" s="45" t="s">
        <v>2007</v>
      </c>
      <c r="G819" s="12">
        <f>COUNTIF('Prontidão Médio Prazo'!C:C,Cronograma[[#This Row],[EDT]])</f>
        <v>0</v>
      </c>
    </row>
    <row r="820" spans="2:7" x14ac:dyDescent="0.35">
      <c r="B820" s="48" t="s">
        <v>930</v>
      </c>
      <c r="C820" s="48" t="s">
        <v>1617</v>
      </c>
      <c r="D820" s="48" t="s">
        <v>74</v>
      </c>
      <c r="E820" s="48" t="s">
        <v>2389</v>
      </c>
      <c r="F820" s="48" t="s">
        <v>2389</v>
      </c>
      <c r="G820" s="12">
        <f>COUNTIF('Prontidão Médio Prazo'!C:C,Cronograma[[#This Row],[EDT]])</f>
        <v>0</v>
      </c>
    </row>
    <row r="821" spans="2:7" x14ac:dyDescent="0.35">
      <c r="B821" s="48" t="s">
        <v>931</v>
      </c>
      <c r="C821" s="48" t="s">
        <v>1607</v>
      </c>
      <c r="D821" s="48" t="s">
        <v>81</v>
      </c>
      <c r="E821" s="48" t="s">
        <v>2389</v>
      </c>
      <c r="F821" s="48" t="s">
        <v>2299</v>
      </c>
      <c r="G821" s="12">
        <f>COUNTIF('Prontidão Médio Prazo'!C:C,Cronograma[[#This Row],[EDT]])</f>
        <v>0</v>
      </c>
    </row>
    <row r="822" spans="2:7" x14ac:dyDescent="0.35">
      <c r="B822" s="48" t="s">
        <v>932</v>
      </c>
      <c r="C822" s="48" t="s">
        <v>1532</v>
      </c>
      <c r="D822" s="48" t="s">
        <v>81</v>
      </c>
      <c r="E822" s="48" t="s">
        <v>2299</v>
      </c>
      <c r="F822" s="48" t="s">
        <v>2006</v>
      </c>
      <c r="G822" s="12">
        <f>COUNTIF('Prontidão Médio Prazo'!C:C,Cronograma[[#This Row],[EDT]])</f>
        <v>0</v>
      </c>
    </row>
    <row r="823" spans="2:7" x14ac:dyDescent="0.35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2392</v>
      </c>
      <c r="G823" s="12">
        <f>COUNTIF('Prontidão Médio Prazo'!C:C,Cronograma[[#This Row],[EDT]])</f>
        <v>0</v>
      </c>
    </row>
    <row r="824" spans="2:7" x14ac:dyDescent="0.35">
      <c r="B824" s="48" t="s">
        <v>934</v>
      </c>
      <c r="C824" s="48" t="s">
        <v>1609</v>
      </c>
      <c r="D824" s="48" t="s">
        <v>81</v>
      </c>
      <c r="E824" s="48" t="s">
        <v>2392</v>
      </c>
      <c r="F824" s="48" t="s">
        <v>2007</v>
      </c>
      <c r="G824" s="12">
        <f>COUNTIF('Prontidão Médio Prazo'!C:C,Cronograma[[#This Row],[EDT]])</f>
        <v>0</v>
      </c>
    </row>
    <row r="825" spans="2:7" x14ac:dyDescent="0.35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5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2388</v>
      </c>
      <c r="G826" s="12">
        <f>COUNTIF('Prontidão Médio Prazo'!C:C,Cronograma[[#This Row],[EDT]])</f>
        <v>0</v>
      </c>
    </row>
    <row r="827" spans="2:7" x14ac:dyDescent="0.35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5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2393</v>
      </c>
      <c r="G828" s="12">
        <f>COUNTIF('Prontidão Médio Prazo'!C:C,Cronograma[[#This Row],[EDT]])</f>
        <v>0</v>
      </c>
    </row>
    <row r="829" spans="2:7" x14ac:dyDescent="0.35">
      <c r="B829" s="48" t="s">
        <v>939</v>
      </c>
      <c r="C829" s="48" t="s">
        <v>1532</v>
      </c>
      <c r="D829" s="48" t="s">
        <v>81</v>
      </c>
      <c r="E829" s="48" t="s">
        <v>2393</v>
      </c>
      <c r="F829" s="48" t="s">
        <v>2004</v>
      </c>
      <c r="G829" s="12">
        <f>COUNTIF('Prontidão Médio Prazo'!C:C,Cronograma[[#This Row],[EDT]])</f>
        <v>0</v>
      </c>
    </row>
    <row r="830" spans="2:7" x14ac:dyDescent="0.35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5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2388</v>
      </c>
      <c r="G831" s="12">
        <f>COUNTIF('Prontidão Médio Prazo'!C:C,Cronograma[[#This Row],[EDT]])</f>
        <v>0</v>
      </c>
    </row>
    <row r="832" spans="2:7" x14ac:dyDescent="0.35">
      <c r="B832" s="48" t="s">
        <v>942</v>
      </c>
      <c r="C832" s="48" t="s">
        <v>1620</v>
      </c>
      <c r="D832" s="48" t="s">
        <v>74</v>
      </c>
      <c r="E832" s="48" t="s">
        <v>2388</v>
      </c>
      <c r="F832" s="48" t="s">
        <v>2388</v>
      </c>
      <c r="G832" s="12">
        <f>COUNTIF('Prontidão Médio Prazo'!C:C,Cronograma[[#This Row],[EDT]])</f>
        <v>0</v>
      </c>
    </row>
    <row r="833" spans="2:7" x14ac:dyDescent="0.35">
      <c r="B833" s="45" t="s">
        <v>68</v>
      </c>
      <c r="C833" s="46" t="s">
        <v>1323</v>
      </c>
      <c r="D833" s="45" t="s">
        <v>2535</v>
      </c>
      <c r="E833" s="45" t="s">
        <v>2142</v>
      </c>
      <c r="F833" s="45" t="s">
        <v>2394</v>
      </c>
      <c r="G833" s="12">
        <f>COUNTIF('Prontidão Médio Prazo'!C:C,Cronograma[[#This Row],[EDT]])</f>
        <v>0</v>
      </c>
    </row>
    <row r="834" spans="2:7" x14ac:dyDescent="0.35">
      <c r="B834" s="45" t="s">
        <v>101</v>
      </c>
      <c r="C834" s="46" t="s">
        <v>1621</v>
      </c>
      <c r="D834" s="45" t="s">
        <v>2536</v>
      </c>
      <c r="E834" s="45" t="s">
        <v>2296</v>
      </c>
      <c r="F834" s="45" t="s">
        <v>2395</v>
      </c>
      <c r="G834" s="12">
        <f>COUNTIF('Prontidão Médio Prazo'!C:C,Cronograma[[#This Row],[EDT]])</f>
        <v>0</v>
      </c>
    </row>
    <row r="835" spans="2:7" x14ac:dyDescent="0.35">
      <c r="B835" s="48" t="s">
        <v>943</v>
      </c>
      <c r="C835" s="48" t="s">
        <v>1622</v>
      </c>
      <c r="D835" s="48" t="s">
        <v>1807</v>
      </c>
      <c r="E835" s="48" t="s">
        <v>2296</v>
      </c>
      <c r="F835" s="48" t="s">
        <v>2395</v>
      </c>
      <c r="G835" s="12">
        <f>COUNTIF('Prontidão Médio Prazo'!C:C,Cronograma[[#This Row],[EDT]])</f>
        <v>0</v>
      </c>
    </row>
    <row r="836" spans="2:7" x14ac:dyDescent="0.35">
      <c r="B836" s="45" t="s">
        <v>102</v>
      </c>
      <c r="C836" s="46" t="s">
        <v>1328</v>
      </c>
      <c r="D836" s="45" t="s">
        <v>2537</v>
      </c>
      <c r="E836" s="45" t="s">
        <v>2142</v>
      </c>
      <c r="F836" s="45" t="s">
        <v>2303</v>
      </c>
      <c r="G836" s="12">
        <f>COUNTIF('Prontidão Médio Prazo'!C:C,Cronograma[[#This Row],[EDT]])</f>
        <v>0</v>
      </c>
    </row>
    <row r="837" spans="2:7" x14ac:dyDescent="0.35">
      <c r="B837" s="45" t="s">
        <v>944</v>
      </c>
      <c r="C837" s="46" t="s">
        <v>1623</v>
      </c>
      <c r="D837" s="45" t="s">
        <v>2538</v>
      </c>
      <c r="E837" s="45" t="s">
        <v>2142</v>
      </c>
      <c r="F837" s="45" t="s">
        <v>2396</v>
      </c>
      <c r="G837" s="12">
        <f>COUNTIF('Prontidão Médio Prazo'!C:C,Cronograma[[#This Row],[EDT]])</f>
        <v>0</v>
      </c>
    </row>
    <row r="838" spans="2:7" x14ac:dyDescent="0.35">
      <c r="B838" s="45" t="s">
        <v>945</v>
      </c>
      <c r="C838" s="46" t="s">
        <v>1624</v>
      </c>
      <c r="D838" s="45" t="s">
        <v>2539</v>
      </c>
      <c r="E838" s="45" t="s">
        <v>2145</v>
      </c>
      <c r="F838" s="45" t="s">
        <v>2279</v>
      </c>
      <c r="G838" s="12">
        <f>COUNTIF('Prontidão Médio Prazo'!C:C,Cronograma[[#This Row],[EDT]])</f>
        <v>1</v>
      </c>
    </row>
    <row r="839" spans="2:7" x14ac:dyDescent="0.35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2397</v>
      </c>
      <c r="G839" s="12">
        <f>COUNTIF('Prontidão Médio Prazo'!C:C,Cronograma[[#This Row],[EDT]])</f>
        <v>0</v>
      </c>
    </row>
    <row r="840" spans="2:7" x14ac:dyDescent="0.35">
      <c r="B840" s="48" t="s">
        <v>947</v>
      </c>
      <c r="C840" s="48" t="s">
        <v>1626</v>
      </c>
      <c r="D840" s="48" t="s">
        <v>2540</v>
      </c>
      <c r="E840" s="48" t="s">
        <v>2145</v>
      </c>
      <c r="F840" s="48" t="s">
        <v>2397</v>
      </c>
      <c r="G840" s="12">
        <f>COUNTIF('Prontidão Médio Prazo'!C:C,Cronograma[[#This Row],[EDT]])</f>
        <v>0</v>
      </c>
    </row>
    <row r="841" spans="2:7" x14ac:dyDescent="0.35">
      <c r="B841" s="48" t="s">
        <v>948</v>
      </c>
      <c r="C841" s="48" t="s">
        <v>1627</v>
      </c>
      <c r="D841" s="48" t="s">
        <v>2541</v>
      </c>
      <c r="E841" s="48" t="s">
        <v>2147</v>
      </c>
      <c r="F841" s="48" t="s">
        <v>2398</v>
      </c>
      <c r="G841" s="12">
        <f>COUNTIF('Prontidão Médio Prazo'!C:C,Cronograma[[#This Row],[EDT]])</f>
        <v>0</v>
      </c>
    </row>
    <row r="842" spans="2:7" x14ac:dyDescent="0.35">
      <c r="B842" s="45" t="s">
        <v>949</v>
      </c>
      <c r="C842" s="46" t="s">
        <v>1628</v>
      </c>
      <c r="D842" s="45" t="s">
        <v>2542</v>
      </c>
      <c r="E842" s="45" t="s">
        <v>2148</v>
      </c>
      <c r="F842" s="45" t="s">
        <v>2399</v>
      </c>
      <c r="G842" s="12">
        <f>COUNTIF('Prontidão Médio Prazo'!C:C,Cronograma[[#This Row],[EDT]])</f>
        <v>0</v>
      </c>
    </row>
    <row r="843" spans="2:7" x14ac:dyDescent="0.35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2399</v>
      </c>
      <c r="G843" s="12">
        <f>COUNTIF('Prontidão Médio Prazo'!C:C,Cronograma[[#This Row],[EDT]])</f>
        <v>0</v>
      </c>
    </row>
    <row r="844" spans="2:7" x14ac:dyDescent="0.35">
      <c r="B844" s="45" t="s">
        <v>951</v>
      </c>
      <c r="C844" s="46" t="s">
        <v>1629</v>
      </c>
      <c r="D844" s="45" t="s">
        <v>2543</v>
      </c>
      <c r="E844" s="45" t="s">
        <v>2399</v>
      </c>
      <c r="F844" s="45" t="s">
        <v>2279</v>
      </c>
      <c r="G844" s="12">
        <f>COUNTIF('Prontidão Médio Prazo'!C:C,Cronograma[[#This Row],[EDT]])</f>
        <v>0</v>
      </c>
    </row>
    <row r="845" spans="2:7" x14ac:dyDescent="0.35">
      <c r="B845" s="48" t="s">
        <v>952</v>
      </c>
      <c r="C845" s="48" t="s">
        <v>1630</v>
      </c>
      <c r="D845" s="48" t="s">
        <v>105</v>
      </c>
      <c r="E845" s="48" t="s">
        <v>2399</v>
      </c>
      <c r="F845" s="48" t="s">
        <v>2400</v>
      </c>
      <c r="G845" s="12">
        <f>COUNTIF('Prontidão Médio Prazo'!C:C,Cronograma[[#This Row],[EDT]])</f>
        <v>0</v>
      </c>
    </row>
    <row r="846" spans="2:7" x14ac:dyDescent="0.35">
      <c r="B846" s="48" t="s">
        <v>953</v>
      </c>
      <c r="C846" s="48" t="s">
        <v>1627</v>
      </c>
      <c r="D846" s="48" t="s">
        <v>1754</v>
      </c>
      <c r="E846" s="48" t="s">
        <v>2401</v>
      </c>
      <c r="F846" s="48" t="s">
        <v>2279</v>
      </c>
      <c r="G846" s="12">
        <f>COUNTIF('Prontidão Médio Prazo'!C:C,Cronograma[[#This Row],[EDT]])</f>
        <v>0</v>
      </c>
    </row>
    <row r="847" spans="2:7" x14ac:dyDescent="0.35">
      <c r="B847" s="48" t="s">
        <v>954</v>
      </c>
      <c r="C847" s="49" t="s">
        <v>1493</v>
      </c>
      <c r="D847" s="49" t="s">
        <v>78</v>
      </c>
      <c r="E847" s="48" t="s">
        <v>2279</v>
      </c>
      <c r="F847" s="48" t="s">
        <v>2402</v>
      </c>
      <c r="G847" s="12">
        <f>COUNTIF('Prontidão Médio Prazo'!C:C,Cronograma[[#This Row],[EDT]])</f>
        <v>0</v>
      </c>
    </row>
    <row r="848" spans="2:7" x14ac:dyDescent="0.35">
      <c r="B848" s="48" t="s">
        <v>955</v>
      </c>
      <c r="C848" s="49" t="s">
        <v>1494</v>
      </c>
      <c r="D848" s="49" t="s">
        <v>1751</v>
      </c>
      <c r="E848" s="48" t="s">
        <v>2402</v>
      </c>
      <c r="F848" s="48" t="s">
        <v>2102</v>
      </c>
      <c r="G848" s="12">
        <f>COUNTIF('Prontidão Médio Prazo'!C:C,Cronograma[[#This Row],[EDT]])</f>
        <v>0</v>
      </c>
    </row>
    <row r="849" spans="2:7" x14ac:dyDescent="0.35">
      <c r="B849" s="45" t="s">
        <v>956</v>
      </c>
      <c r="C849" s="46" t="s">
        <v>1631</v>
      </c>
      <c r="D849" s="45" t="s">
        <v>2538</v>
      </c>
      <c r="E849" s="45" t="s">
        <v>2142</v>
      </c>
      <c r="F849" s="45" t="s">
        <v>2396</v>
      </c>
      <c r="G849" s="12">
        <f>COUNTIF('Prontidão Médio Prazo'!C:C,Cronograma[[#This Row],[EDT]])</f>
        <v>1</v>
      </c>
    </row>
    <row r="850" spans="2:7" x14ac:dyDescent="0.35">
      <c r="B850" s="45" t="s">
        <v>957</v>
      </c>
      <c r="C850" s="46" t="s">
        <v>1632</v>
      </c>
      <c r="D850" s="45" t="s">
        <v>2538</v>
      </c>
      <c r="E850" s="45" t="s">
        <v>2142</v>
      </c>
      <c r="F850" s="45" t="s">
        <v>2396</v>
      </c>
      <c r="G850" s="12">
        <f>COUNTIF('Prontidão Médio Prazo'!C:C,Cronograma[[#This Row],[EDT]])</f>
        <v>0</v>
      </c>
    </row>
    <row r="851" spans="2:7" x14ac:dyDescent="0.35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5">
      <c r="B852" s="48" t="s">
        <v>959</v>
      </c>
      <c r="C852" s="49" t="s">
        <v>1634</v>
      </c>
      <c r="D852" s="49" t="s">
        <v>1808</v>
      </c>
      <c r="E852" s="48" t="s">
        <v>2267</v>
      </c>
      <c r="F852" s="48" t="s">
        <v>2158</v>
      </c>
      <c r="G852" s="12">
        <f>COUNTIF('Prontidão Médio Prazo'!C:C,Cronograma[[#This Row],[EDT]])</f>
        <v>0</v>
      </c>
    </row>
    <row r="853" spans="2:7" x14ac:dyDescent="0.35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5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2396</v>
      </c>
      <c r="G854" s="12">
        <f>COUNTIF('Prontidão Médio Prazo'!C:C,Cronograma[[#This Row],[EDT]])</f>
        <v>0</v>
      </c>
    </row>
    <row r="855" spans="2:7" x14ac:dyDescent="0.35">
      <c r="B855" s="45" t="s">
        <v>962</v>
      </c>
      <c r="C855" s="46" t="s">
        <v>1637</v>
      </c>
      <c r="D855" s="45" t="s">
        <v>2544</v>
      </c>
      <c r="E855" s="45" t="s">
        <v>2158</v>
      </c>
      <c r="F855" s="45" t="s">
        <v>2403</v>
      </c>
      <c r="G855" s="12">
        <f>COUNTIF('Prontidão Médio Prazo'!C:C,Cronograma[[#This Row],[EDT]])</f>
        <v>0</v>
      </c>
    </row>
    <row r="856" spans="2:7" x14ac:dyDescent="0.35">
      <c r="B856" s="45" t="s">
        <v>963</v>
      </c>
      <c r="C856" s="46" t="s">
        <v>1638</v>
      </c>
      <c r="D856" s="45" t="s">
        <v>2507</v>
      </c>
      <c r="E856" s="45" t="s">
        <v>2158</v>
      </c>
      <c r="F856" s="45" t="s">
        <v>2404</v>
      </c>
      <c r="G856" s="12">
        <f>COUNTIF('Prontidão Médio Prazo'!C:C,Cronograma[[#This Row],[EDT]])</f>
        <v>0</v>
      </c>
    </row>
    <row r="857" spans="2:7" x14ac:dyDescent="0.35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2405</v>
      </c>
      <c r="G857" s="12">
        <f>COUNTIF('Prontidão Médio Prazo'!C:C,Cronograma[[#This Row],[EDT]])</f>
        <v>0</v>
      </c>
    </row>
    <row r="858" spans="2:7" x14ac:dyDescent="0.35">
      <c r="B858" s="48" t="s">
        <v>965</v>
      </c>
      <c r="C858" s="49" t="s">
        <v>1588</v>
      </c>
      <c r="D858" s="49" t="s">
        <v>78</v>
      </c>
      <c r="E858" s="48" t="s">
        <v>2405</v>
      </c>
      <c r="F858" s="48" t="s">
        <v>2406</v>
      </c>
      <c r="G858" s="12">
        <f>COUNTIF('Prontidão Médio Prazo'!C:C,Cronograma[[#This Row],[EDT]])</f>
        <v>0</v>
      </c>
    </row>
    <row r="859" spans="2:7" x14ac:dyDescent="0.35">
      <c r="B859" s="48" t="s">
        <v>966</v>
      </c>
      <c r="C859" s="49" t="s">
        <v>1589</v>
      </c>
      <c r="D859" s="49" t="s">
        <v>157</v>
      </c>
      <c r="E859" s="48" t="s">
        <v>2396</v>
      </c>
      <c r="F859" s="48" t="s">
        <v>2404</v>
      </c>
      <c r="G859" s="12">
        <f>COUNTIF('Prontidão Médio Prazo'!C:C,Cronograma[[#This Row],[EDT]])</f>
        <v>0</v>
      </c>
    </row>
    <row r="860" spans="2:7" x14ac:dyDescent="0.35">
      <c r="B860" s="45" t="s">
        <v>967</v>
      </c>
      <c r="C860" s="46" t="s">
        <v>1640</v>
      </c>
      <c r="D860" s="45" t="s">
        <v>2545</v>
      </c>
      <c r="E860" s="45" t="s">
        <v>2405</v>
      </c>
      <c r="F860" s="45" t="s">
        <v>2403</v>
      </c>
      <c r="G860" s="12">
        <f>COUNTIF('Prontidão Médio Prazo'!C:C,Cronograma[[#This Row],[EDT]])</f>
        <v>0</v>
      </c>
    </row>
    <row r="861" spans="2:7" x14ac:dyDescent="0.35">
      <c r="B861" s="48" t="s">
        <v>968</v>
      </c>
      <c r="C861" s="49" t="s">
        <v>1641</v>
      </c>
      <c r="D861" s="49" t="s">
        <v>84</v>
      </c>
      <c r="E861" s="48" t="s">
        <v>2405</v>
      </c>
      <c r="F861" s="48" t="s">
        <v>2407</v>
      </c>
      <c r="G861" s="12">
        <f>COUNTIF('Prontidão Médio Prazo'!C:C,Cronograma[[#This Row],[EDT]])</f>
        <v>0</v>
      </c>
    </row>
    <row r="862" spans="2:7" x14ac:dyDescent="0.35">
      <c r="B862" s="48" t="s">
        <v>969</v>
      </c>
      <c r="C862" s="49" t="s">
        <v>1588</v>
      </c>
      <c r="D862" s="49" t="s">
        <v>78</v>
      </c>
      <c r="E862" s="48" t="s">
        <v>2407</v>
      </c>
      <c r="F862" s="48" t="s">
        <v>2408</v>
      </c>
      <c r="G862" s="12">
        <f>COUNTIF('Prontidão Médio Prazo'!C:C,Cronograma[[#This Row],[EDT]])</f>
        <v>0</v>
      </c>
    </row>
    <row r="863" spans="2:7" x14ac:dyDescent="0.35">
      <c r="B863" s="48" t="s">
        <v>970</v>
      </c>
      <c r="C863" s="49" t="s">
        <v>1589</v>
      </c>
      <c r="D863" s="49" t="s">
        <v>157</v>
      </c>
      <c r="E863" s="48" t="s">
        <v>2404</v>
      </c>
      <c r="F863" s="48" t="s">
        <v>2403</v>
      </c>
      <c r="G863" s="12">
        <f>COUNTIF('Prontidão Médio Prazo'!C:C,Cronograma[[#This Row],[EDT]])</f>
        <v>0</v>
      </c>
    </row>
    <row r="864" spans="2:7" x14ac:dyDescent="0.35">
      <c r="B864" s="45" t="s">
        <v>971</v>
      </c>
      <c r="C864" s="46" t="s">
        <v>1642</v>
      </c>
      <c r="D864" s="45" t="s">
        <v>2490</v>
      </c>
      <c r="E864" s="45" t="s">
        <v>2296</v>
      </c>
      <c r="F864" s="45" t="s">
        <v>2303</v>
      </c>
      <c r="G864" s="12">
        <f>COUNTIF('Prontidão Médio Prazo'!C:C,Cronograma[[#This Row],[EDT]])</f>
        <v>0</v>
      </c>
    </row>
    <row r="865" spans="2:7" x14ac:dyDescent="0.35">
      <c r="B865" s="45" t="s">
        <v>972</v>
      </c>
      <c r="C865" s="46" t="s">
        <v>1643</v>
      </c>
      <c r="D865" s="45" t="s">
        <v>2490</v>
      </c>
      <c r="E865" s="45" t="s">
        <v>2296</v>
      </c>
      <c r="F865" s="45" t="s">
        <v>2303</v>
      </c>
      <c r="G865" s="12">
        <f>COUNTIF('Prontidão Médio Prazo'!C:C,Cronograma[[#This Row],[EDT]])</f>
        <v>0</v>
      </c>
    </row>
    <row r="866" spans="2:7" x14ac:dyDescent="0.35">
      <c r="B866" s="48" t="s">
        <v>973</v>
      </c>
      <c r="C866" s="49" t="s">
        <v>1644</v>
      </c>
      <c r="D866" s="49" t="s">
        <v>1748</v>
      </c>
      <c r="E866" s="48" t="s">
        <v>2296</v>
      </c>
      <c r="F866" s="48" t="s">
        <v>2007</v>
      </c>
      <c r="G866" s="12">
        <f>COUNTIF('Prontidão Médio Prazo'!C:C,Cronograma[[#This Row],[EDT]])</f>
        <v>0</v>
      </c>
    </row>
    <row r="867" spans="2:7" x14ac:dyDescent="0.35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2320</v>
      </c>
      <c r="G867" s="12">
        <f>COUNTIF('Prontidão Médio Prazo'!C:C,Cronograma[[#This Row],[EDT]])</f>
        <v>0</v>
      </c>
    </row>
    <row r="868" spans="2:7" x14ac:dyDescent="0.35">
      <c r="B868" s="48" t="s">
        <v>975</v>
      </c>
      <c r="C868" s="49" t="s">
        <v>1589</v>
      </c>
      <c r="D868" s="49" t="s">
        <v>84</v>
      </c>
      <c r="E868" s="48" t="s">
        <v>2320</v>
      </c>
      <c r="F868" s="48" t="s">
        <v>2303</v>
      </c>
      <c r="G868" s="12">
        <f>COUNTIF('Prontidão Médio Prazo'!C:C,Cronograma[[#This Row],[EDT]])</f>
        <v>0</v>
      </c>
    </row>
    <row r="869" spans="2:7" x14ac:dyDescent="0.35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2409</v>
      </c>
      <c r="G869" s="12">
        <f>COUNTIF('Prontidão Médio Prazo'!C:C,Cronograma[[#This Row],[EDT]])</f>
        <v>0</v>
      </c>
    </row>
    <row r="870" spans="2:7" x14ac:dyDescent="0.35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2320</v>
      </c>
      <c r="G870" s="12">
        <f>COUNTIF('Prontidão Médio Prazo'!C:C,Cronograma[[#This Row],[EDT]])</f>
        <v>0</v>
      </c>
    </row>
    <row r="871" spans="2:7" x14ac:dyDescent="0.35">
      <c r="B871" s="48" t="s">
        <v>978</v>
      </c>
      <c r="C871" s="49" t="s">
        <v>1588</v>
      </c>
      <c r="D871" s="49" t="s">
        <v>69</v>
      </c>
      <c r="E871" s="48" t="s">
        <v>2320</v>
      </c>
      <c r="F871" s="48" t="s">
        <v>2181</v>
      </c>
      <c r="G871" s="12">
        <f>COUNTIF('Prontidão Médio Prazo'!C:C,Cronograma[[#This Row],[EDT]])</f>
        <v>0</v>
      </c>
    </row>
    <row r="872" spans="2:7" x14ac:dyDescent="0.35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2409</v>
      </c>
      <c r="G872" s="12">
        <f>COUNTIF('Prontidão Médio Prazo'!C:C,Cronograma[[#This Row],[EDT]])</f>
        <v>0</v>
      </c>
    </row>
    <row r="873" spans="2:7" x14ac:dyDescent="0.35">
      <c r="B873" s="45" t="s">
        <v>103</v>
      </c>
      <c r="C873" s="46" t="s">
        <v>1597</v>
      </c>
      <c r="D873" s="45" t="s">
        <v>2546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5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2410</v>
      </c>
      <c r="G874" s="12">
        <f>COUNTIF('Prontidão Médio Prazo'!C:C,Cronograma[[#This Row],[EDT]])</f>
        <v>0</v>
      </c>
    </row>
    <row r="875" spans="2:7" x14ac:dyDescent="0.35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5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5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2411</v>
      </c>
      <c r="G877" s="12">
        <f>COUNTIF('Prontidão Médio Prazo'!C:C,Cronograma[[#This Row],[EDT]])</f>
        <v>0</v>
      </c>
    </row>
    <row r="878" spans="2:7" x14ac:dyDescent="0.35">
      <c r="B878" s="48" t="s">
        <v>984</v>
      </c>
      <c r="C878" s="48" t="s">
        <v>1413</v>
      </c>
      <c r="D878" s="48" t="s">
        <v>81</v>
      </c>
      <c r="E878" s="48" t="s">
        <v>2411</v>
      </c>
      <c r="F878" s="48" t="s">
        <v>2412</v>
      </c>
      <c r="G878" s="12">
        <f>COUNTIF('Prontidão Médio Prazo'!C:C,Cronograma[[#This Row],[EDT]])</f>
        <v>0</v>
      </c>
    </row>
    <row r="879" spans="2:7" x14ac:dyDescent="0.35">
      <c r="B879" s="48" t="s">
        <v>985</v>
      </c>
      <c r="C879" s="48" t="s">
        <v>1649</v>
      </c>
      <c r="D879" s="48" t="s">
        <v>73</v>
      </c>
      <c r="E879" s="48" t="s">
        <v>2412</v>
      </c>
      <c r="F879" s="48" t="s">
        <v>2410</v>
      </c>
      <c r="G879" s="12">
        <f>COUNTIF('Prontidão Médio Prazo'!C:C,Cronograma[[#This Row],[EDT]])</f>
        <v>0</v>
      </c>
    </row>
    <row r="880" spans="2:7" x14ac:dyDescent="0.35">
      <c r="B880" s="48" t="s">
        <v>986</v>
      </c>
      <c r="C880" s="48" t="s">
        <v>1650</v>
      </c>
      <c r="D880" s="48" t="s">
        <v>74</v>
      </c>
      <c r="E880" s="48" t="s">
        <v>2410</v>
      </c>
      <c r="F880" s="48" t="s">
        <v>2410</v>
      </c>
      <c r="G880" s="12">
        <f>COUNTIF('Prontidão Médio Prazo'!C:C,Cronograma[[#This Row],[EDT]])</f>
        <v>0</v>
      </c>
    </row>
    <row r="881" spans="2:7" x14ac:dyDescent="0.35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2412</v>
      </c>
      <c r="G881" s="12">
        <f>COUNTIF('Prontidão Médio Prazo'!C:C,Cronograma[[#This Row],[EDT]])</f>
        <v>0</v>
      </c>
    </row>
    <row r="882" spans="2:7" x14ac:dyDescent="0.35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5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5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2411</v>
      </c>
      <c r="G884" s="12">
        <f>COUNTIF('Prontidão Médio Prazo'!C:C,Cronograma[[#This Row],[EDT]])</f>
        <v>0</v>
      </c>
    </row>
    <row r="885" spans="2:7" x14ac:dyDescent="0.35">
      <c r="B885" s="48" t="s">
        <v>991</v>
      </c>
      <c r="C885" s="48" t="s">
        <v>1413</v>
      </c>
      <c r="D885" s="48" t="s">
        <v>81</v>
      </c>
      <c r="E885" s="48" t="s">
        <v>2411</v>
      </c>
      <c r="F885" s="48" t="s">
        <v>2412</v>
      </c>
      <c r="G885" s="12">
        <f>COUNTIF('Prontidão Médio Prazo'!C:C,Cronograma[[#This Row],[EDT]])</f>
        <v>0</v>
      </c>
    </row>
    <row r="886" spans="2:7" x14ac:dyDescent="0.35">
      <c r="B886" s="48" t="s">
        <v>992</v>
      </c>
      <c r="C886" s="48" t="s">
        <v>1650</v>
      </c>
      <c r="D886" s="48" t="s">
        <v>74</v>
      </c>
      <c r="E886" s="48" t="s">
        <v>2412</v>
      </c>
      <c r="F886" s="48" t="s">
        <v>2412</v>
      </c>
      <c r="G886" s="12">
        <f>COUNTIF('Prontidão Médio Prazo'!C:C,Cronograma[[#This Row],[EDT]])</f>
        <v>0</v>
      </c>
    </row>
    <row r="887" spans="2:7" x14ac:dyDescent="0.35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1</v>
      </c>
    </row>
    <row r="888" spans="2:7" x14ac:dyDescent="0.35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5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2413</v>
      </c>
      <c r="G889" s="12">
        <f>COUNTIF('Prontidão Médio Prazo'!C:C,Cronograma[[#This Row],[EDT]])</f>
        <v>0</v>
      </c>
    </row>
    <row r="890" spans="2:7" x14ac:dyDescent="0.35">
      <c r="B890" s="48" t="s">
        <v>996</v>
      </c>
      <c r="C890" s="48" t="s">
        <v>1656</v>
      </c>
      <c r="D890" s="48" t="s">
        <v>81</v>
      </c>
      <c r="E890" s="48" t="s">
        <v>2413</v>
      </c>
      <c r="F890" s="48" t="s">
        <v>2152</v>
      </c>
      <c r="G890" s="12">
        <f>COUNTIF('Prontidão Médio Prazo'!C:C,Cronograma[[#This Row],[EDT]])</f>
        <v>0</v>
      </c>
    </row>
    <row r="891" spans="2:7" x14ac:dyDescent="0.35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5">
      <c r="B892" s="45" t="s">
        <v>998</v>
      </c>
      <c r="C892" s="45" t="s">
        <v>1339</v>
      </c>
      <c r="D892" s="45" t="s">
        <v>1774</v>
      </c>
      <c r="E892" s="45" t="s">
        <v>2410</v>
      </c>
      <c r="F892" s="45" t="s">
        <v>2414</v>
      </c>
      <c r="G892" s="12">
        <f>COUNTIF('Prontidão Médio Prazo'!C:C,Cronograma[[#This Row],[EDT]])</f>
        <v>0</v>
      </c>
    </row>
    <row r="893" spans="2:7" x14ac:dyDescent="0.35">
      <c r="B893" s="48" t="s">
        <v>999</v>
      </c>
      <c r="C893" s="48" t="s">
        <v>1602</v>
      </c>
      <c r="D893" s="48" t="s">
        <v>74</v>
      </c>
      <c r="E893" s="48" t="s">
        <v>2410</v>
      </c>
      <c r="F893" s="48" t="s">
        <v>2410</v>
      </c>
      <c r="G893" s="12">
        <f>COUNTIF('Prontidão Médio Prazo'!C:C,Cronograma[[#This Row],[EDT]])</f>
        <v>0</v>
      </c>
    </row>
    <row r="894" spans="2:7" x14ac:dyDescent="0.35">
      <c r="B894" s="48" t="s">
        <v>1000</v>
      </c>
      <c r="C894" s="48" t="s">
        <v>1657</v>
      </c>
      <c r="D894" s="48" t="s">
        <v>81</v>
      </c>
      <c r="E894" s="48" t="s">
        <v>2410</v>
      </c>
      <c r="F894" s="48" t="s">
        <v>2415</v>
      </c>
      <c r="G894" s="12">
        <f>COUNTIF('Prontidão Médio Prazo'!C:C,Cronograma[[#This Row],[EDT]])</f>
        <v>0</v>
      </c>
    </row>
    <row r="895" spans="2:7" x14ac:dyDescent="0.35">
      <c r="B895" s="48" t="s">
        <v>1001</v>
      </c>
      <c r="C895" s="48" t="s">
        <v>1658</v>
      </c>
      <c r="D895" s="48" t="s">
        <v>73</v>
      </c>
      <c r="E895" s="48" t="s">
        <v>2415</v>
      </c>
      <c r="F895" s="48" t="s">
        <v>2416</v>
      </c>
      <c r="G895" s="12">
        <f>COUNTIF('Prontidão Médio Prazo'!C:C,Cronograma[[#This Row],[EDT]])</f>
        <v>0</v>
      </c>
    </row>
    <row r="896" spans="2:7" x14ac:dyDescent="0.35">
      <c r="B896" s="48" t="s">
        <v>1002</v>
      </c>
      <c r="C896" s="48" t="s">
        <v>1413</v>
      </c>
      <c r="D896" s="48" t="s">
        <v>81</v>
      </c>
      <c r="E896" s="48" t="s">
        <v>2416</v>
      </c>
      <c r="F896" s="48" t="s">
        <v>2417</v>
      </c>
      <c r="G896" s="12">
        <f>COUNTIF('Prontidão Médio Prazo'!C:C,Cronograma[[#This Row],[EDT]])</f>
        <v>0</v>
      </c>
    </row>
    <row r="897" spans="2:7" x14ac:dyDescent="0.35">
      <c r="B897" s="48" t="s">
        <v>1003</v>
      </c>
      <c r="C897" s="48" t="s">
        <v>1659</v>
      </c>
      <c r="D897" s="48" t="s">
        <v>81</v>
      </c>
      <c r="E897" s="48" t="s">
        <v>2417</v>
      </c>
      <c r="F897" s="48" t="s">
        <v>2414</v>
      </c>
      <c r="G897" s="12">
        <f>COUNTIF('Prontidão Médio Prazo'!C:C,Cronograma[[#This Row],[EDT]])</f>
        <v>0</v>
      </c>
    </row>
    <row r="898" spans="2:7" x14ac:dyDescent="0.35">
      <c r="B898" s="48" t="s">
        <v>1004</v>
      </c>
      <c r="C898" s="48" t="s">
        <v>1650</v>
      </c>
      <c r="D898" s="48" t="s">
        <v>74</v>
      </c>
      <c r="E898" s="48" t="s">
        <v>2414</v>
      </c>
      <c r="F898" s="48" t="s">
        <v>2414</v>
      </c>
      <c r="G898" s="12">
        <f>COUNTIF('Prontidão Médio Prazo'!C:C,Cronograma[[#This Row],[EDT]])</f>
        <v>0</v>
      </c>
    </row>
    <row r="899" spans="2:7" x14ac:dyDescent="0.35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0</v>
      </c>
    </row>
    <row r="900" spans="2:7" x14ac:dyDescent="0.35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5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5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2418</v>
      </c>
      <c r="G902" s="12">
        <f>COUNTIF('Prontidão Médio Prazo'!C:C,Cronograma[[#This Row],[EDT]])</f>
        <v>0</v>
      </c>
    </row>
    <row r="903" spans="2:7" x14ac:dyDescent="0.35">
      <c r="B903" s="48" t="s">
        <v>1009</v>
      </c>
      <c r="C903" s="48" t="s">
        <v>1661</v>
      </c>
      <c r="D903" s="48" t="s">
        <v>73</v>
      </c>
      <c r="E903" s="48" t="s">
        <v>2418</v>
      </c>
      <c r="F903" s="48" t="s">
        <v>2159</v>
      </c>
      <c r="G903" s="12">
        <f>COUNTIF('Prontidão Médio Prazo'!C:C,Cronograma[[#This Row],[EDT]])</f>
        <v>0</v>
      </c>
    </row>
    <row r="904" spans="2:7" x14ac:dyDescent="0.35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5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5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5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2419</v>
      </c>
      <c r="G907" s="12">
        <f>COUNTIF('Prontidão Médio Prazo'!C:C,Cronograma[[#This Row],[EDT]])</f>
        <v>0</v>
      </c>
    </row>
    <row r="908" spans="2:7" x14ac:dyDescent="0.35">
      <c r="B908" s="48" t="s">
        <v>1014</v>
      </c>
      <c r="C908" s="48" t="s">
        <v>1609</v>
      </c>
      <c r="D908" s="48" t="s">
        <v>81</v>
      </c>
      <c r="E908" s="48" t="s">
        <v>2419</v>
      </c>
      <c r="F908" s="48" t="s">
        <v>2420</v>
      </c>
      <c r="G908" s="12">
        <f>COUNTIF('Prontidão Médio Prazo'!C:C,Cronograma[[#This Row],[EDT]])</f>
        <v>0</v>
      </c>
    </row>
    <row r="909" spans="2:7" x14ac:dyDescent="0.35">
      <c r="B909" s="48" t="s">
        <v>1015</v>
      </c>
      <c r="C909" s="48" t="s">
        <v>1661</v>
      </c>
      <c r="D909" s="48" t="s">
        <v>73</v>
      </c>
      <c r="E909" s="48" t="s">
        <v>2420</v>
      </c>
      <c r="F909" s="48" t="s">
        <v>2155</v>
      </c>
      <c r="G909" s="12">
        <f>COUNTIF('Prontidão Médio Prazo'!C:C,Cronograma[[#This Row],[EDT]])</f>
        <v>0</v>
      </c>
    </row>
    <row r="910" spans="2:7" x14ac:dyDescent="0.35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5">
      <c r="B911" s="45" t="s">
        <v>1017</v>
      </c>
      <c r="C911" s="45" t="s">
        <v>1336</v>
      </c>
      <c r="D911" s="45" t="s">
        <v>2547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5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5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2421</v>
      </c>
      <c r="G913" s="12">
        <f>COUNTIF('Prontidão Médio Prazo'!C:C,Cronograma[[#This Row],[EDT]])</f>
        <v>0</v>
      </c>
    </row>
    <row r="914" spans="2:7" x14ac:dyDescent="0.35">
      <c r="B914" s="48" t="s">
        <v>1020</v>
      </c>
      <c r="C914" s="48" t="s">
        <v>1609</v>
      </c>
      <c r="D914" s="48" t="s">
        <v>81</v>
      </c>
      <c r="E914" s="48" t="s">
        <v>2421</v>
      </c>
      <c r="F914" s="48" t="s">
        <v>2157</v>
      </c>
      <c r="G914" s="12">
        <f>COUNTIF('Prontidão Médio Prazo'!C:C,Cronograma[[#This Row],[EDT]])</f>
        <v>0</v>
      </c>
    </row>
    <row r="915" spans="2:7" x14ac:dyDescent="0.35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5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5">
      <c r="B917" s="45" t="s">
        <v>1023</v>
      </c>
      <c r="C917" s="45" t="s">
        <v>1662</v>
      </c>
      <c r="D917" s="45" t="s">
        <v>2547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5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5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2388</v>
      </c>
      <c r="G919" s="12">
        <f>COUNTIF('Prontidão Médio Prazo'!C:C,Cronograma[[#This Row],[EDT]])</f>
        <v>0</v>
      </c>
    </row>
    <row r="920" spans="2:7" x14ac:dyDescent="0.35">
      <c r="B920" s="48" t="s">
        <v>1026</v>
      </c>
      <c r="C920" s="48" t="s">
        <v>1609</v>
      </c>
      <c r="D920" s="48" t="s">
        <v>81</v>
      </c>
      <c r="E920" s="48" t="s">
        <v>2422</v>
      </c>
      <c r="F920" s="48" t="s">
        <v>2008</v>
      </c>
      <c r="G920" s="12">
        <f>COUNTIF('Prontidão Médio Prazo'!C:C,Cronograma[[#This Row],[EDT]])</f>
        <v>0</v>
      </c>
    </row>
    <row r="921" spans="2:7" x14ac:dyDescent="0.35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5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5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5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5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5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5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5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5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5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5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5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5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2423</v>
      </c>
      <c r="G933" s="12">
        <f>COUNTIF('Prontidão Médio Prazo'!C:C,Cronograma[[#This Row],[EDT]])</f>
        <v>0</v>
      </c>
    </row>
    <row r="934" spans="2:7" x14ac:dyDescent="0.35">
      <c r="B934" s="48" t="s">
        <v>1040</v>
      </c>
      <c r="C934" s="48" t="s">
        <v>1668</v>
      </c>
      <c r="D934" s="48" t="s">
        <v>77</v>
      </c>
      <c r="E934" s="48" t="s">
        <v>2423</v>
      </c>
      <c r="F934" s="48" t="s">
        <v>1918</v>
      </c>
      <c r="G934" s="12">
        <f>COUNTIF('Prontidão Médio Prazo'!C:C,Cronograma[[#This Row],[EDT]])</f>
        <v>0</v>
      </c>
    </row>
    <row r="935" spans="2:7" x14ac:dyDescent="0.35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5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5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2394</v>
      </c>
      <c r="G937" s="12">
        <f>COUNTIF('Prontidão Médio Prazo'!C:C,Cronograma[[#This Row],[EDT]])</f>
        <v>0</v>
      </c>
    </row>
    <row r="938" spans="2:7" x14ac:dyDescent="0.35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2424</v>
      </c>
      <c r="G938" s="12">
        <f>COUNTIF('Prontidão Médio Prazo'!C:C,Cronograma[[#This Row],[EDT]])</f>
        <v>0</v>
      </c>
    </row>
    <row r="939" spans="2:7" x14ac:dyDescent="0.35">
      <c r="B939" s="48" t="s">
        <v>1044</v>
      </c>
      <c r="C939" s="48" t="s">
        <v>1466</v>
      </c>
      <c r="D939" s="48" t="s">
        <v>84</v>
      </c>
      <c r="E939" s="48" t="s">
        <v>2424</v>
      </c>
      <c r="F939" s="48" t="s">
        <v>2394</v>
      </c>
      <c r="G939" s="12">
        <f>COUNTIF('Prontidão Médio Prazo'!C:C,Cronograma[[#This Row],[EDT]])</f>
        <v>0</v>
      </c>
    </row>
    <row r="940" spans="2:7" x14ac:dyDescent="0.35">
      <c r="B940" s="45" t="s">
        <v>1045</v>
      </c>
      <c r="C940" s="46" t="s">
        <v>1671</v>
      </c>
      <c r="D940" s="45" t="s">
        <v>2548</v>
      </c>
      <c r="E940" s="45" t="s">
        <v>2425</v>
      </c>
      <c r="F940" s="45" t="s">
        <v>2258</v>
      </c>
      <c r="G940" s="12">
        <f>COUNTIF('Prontidão Médio Prazo'!C:C,Cronograma[[#This Row],[EDT]])</f>
        <v>0</v>
      </c>
    </row>
    <row r="941" spans="2:7" x14ac:dyDescent="0.35">
      <c r="B941" s="45" t="s">
        <v>1046</v>
      </c>
      <c r="C941" s="45" t="s">
        <v>1672</v>
      </c>
      <c r="D941" s="45" t="s">
        <v>2549</v>
      </c>
      <c r="E941" s="45" t="s">
        <v>2425</v>
      </c>
      <c r="F941" s="45" t="s">
        <v>1919</v>
      </c>
      <c r="G941" s="12">
        <f>COUNTIF('Prontidão Médio Prazo'!C:C,Cronograma[[#This Row],[EDT]])</f>
        <v>0</v>
      </c>
    </row>
    <row r="942" spans="2:7" x14ac:dyDescent="0.35">
      <c r="B942" s="48" t="s">
        <v>1047</v>
      </c>
      <c r="C942" s="48" t="s">
        <v>1673</v>
      </c>
      <c r="D942" s="48" t="s">
        <v>74</v>
      </c>
      <c r="E942" s="48" t="s">
        <v>2425</v>
      </c>
      <c r="F942" s="48" t="s">
        <v>2425</v>
      </c>
      <c r="G942" s="12">
        <f>COUNTIF('Prontidão Médio Prazo'!C:C,Cronograma[[#This Row],[EDT]])</f>
        <v>1</v>
      </c>
    </row>
    <row r="943" spans="2:7" x14ac:dyDescent="0.35">
      <c r="B943" s="48" t="s">
        <v>1048</v>
      </c>
      <c r="C943" s="48" t="s">
        <v>1674</v>
      </c>
      <c r="D943" s="48" t="s">
        <v>78</v>
      </c>
      <c r="E943" s="48" t="s">
        <v>2425</v>
      </c>
      <c r="F943" s="48" t="s">
        <v>2426</v>
      </c>
      <c r="G943" s="12">
        <f>COUNTIF('Prontidão Médio Prazo'!C:C,Cronograma[[#This Row],[EDT]])</f>
        <v>1</v>
      </c>
    </row>
    <row r="944" spans="2:7" x14ac:dyDescent="0.35">
      <c r="B944" s="48" t="s">
        <v>1049</v>
      </c>
      <c r="C944" s="48" t="s">
        <v>1675</v>
      </c>
      <c r="D944" s="48" t="s">
        <v>69</v>
      </c>
      <c r="E944" s="48" t="s">
        <v>2426</v>
      </c>
      <c r="F944" s="48" t="s">
        <v>2427</v>
      </c>
      <c r="G944" s="12">
        <f>COUNTIF('Prontidão Médio Prazo'!C:C,Cronograma[[#This Row],[EDT]])</f>
        <v>0</v>
      </c>
    </row>
    <row r="945" spans="2:7" x14ac:dyDescent="0.35">
      <c r="B945" s="48" t="s">
        <v>1050</v>
      </c>
      <c r="C945" s="48" t="s">
        <v>1676</v>
      </c>
      <c r="D945" s="48" t="s">
        <v>69</v>
      </c>
      <c r="E945" s="48" t="s">
        <v>2427</v>
      </c>
      <c r="F945" s="48" t="s">
        <v>2252</v>
      </c>
      <c r="G945" s="12">
        <f>COUNTIF('Prontidão Médio Prazo'!C:C,Cronograma[[#This Row],[EDT]])</f>
        <v>0</v>
      </c>
    </row>
    <row r="946" spans="2:7" x14ac:dyDescent="0.35">
      <c r="B946" s="48" t="s">
        <v>1051</v>
      </c>
      <c r="C946" s="48" t="s">
        <v>1677</v>
      </c>
      <c r="D946" s="48" t="s">
        <v>157</v>
      </c>
      <c r="E946" s="48" t="s">
        <v>2252</v>
      </c>
      <c r="F946" s="48" t="s">
        <v>2428</v>
      </c>
      <c r="G946" s="12">
        <f>COUNTIF('Prontidão Médio Prazo'!C:C,Cronograma[[#This Row],[EDT]])</f>
        <v>0</v>
      </c>
    </row>
    <row r="947" spans="2:7" x14ac:dyDescent="0.35">
      <c r="B947" s="48" t="s">
        <v>1052</v>
      </c>
      <c r="C947" s="48" t="s">
        <v>1678</v>
      </c>
      <c r="D947" s="48" t="s">
        <v>69</v>
      </c>
      <c r="E947" s="48" t="s">
        <v>2428</v>
      </c>
      <c r="F947" s="48" t="s">
        <v>2253</v>
      </c>
      <c r="G947" s="12">
        <f>COUNTIF('Prontidão Médio Prazo'!C:C,Cronograma[[#This Row],[EDT]])</f>
        <v>0</v>
      </c>
    </row>
    <row r="948" spans="2:7" x14ac:dyDescent="0.35">
      <c r="B948" s="48" t="s">
        <v>1053</v>
      </c>
      <c r="C948" s="48" t="s">
        <v>1679</v>
      </c>
      <c r="D948" s="48" t="s">
        <v>1751</v>
      </c>
      <c r="E948" s="48" t="s">
        <v>2254</v>
      </c>
      <c r="F948" s="48" t="s">
        <v>1919</v>
      </c>
      <c r="G948" s="12">
        <f>COUNTIF('Prontidão Médio Prazo'!C:C,Cronograma[[#This Row],[EDT]])</f>
        <v>0</v>
      </c>
    </row>
    <row r="949" spans="2:7" x14ac:dyDescent="0.35">
      <c r="B949" s="45" t="s">
        <v>1054</v>
      </c>
      <c r="C949" s="45" t="s">
        <v>1680</v>
      </c>
      <c r="D949" s="45" t="s">
        <v>2550</v>
      </c>
      <c r="E949" s="45" t="s">
        <v>2425</v>
      </c>
      <c r="F949" s="45" t="s">
        <v>2429</v>
      </c>
      <c r="G949" s="12">
        <f>COUNTIF('Prontidão Médio Prazo'!C:C,Cronograma[[#This Row],[EDT]])</f>
        <v>1</v>
      </c>
    </row>
    <row r="950" spans="2:7" x14ac:dyDescent="0.35">
      <c r="B950" s="48" t="s">
        <v>1055</v>
      </c>
      <c r="C950" s="48" t="s">
        <v>1681</v>
      </c>
      <c r="D950" s="48" t="s">
        <v>74</v>
      </c>
      <c r="E950" s="48" t="s">
        <v>2425</v>
      </c>
      <c r="F950" s="48" t="s">
        <v>2425</v>
      </c>
      <c r="G950" s="12">
        <f>COUNTIF('Prontidão Médio Prazo'!C:C,Cronograma[[#This Row],[EDT]])</f>
        <v>1</v>
      </c>
    </row>
    <row r="951" spans="2:7" x14ac:dyDescent="0.35">
      <c r="B951" s="45" t="s">
        <v>1056</v>
      </c>
      <c r="C951" s="45" t="s">
        <v>1682</v>
      </c>
      <c r="D951" s="45" t="s">
        <v>2551</v>
      </c>
      <c r="E951" s="45" t="s">
        <v>2425</v>
      </c>
      <c r="F951" s="45" t="s">
        <v>2430</v>
      </c>
      <c r="G951" s="12">
        <f>COUNTIF('Prontidão Médio Prazo'!C:C,Cronograma[[#This Row],[EDT]])</f>
        <v>0</v>
      </c>
    </row>
    <row r="952" spans="2:7" x14ac:dyDescent="0.35">
      <c r="B952" s="48" t="s">
        <v>1057</v>
      </c>
      <c r="C952" s="48" t="s">
        <v>1545</v>
      </c>
      <c r="D952" s="48" t="s">
        <v>69</v>
      </c>
      <c r="E952" s="48" t="s">
        <v>2425</v>
      </c>
      <c r="F952" s="48" t="s">
        <v>2431</v>
      </c>
      <c r="G952" s="12">
        <f>COUNTIF('Prontidão Médio Prazo'!C:C,Cronograma[[#This Row],[EDT]])</f>
        <v>0</v>
      </c>
    </row>
    <row r="953" spans="2:7" x14ac:dyDescent="0.35">
      <c r="B953" s="48" t="s">
        <v>1058</v>
      </c>
      <c r="C953" s="48" t="s">
        <v>1546</v>
      </c>
      <c r="D953" s="48" t="s">
        <v>71</v>
      </c>
      <c r="E953" s="48" t="s">
        <v>2432</v>
      </c>
      <c r="F953" s="48" t="s">
        <v>2433</v>
      </c>
      <c r="G953" s="12">
        <f>COUNTIF('Prontidão Médio Prazo'!C:C,Cronograma[[#This Row],[EDT]])</f>
        <v>0</v>
      </c>
    </row>
    <row r="954" spans="2:7" x14ac:dyDescent="0.35">
      <c r="B954" s="48" t="s">
        <v>1059</v>
      </c>
      <c r="C954" s="48" t="s">
        <v>1547</v>
      </c>
      <c r="D954" s="48" t="s">
        <v>71</v>
      </c>
      <c r="E954" s="48" t="s">
        <v>2426</v>
      </c>
      <c r="F954" s="48" t="s">
        <v>2434</v>
      </c>
      <c r="G954" s="12">
        <f>COUNTIF('Prontidão Médio Prazo'!C:C,Cronograma[[#This Row],[EDT]])</f>
        <v>0</v>
      </c>
    </row>
    <row r="955" spans="2:7" x14ac:dyDescent="0.35">
      <c r="B955" s="48" t="s">
        <v>1060</v>
      </c>
      <c r="C955" s="48" t="s">
        <v>1548</v>
      </c>
      <c r="D955" s="48" t="s">
        <v>69</v>
      </c>
      <c r="E955" s="48" t="s">
        <v>2427</v>
      </c>
      <c r="F955" s="48" t="s">
        <v>2252</v>
      </c>
      <c r="G955" s="12">
        <f>COUNTIF('Prontidão Médio Prazo'!C:C,Cronograma[[#This Row],[EDT]])</f>
        <v>0</v>
      </c>
    </row>
    <row r="956" spans="2:7" x14ac:dyDescent="0.35">
      <c r="B956" s="48" t="s">
        <v>1061</v>
      </c>
      <c r="C956" s="48" t="s">
        <v>1549</v>
      </c>
      <c r="D956" s="48" t="s">
        <v>71</v>
      </c>
      <c r="E956" s="48" t="s">
        <v>2435</v>
      </c>
      <c r="F956" s="48" t="s">
        <v>2436</v>
      </c>
      <c r="G956" s="12">
        <f>COUNTIF('Prontidão Médio Prazo'!C:C,Cronograma[[#This Row],[EDT]])</f>
        <v>0</v>
      </c>
    </row>
    <row r="957" spans="2:7" x14ac:dyDescent="0.35">
      <c r="B957" s="45" t="s">
        <v>1062</v>
      </c>
      <c r="C957" s="45" t="s">
        <v>1683</v>
      </c>
      <c r="D957" s="45" t="s">
        <v>2506</v>
      </c>
      <c r="E957" s="45" t="s">
        <v>1927</v>
      </c>
      <c r="F957" s="45" t="s">
        <v>2430</v>
      </c>
      <c r="G957" s="12">
        <f>COUNTIF('Prontidão Médio Prazo'!C:C,Cronograma[[#This Row],[EDT]])</f>
        <v>0</v>
      </c>
    </row>
    <row r="958" spans="2:7" x14ac:dyDescent="0.35">
      <c r="B958" s="45" t="s">
        <v>1063</v>
      </c>
      <c r="C958" s="45" t="s">
        <v>1684</v>
      </c>
      <c r="D958" s="45" t="s">
        <v>2552</v>
      </c>
      <c r="E958" s="45" t="s">
        <v>1927</v>
      </c>
      <c r="F958" s="45" t="s">
        <v>2257</v>
      </c>
      <c r="G958" s="12">
        <f>COUNTIF('Prontidão Médio Prazo'!C:C,Cronograma[[#This Row],[EDT]])</f>
        <v>0</v>
      </c>
    </row>
    <row r="959" spans="2:7" x14ac:dyDescent="0.35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5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2437</v>
      </c>
      <c r="G960" s="12">
        <f>COUNTIF('Prontidão Médio Prazo'!C:C,Cronograma[[#This Row],[EDT]])</f>
        <v>0</v>
      </c>
    </row>
    <row r="961" spans="2:7" x14ac:dyDescent="0.35">
      <c r="B961" s="48" t="s">
        <v>1066</v>
      </c>
      <c r="C961" s="48" t="s">
        <v>1687</v>
      </c>
      <c r="D961" s="48" t="s">
        <v>69</v>
      </c>
      <c r="E961" s="48" t="s">
        <v>2437</v>
      </c>
      <c r="F961" s="48" t="s">
        <v>2257</v>
      </c>
      <c r="G961" s="12">
        <f>COUNTIF('Prontidão Médio Prazo'!C:C,Cronograma[[#This Row],[EDT]])</f>
        <v>0</v>
      </c>
    </row>
    <row r="962" spans="2:7" x14ac:dyDescent="0.35">
      <c r="B962" s="45" t="s">
        <v>1067</v>
      </c>
      <c r="C962" s="45" t="s">
        <v>1688</v>
      </c>
      <c r="D962" s="45" t="s">
        <v>2553</v>
      </c>
      <c r="E962" s="45" t="s">
        <v>1928</v>
      </c>
      <c r="F962" s="45" t="s">
        <v>2250</v>
      </c>
      <c r="G962" s="12">
        <f>COUNTIF('Prontidão Médio Prazo'!C:C,Cronograma[[#This Row],[EDT]])</f>
        <v>0</v>
      </c>
    </row>
    <row r="963" spans="2:7" x14ac:dyDescent="0.35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2437</v>
      </c>
      <c r="G963" s="12">
        <f>COUNTIF('Prontidão Médio Prazo'!C:C,Cronograma[[#This Row],[EDT]])</f>
        <v>0</v>
      </c>
    </row>
    <row r="964" spans="2:7" x14ac:dyDescent="0.35">
      <c r="B964" s="48" t="s">
        <v>1069</v>
      </c>
      <c r="C964" s="48" t="s">
        <v>1686</v>
      </c>
      <c r="D964" s="48" t="s">
        <v>69</v>
      </c>
      <c r="E964" s="48" t="s">
        <v>2437</v>
      </c>
      <c r="F964" s="48" t="s">
        <v>2257</v>
      </c>
      <c r="G964" s="12">
        <f>COUNTIF('Prontidão Médio Prazo'!C:C,Cronograma[[#This Row],[EDT]])</f>
        <v>0</v>
      </c>
    </row>
    <row r="965" spans="2:7" x14ac:dyDescent="0.35">
      <c r="B965" s="48" t="s">
        <v>1070</v>
      </c>
      <c r="C965" s="48" t="s">
        <v>1687</v>
      </c>
      <c r="D965" s="48" t="s">
        <v>69</v>
      </c>
      <c r="E965" s="48" t="s">
        <v>2311</v>
      </c>
      <c r="F965" s="48" t="s">
        <v>2250</v>
      </c>
      <c r="G965" s="12">
        <f>COUNTIF('Prontidão Médio Prazo'!C:C,Cronograma[[#This Row],[EDT]])</f>
        <v>0</v>
      </c>
    </row>
    <row r="966" spans="2:7" x14ac:dyDescent="0.35">
      <c r="B966" s="45" t="s">
        <v>1071</v>
      </c>
      <c r="C966" s="45" t="s">
        <v>1689</v>
      </c>
      <c r="D966" s="45" t="s">
        <v>1812</v>
      </c>
      <c r="E966" s="45" t="s">
        <v>2437</v>
      </c>
      <c r="F966" s="45" t="s">
        <v>2430</v>
      </c>
      <c r="G966" s="12">
        <f>COUNTIF('Prontidão Médio Prazo'!C:C,Cronograma[[#This Row],[EDT]])</f>
        <v>0</v>
      </c>
    </row>
    <row r="967" spans="2:7" x14ac:dyDescent="0.35">
      <c r="B967" s="48" t="s">
        <v>1072</v>
      </c>
      <c r="C967" s="48" t="s">
        <v>1685</v>
      </c>
      <c r="D967" s="48" t="s">
        <v>69</v>
      </c>
      <c r="E967" s="48" t="s">
        <v>2437</v>
      </c>
      <c r="F967" s="48" t="s">
        <v>2257</v>
      </c>
      <c r="G967" s="12">
        <f>COUNTIF('Prontidão Médio Prazo'!C:C,Cronograma[[#This Row],[EDT]])</f>
        <v>0</v>
      </c>
    </row>
    <row r="968" spans="2:7" x14ac:dyDescent="0.35">
      <c r="B968" s="48" t="s">
        <v>1073</v>
      </c>
      <c r="C968" s="48" t="s">
        <v>1686</v>
      </c>
      <c r="D968" s="48" t="s">
        <v>69</v>
      </c>
      <c r="E968" s="48" t="s">
        <v>2311</v>
      </c>
      <c r="F968" s="48" t="s">
        <v>2250</v>
      </c>
      <c r="G968" s="12">
        <f>COUNTIF('Prontidão Médio Prazo'!C:C,Cronograma[[#This Row],[EDT]])</f>
        <v>0</v>
      </c>
    </row>
    <row r="969" spans="2:7" x14ac:dyDescent="0.35">
      <c r="B969" s="48" t="s">
        <v>1074</v>
      </c>
      <c r="C969" s="48" t="s">
        <v>1687</v>
      </c>
      <c r="D969" s="48" t="s">
        <v>69</v>
      </c>
      <c r="E969" s="48" t="s">
        <v>2250</v>
      </c>
      <c r="F969" s="48" t="s">
        <v>2430</v>
      </c>
      <c r="G969" s="12">
        <f>COUNTIF('Prontidão Médio Prazo'!C:C,Cronograma[[#This Row],[EDT]])</f>
        <v>0</v>
      </c>
    </row>
    <row r="970" spans="2:7" x14ac:dyDescent="0.35">
      <c r="B970" s="45" t="s">
        <v>1075</v>
      </c>
      <c r="C970" s="45" t="s">
        <v>1690</v>
      </c>
      <c r="D970" s="45" t="s">
        <v>2550</v>
      </c>
      <c r="E970" s="45" t="s">
        <v>2425</v>
      </c>
      <c r="F970" s="45" t="s">
        <v>2429</v>
      </c>
      <c r="G970" s="12">
        <f>COUNTIF('Prontidão Médio Prazo'!C:C,Cronograma[[#This Row],[EDT]])</f>
        <v>0</v>
      </c>
    </row>
    <row r="971" spans="2:7" x14ac:dyDescent="0.35">
      <c r="B971" s="48" t="s">
        <v>1076</v>
      </c>
      <c r="C971" s="48" t="s">
        <v>1545</v>
      </c>
      <c r="D971" s="48" t="s">
        <v>69</v>
      </c>
      <c r="E971" s="48" t="s">
        <v>2425</v>
      </c>
      <c r="F971" s="48" t="s">
        <v>2431</v>
      </c>
      <c r="G971" s="12">
        <f>COUNTIF('Prontidão Médio Prazo'!C:C,Cronograma[[#This Row],[EDT]])</f>
        <v>0</v>
      </c>
    </row>
    <row r="972" spans="2:7" x14ac:dyDescent="0.35">
      <c r="B972" s="48" t="s">
        <v>1077</v>
      </c>
      <c r="C972" s="48" t="s">
        <v>1546</v>
      </c>
      <c r="D972" s="48" t="s">
        <v>71</v>
      </c>
      <c r="E972" s="48" t="s">
        <v>2433</v>
      </c>
      <c r="F972" s="48" t="s">
        <v>2426</v>
      </c>
      <c r="G972" s="12">
        <f>COUNTIF('Prontidão Médio Prazo'!C:C,Cronograma[[#This Row],[EDT]])</f>
        <v>0</v>
      </c>
    </row>
    <row r="973" spans="2:7" x14ac:dyDescent="0.35">
      <c r="B973" s="48" t="s">
        <v>1078</v>
      </c>
      <c r="C973" s="48" t="s">
        <v>1547</v>
      </c>
      <c r="D973" s="48" t="s">
        <v>71</v>
      </c>
      <c r="E973" s="48" t="s">
        <v>2434</v>
      </c>
      <c r="F973" s="48" t="s">
        <v>2427</v>
      </c>
      <c r="G973" s="12">
        <f>COUNTIF('Prontidão Médio Prazo'!C:C,Cronograma[[#This Row],[EDT]])</f>
        <v>0</v>
      </c>
    </row>
    <row r="974" spans="2:7" x14ac:dyDescent="0.35">
      <c r="B974" s="48" t="s">
        <v>1079</v>
      </c>
      <c r="C974" s="48" t="s">
        <v>1548</v>
      </c>
      <c r="D974" s="48" t="s">
        <v>69</v>
      </c>
      <c r="E974" s="48" t="s">
        <v>2252</v>
      </c>
      <c r="F974" s="48" t="s">
        <v>2435</v>
      </c>
      <c r="G974" s="12">
        <f>COUNTIF('Prontidão Médio Prazo'!C:C,Cronograma[[#This Row],[EDT]])</f>
        <v>0</v>
      </c>
    </row>
    <row r="975" spans="2:7" x14ac:dyDescent="0.35">
      <c r="B975" s="48" t="s">
        <v>1080</v>
      </c>
      <c r="C975" s="48" t="s">
        <v>1549</v>
      </c>
      <c r="D975" s="48" t="s">
        <v>71</v>
      </c>
      <c r="E975" s="48" t="s">
        <v>2436</v>
      </c>
      <c r="F975" s="48" t="s">
        <v>2438</v>
      </c>
      <c r="G975" s="12">
        <f>COUNTIF('Prontidão Médio Prazo'!C:C,Cronograma[[#This Row],[EDT]])</f>
        <v>0</v>
      </c>
    </row>
    <row r="976" spans="2:7" x14ac:dyDescent="0.35">
      <c r="B976" s="45" t="s">
        <v>1081</v>
      </c>
      <c r="C976" s="45" t="s">
        <v>1683</v>
      </c>
      <c r="D976" s="45" t="s">
        <v>2554</v>
      </c>
      <c r="E976" s="45" t="s">
        <v>1929</v>
      </c>
      <c r="F976" s="45" t="s">
        <v>2429</v>
      </c>
      <c r="G976" s="12">
        <f>COUNTIF('Prontidão Médio Prazo'!C:C,Cronograma[[#This Row],[EDT]])</f>
        <v>0</v>
      </c>
    </row>
    <row r="977" spans="2:7" x14ac:dyDescent="0.35">
      <c r="B977" s="45" t="s">
        <v>1082</v>
      </c>
      <c r="C977" s="45" t="s">
        <v>1691</v>
      </c>
      <c r="D977" s="45" t="s">
        <v>2555</v>
      </c>
      <c r="E977" s="45" t="s">
        <v>1929</v>
      </c>
      <c r="F977" s="45" t="s">
        <v>2439</v>
      </c>
      <c r="G977" s="12">
        <f>COUNTIF('Prontidão Médio Prazo'!C:C,Cronograma[[#This Row],[EDT]])</f>
        <v>0</v>
      </c>
    </row>
    <row r="978" spans="2:7" x14ac:dyDescent="0.35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2257</v>
      </c>
      <c r="G978" s="12">
        <f>COUNTIF('Prontidão Médio Prazo'!C:C,Cronograma[[#This Row],[EDT]])</f>
        <v>0</v>
      </c>
    </row>
    <row r="979" spans="2:7" x14ac:dyDescent="0.35">
      <c r="B979" s="48" t="s">
        <v>1084</v>
      </c>
      <c r="C979" s="48" t="s">
        <v>1686</v>
      </c>
      <c r="D979" s="48" t="s">
        <v>78</v>
      </c>
      <c r="E979" s="48" t="s">
        <v>2311</v>
      </c>
      <c r="F979" s="48" t="s">
        <v>2430</v>
      </c>
      <c r="G979" s="12">
        <f>COUNTIF('Prontidão Médio Prazo'!C:C,Cronograma[[#This Row],[EDT]])</f>
        <v>0</v>
      </c>
    </row>
    <row r="980" spans="2:7" x14ac:dyDescent="0.35">
      <c r="B980" s="48" t="s">
        <v>1085</v>
      </c>
      <c r="C980" s="48" t="s">
        <v>1687</v>
      </c>
      <c r="D980" s="48" t="s">
        <v>71</v>
      </c>
      <c r="E980" s="48" t="s">
        <v>2430</v>
      </c>
      <c r="F980" s="48" t="s">
        <v>2439</v>
      </c>
      <c r="G980" s="12">
        <f>COUNTIF('Prontidão Médio Prazo'!C:C,Cronograma[[#This Row],[EDT]])</f>
        <v>0</v>
      </c>
    </row>
    <row r="981" spans="2:7" x14ac:dyDescent="0.35">
      <c r="B981" s="45" t="s">
        <v>1086</v>
      </c>
      <c r="C981" s="45" t="s">
        <v>1692</v>
      </c>
      <c r="D981" s="45" t="s">
        <v>1815</v>
      </c>
      <c r="E981" s="45" t="s">
        <v>2250</v>
      </c>
      <c r="F981" s="45" t="s">
        <v>2309</v>
      </c>
      <c r="G981" s="12">
        <f>COUNTIF('Prontidão Médio Prazo'!C:C,Cronograma[[#This Row],[EDT]])</f>
        <v>0</v>
      </c>
    </row>
    <row r="982" spans="2:7" x14ac:dyDescent="0.35">
      <c r="B982" s="48" t="s">
        <v>1087</v>
      </c>
      <c r="C982" s="48" t="s">
        <v>1685</v>
      </c>
      <c r="D982" s="48" t="s">
        <v>78</v>
      </c>
      <c r="E982" s="48" t="s">
        <v>2250</v>
      </c>
      <c r="F982" s="48" t="s">
        <v>2440</v>
      </c>
      <c r="G982" s="12">
        <f>COUNTIF('Prontidão Médio Prazo'!C:C,Cronograma[[#This Row],[EDT]])</f>
        <v>0</v>
      </c>
    </row>
    <row r="983" spans="2:7" x14ac:dyDescent="0.35">
      <c r="B983" s="48" t="s">
        <v>1088</v>
      </c>
      <c r="C983" s="48" t="s">
        <v>1686</v>
      </c>
      <c r="D983" s="48" t="s">
        <v>69</v>
      </c>
      <c r="E983" s="48" t="s">
        <v>2440</v>
      </c>
      <c r="F983" s="48" t="s">
        <v>2290</v>
      </c>
      <c r="G983" s="12">
        <f>COUNTIF('Prontidão Médio Prazo'!C:C,Cronograma[[#This Row],[EDT]])</f>
        <v>0</v>
      </c>
    </row>
    <row r="984" spans="2:7" x14ac:dyDescent="0.35">
      <c r="B984" s="48" t="s">
        <v>1089</v>
      </c>
      <c r="C984" s="48" t="s">
        <v>1687</v>
      </c>
      <c r="D984" s="48" t="s">
        <v>69</v>
      </c>
      <c r="E984" s="48" t="s">
        <v>2290</v>
      </c>
      <c r="F984" s="48" t="s">
        <v>2309</v>
      </c>
      <c r="G984" s="12">
        <f>COUNTIF('Prontidão Médio Prazo'!C:C,Cronograma[[#This Row],[EDT]])</f>
        <v>0</v>
      </c>
    </row>
    <row r="985" spans="2:7" x14ac:dyDescent="0.35">
      <c r="B985" s="45" t="s">
        <v>1090</v>
      </c>
      <c r="C985" s="45" t="s">
        <v>1693</v>
      </c>
      <c r="D985" s="45" t="s">
        <v>1813</v>
      </c>
      <c r="E985" s="45" t="s">
        <v>2440</v>
      </c>
      <c r="F985" s="45" t="s">
        <v>2429</v>
      </c>
      <c r="G985" s="12">
        <f>COUNTIF('Prontidão Médio Prazo'!C:C,Cronograma[[#This Row],[EDT]])</f>
        <v>0</v>
      </c>
    </row>
    <row r="986" spans="2:7" x14ac:dyDescent="0.35">
      <c r="B986" s="48" t="s">
        <v>1091</v>
      </c>
      <c r="C986" s="48" t="s">
        <v>1685</v>
      </c>
      <c r="D986" s="48" t="s">
        <v>69</v>
      </c>
      <c r="E986" s="48" t="s">
        <v>2440</v>
      </c>
      <c r="F986" s="48" t="s">
        <v>2290</v>
      </c>
      <c r="G986" s="12">
        <f>COUNTIF('Prontidão Médio Prazo'!C:C,Cronograma[[#This Row],[EDT]])</f>
        <v>0</v>
      </c>
    </row>
    <row r="987" spans="2:7" x14ac:dyDescent="0.35">
      <c r="B987" s="48" t="s">
        <v>1092</v>
      </c>
      <c r="C987" s="48" t="s">
        <v>1686</v>
      </c>
      <c r="D987" s="48" t="s">
        <v>69</v>
      </c>
      <c r="E987" s="48" t="s">
        <v>2290</v>
      </c>
      <c r="F987" s="48" t="s">
        <v>2309</v>
      </c>
      <c r="G987" s="12">
        <f>COUNTIF('Prontidão Médio Prazo'!C:C,Cronograma[[#This Row],[EDT]])</f>
        <v>0</v>
      </c>
    </row>
    <row r="988" spans="2:7" x14ac:dyDescent="0.35">
      <c r="B988" s="48" t="s">
        <v>1093</v>
      </c>
      <c r="C988" s="48" t="s">
        <v>1687</v>
      </c>
      <c r="D988" s="48" t="s">
        <v>69</v>
      </c>
      <c r="E988" s="48" t="s">
        <v>2309</v>
      </c>
      <c r="F988" s="48" t="s">
        <v>2429</v>
      </c>
      <c r="G988" s="12">
        <f>COUNTIF('Prontidão Médio Prazo'!C:C,Cronograma[[#This Row],[EDT]])</f>
        <v>0</v>
      </c>
    </row>
    <row r="989" spans="2:7" x14ac:dyDescent="0.35">
      <c r="B989" s="45" t="s">
        <v>1094</v>
      </c>
      <c r="C989" s="45" t="s">
        <v>1694</v>
      </c>
      <c r="D989" s="45" t="s">
        <v>2556</v>
      </c>
      <c r="E989" s="45" t="s">
        <v>2252</v>
      </c>
      <c r="F989" s="45" t="s">
        <v>2143</v>
      </c>
      <c r="G989" s="12">
        <f>COUNTIF('Prontidão Médio Prazo'!C:C,Cronograma[[#This Row],[EDT]])</f>
        <v>0</v>
      </c>
    </row>
    <row r="990" spans="2:7" x14ac:dyDescent="0.35">
      <c r="B990" s="45" t="s">
        <v>1095</v>
      </c>
      <c r="C990" s="45" t="s">
        <v>1375</v>
      </c>
      <c r="D990" s="45" t="s">
        <v>2557</v>
      </c>
      <c r="E990" s="45" t="s">
        <v>2252</v>
      </c>
      <c r="F990" s="45" t="s">
        <v>2441</v>
      </c>
      <c r="G990" s="12">
        <f>COUNTIF('Prontidão Médio Prazo'!C:C,Cronograma[[#This Row],[EDT]])</f>
        <v>1</v>
      </c>
    </row>
    <row r="991" spans="2:7" x14ac:dyDescent="0.35">
      <c r="B991" s="48" t="s">
        <v>1096</v>
      </c>
      <c r="C991" s="48" t="s">
        <v>1412</v>
      </c>
      <c r="D991" s="48" t="s">
        <v>78</v>
      </c>
      <c r="E991" s="48" t="s">
        <v>2252</v>
      </c>
      <c r="F991" s="48" t="s">
        <v>2438</v>
      </c>
      <c r="G991" s="12">
        <f>COUNTIF('Prontidão Médio Prazo'!C:C,Cronograma[[#This Row],[EDT]])</f>
        <v>0</v>
      </c>
    </row>
    <row r="992" spans="2:7" x14ac:dyDescent="0.35">
      <c r="B992" s="48" t="s">
        <v>1097</v>
      </c>
      <c r="C992" s="48" t="s">
        <v>1592</v>
      </c>
      <c r="D992" s="48" t="s">
        <v>1754</v>
      </c>
      <c r="E992" s="48" t="s">
        <v>2252</v>
      </c>
      <c r="F992" s="48" t="s">
        <v>2442</v>
      </c>
      <c r="G992" s="12">
        <f>COUNTIF('Prontidão Médio Prazo'!C:C,Cronograma[[#This Row],[EDT]])</f>
        <v>0</v>
      </c>
    </row>
    <row r="993" spans="2:7" x14ac:dyDescent="0.35">
      <c r="B993" s="48" t="s">
        <v>1098</v>
      </c>
      <c r="C993" s="48" t="s">
        <v>1413</v>
      </c>
      <c r="D993" s="48" t="s">
        <v>71</v>
      </c>
      <c r="E993" s="48" t="s">
        <v>2442</v>
      </c>
      <c r="F993" s="48" t="s">
        <v>2443</v>
      </c>
      <c r="G993" s="12">
        <f>COUNTIF('Prontidão Médio Prazo'!C:C,Cronograma[[#This Row],[EDT]])</f>
        <v>0</v>
      </c>
    </row>
    <row r="994" spans="2:7" x14ac:dyDescent="0.35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2444</v>
      </c>
      <c r="G994" s="12">
        <f>COUNTIF('Prontidão Médio Prazo'!C:C,Cronograma[[#This Row],[EDT]])</f>
        <v>0</v>
      </c>
    </row>
    <row r="995" spans="2:7" x14ac:dyDescent="0.35">
      <c r="B995" s="48" t="s">
        <v>1100</v>
      </c>
      <c r="C995" s="48" t="s">
        <v>1695</v>
      </c>
      <c r="D995" s="48" t="s">
        <v>176</v>
      </c>
      <c r="E995" s="48" t="s">
        <v>2444</v>
      </c>
      <c r="F995" s="48" t="s">
        <v>2441</v>
      </c>
      <c r="G995" s="12">
        <f>COUNTIF('Prontidão Médio Prazo'!C:C,Cronograma[[#This Row],[EDT]])</f>
        <v>0</v>
      </c>
    </row>
    <row r="996" spans="2:7" x14ac:dyDescent="0.35">
      <c r="B996" s="45" t="s">
        <v>1101</v>
      </c>
      <c r="C996" s="45" t="s">
        <v>1376</v>
      </c>
      <c r="D996" s="45" t="s">
        <v>2558</v>
      </c>
      <c r="E996" s="45" t="s">
        <v>2438</v>
      </c>
      <c r="F996" s="45" t="s">
        <v>1973</v>
      </c>
      <c r="G996" s="12">
        <f>COUNTIF('Prontidão Médio Prazo'!C:C,Cronograma[[#This Row],[EDT]])</f>
        <v>1</v>
      </c>
    </row>
    <row r="997" spans="2:7" x14ac:dyDescent="0.35">
      <c r="B997" s="48" t="s">
        <v>1102</v>
      </c>
      <c r="C997" s="48" t="s">
        <v>1492</v>
      </c>
      <c r="D997" s="48" t="s">
        <v>78</v>
      </c>
      <c r="E997" s="48" t="s">
        <v>2438</v>
      </c>
      <c r="F997" s="48" t="s">
        <v>2253</v>
      </c>
      <c r="G997" s="12">
        <f>COUNTIF('Prontidão Médio Prazo'!C:C,Cronograma[[#This Row],[EDT]])</f>
        <v>0</v>
      </c>
    </row>
    <row r="998" spans="2:7" x14ac:dyDescent="0.35">
      <c r="B998" s="48" t="s">
        <v>1103</v>
      </c>
      <c r="C998" s="48" t="s">
        <v>1592</v>
      </c>
      <c r="D998" s="48" t="s">
        <v>176</v>
      </c>
      <c r="E998" s="48" t="s">
        <v>2442</v>
      </c>
      <c r="F998" s="48" t="s">
        <v>1919</v>
      </c>
      <c r="G998" s="12">
        <f>COUNTIF('Prontidão Médio Prazo'!C:C,Cronograma[[#This Row],[EDT]])</f>
        <v>0</v>
      </c>
    </row>
    <row r="999" spans="2:7" x14ac:dyDescent="0.35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5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5">
      <c r="B1001" s="48" t="s">
        <v>1106</v>
      </c>
      <c r="C1001" s="48" t="s">
        <v>1695</v>
      </c>
      <c r="D1001" s="48" t="s">
        <v>84</v>
      </c>
      <c r="E1001" s="48" t="s">
        <v>2441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5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5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5">
      <c r="B1004" s="45" t="s">
        <v>1109</v>
      </c>
      <c r="C1004" s="45" t="s">
        <v>1378</v>
      </c>
      <c r="D1004" s="45" t="s">
        <v>2559</v>
      </c>
      <c r="E1004" s="45" t="s">
        <v>2254</v>
      </c>
      <c r="F1004" s="45" t="s">
        <v>2063</v>
      </c>
      <c r="G1004" s="12">
        <f>COUNTIF('Prontidão Médio Prazo'!C:C,Cronograma[[#This Row],[EDT]])</f>
        <v>0</v>
      </c>
    </row>
    <row r="1005" spans="2:7" x14ac:dyDescent="0.35">
      <c r="B1005" s="48" t="s">
        <v>1110</v>
      </c>
      <c r="C1005" s="48" t="s">
        <v>1412</v>
      </c>
      <c r="D1005" s="48" t="s">
        <v>69</v>
      </c>
      <c r="E1005" s="48" t="s">
        <v>2254</v>
      </c>
      <c r="F1005" s="48" t="s">
        <v>2255</v>
      </c>
      <c r="G1005" s="12">
        <f>COUNTIF('Prontidão Médio Prazo'!C:C,Cronograma[[#This Row],[EDT]])</f>
        <v>0</v>
      </c>
    </row>
    <row r="1006" spans="2:7" x14ac:dyDescent="0.35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5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5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5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5">
      <c r="B1010" s="45" t="s">
        <v>1115</v>
      </c>
      <c r="C1010" s="45" t="s">
        <v>1697</v>
      </c>
      <c r="D1010" s="45" t="s">
        <v>2560</v>
      </c>
      <c r="E1010" s="45" t="s">
        <v>2097</v>
      </c>
      <c r="F1010" s="45" t="s">
        <v>2153</v>
      </c>
      <c r="G1010" s="12">
        <f>COUNTIF('Prontidão Médio Prazo'!C:C,Cronograma[[#This Row],[EDT]])</f>
        <v>0</v>
      </c>
    </row>
    <row r="1011" spans="2:7" x14ac:dyDescent="0.35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5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5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5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5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5">
      <c r="B1016" s="45" t="s">
        <v>1121</v>
      </c>
      <c r="C1016" s="45" t="s">
        <v>1379</v>
      </c>
      <c r="D1016" s="45" t="s">
        <v>2561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5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2445</v>
      </c>
      <c r="G1017" s="12">
        <f>COUNTIF('Prontidão Médio Prazo'!C:C,Cronograma[[#This Row],[EDT]])</f>
        <v>0</v>
      </c>
    </row>
    <row r="1018" spans="2:7" x14ac:dyDescent="0.35">
      <c r="B1018" s="48" t="s">
        <v>1123</v>
      </c>
      <c r="C1018" s="48" t="s">
        <v>1413</v>
      </c>
      <c r="D1018" s="48" t="s">
        <v>71</v>
      </c>
      <c r="E1018" s="48" t="s">
        <v>2446</v>
      </c>
      <c r="F1018" s="48" t="s">
        <v>2447</v>
      </c>
      <c r="G1018" s="12">
        <f>COUNTIF('Prontidão Médio Prazo'!C:C,Cronograma[[#This Row],[EDT]])</f>
        <v>0</v>
      </c>
    </row>
    <row r="1019" spans="2:7" x14ac:dyDescent="0.35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5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5">
      <c r="B1021" s="45" t="s">
        <v>1126</v>
      </c>
      <c r="C1021" s="45" t="s">
        <v>1380</v>
      </c>
      <c r="D1021" s="45" t="s">
        <v>2562</v>
      </c>
      <c r="E1021" s="45" t="s">
        <v>2446</v>
      </c>
      <c r="F1021" s="45" t="s">
        <v>2448</v>
      </c>
      <c r="G1021" s="12">
        <f>COUNTIF('Prontidão Médio Prazo'!C:C,Cronograma[[#This Row],[EDT]])</f>
        <v>0</v>
      </c>
    </row>
    <row r="1022" spans="2:7" x14ac:dyDescent="0.35">
      <c r="B1022" s="48" t="s">
        <v>1127</v>
      </c>
      <c r="C1022" s="48" t="s">
        <v>1492</v>
      </c>
      <c r="D1022" s="48" t="s">
        <v>69</v>
      </c>
      <c r="E1022" s="48" t="s">
        <v>2446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5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5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5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5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2448</v>
      </c>
      <c r="G1026" s="12">
        <f>COUNTIF('Prontidão Médio Prazo'!C:C,Cronograma[[#This Row],[EDT]])</f>
        <v>0</v>
      </c>
    </row>
    <row r="1027" spans="2:7" x14ac:dyDescent="0.35">
      <c r="B1027" s="45" t="s">
        <v>1132</v>
      </c>
      <c r="C1027" s="45" t="s">
        <v>1381</v>
      </c>
      <c r="D1027" s="45" t="s">
        <v>2558</v>
      </c>
      <c r="E1027" s="45" t="s">
        <v>2097</v>
      </c>
      <c r="F1027" s="45" t="s">
        <v>2144</v>
      </c>
      <c r="G1027" s="12">
        <f>COUNTIF('Prontidão Médio Prazo'!C:C,Cronograma[[#This Row],[EDT]])</f>
        <v>0</v>
      </c>
    </row>
    <row r="1028" spans="2:7" x14ac:dyDescent="0.35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5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5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5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5">
      <c r="B1032" s="48" t="s">
        <v>1137</v>
      </c>
      <c r="C1032" s="48" t="s">
        <v>1695</v>
      </c>
      <c r="D1032" s="48" t="s">
        <v>84</v>
      </c>
      <c r="E1032" s="48" t="s">
        <v>2448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5">
      <c r="B1033" s="45" t="s">
        <v>1138</v>
      </c>
      <c r="C1033" s="45" t="s">
        <v>1698</v>
      </c>
      <c r="D1033" s="45" t="s">
        <v>2557</v>
      </c>
      <c r="E1033" s="45" t="s">
        <v>2167</v>
      </c>
      <c r="F1033" s="45" t="s">
        <v>2143</v>
      </c>
      <c r="G1033" s="12">
        <f>COUNTIF('Prontidão Médio Prazo'!C:C,Cronograma[[#This Row],[EDT]])</f>
        <v>0</v>
      </c>
    </row>
    <row r="1034" spans="2:7" x14ac:dyDescent="0.35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5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5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5">
      <c r="B1037" s="48" t="s">
        <v>1142</v>
      </c>
      <c r="C1037" s="48" t="s">
        <v>1493</v>
      </c>
      <c r="D1037" s="48" t="s">
        <v>78</v>
      </c>
      <c r="E1037" s="48" t="s">
        <v>2449</v>
      </c>
      <c r="F1037" s="48" t="s">
        <v>2450</v>
      </c>
      <c r="G1037" s="12">
        <f>COUNTIF('Prontidão Médio Prazo'!C:C,Cronograma[[#This Row],[EDT]])</f>
        <v>0</v>
      </c>
    </row>
    <row r="1038" spans="2:7" x14ac:dyDescent="0.35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5">
      <c r="B1039" s="45" t="s">
        <v>1144</v>
      </c>
      <c r="C1039" s="45" t="s">
        <v>1699</v>
      </c>
      <c r="D1039" s="45" t="s">
        <v>2563</v>
      </c>
      <c r="E1039" s="45" t="s">
        <v>2449</v>
      </c>
      <c r="F1039" s="45" t="s">
        <v>2451</v>
      </c>
      <c r="G1039" s="12">
        <f>COUNTIF('Prontidão Médio Prazo'!C:C,Cronograma[[#This Row],[EDT]])</f>
        <v>0</v>
      </c>
    </row>
    <row r="1040" spans="2:7" x14ac:dyDescent="0.35">
      <c r="B1040" s="48" t="s">
        <v>1145</v>
      </c>
      <c r="C1040" s="48" t="s">
        <v>1492</v>
      </c>
      <c r="D1040" s="48" t="s">
        <v>69</v>
      </c>
      <c r="E1040" s="48" t="s">
        <v>2449</v>
      </c>
      <c r="F1040" s="48" t="s">
        <v>2452</v>
      </c>
      <c r="G1040" s="12">
        <f>COUNTIF('Prontidão Médio Prazo'!C:C,Cronograma[[#This Row],[EDT]])</f>
        <v>0</v>
      </c>
    </row>
    <row r="1041" spans="2:7" x14ac:dyDescent="0.35">
      <c r="B1041" s="48" t="s">
        <v>1146</v>
      </c>
      <c r="C1041" s="48" t="s">
        <v>1592</v>
      </c>
      <c r="D1041" s="48" t="s">
        <v>157</v>
      </c>
      <c r="E1041" s="48" t="s">
        <v>2452</v>
      </c>
      <c r="F1041" s="48" t="s">
        <v>2453</v>
      </c>
      <c r="G1041" s="12">
        <f>COUNTIF('Prontidão Médio Prazo'!C:C,Cronograma[[#This Row],[EDT]])</f>
        <v>0</v>
      </c>
    </row>
    <row r="1042" spans="2:7" x14ac:dyDescent="0.35">
      <c r="B1042" s="48" t="s">
        <v>1147</v>
      </c>
      <c r="C1042" s="48" t="s">
        <v>1413</v>
      </c>
      <c r="D1042" s="48" t="s">
        <v>69</v>
      </c>
      <c r="E1042" s="48" t="s">
        <v>2453</v>
      </c>
      <c r="F1042" s="48" t="s">
        <v>2454</v>
      </c>
      <c r="G1042" s="12">
        <f>COUNTIF('Prontidão Médio Prazo'!C:C,Cronograma[[#This Row],[EDT]])</f>
        <v>0</v>
      </c>
    </row>
    <row r="1043" spans="2:7" x14ac:dyDescent="0.35">
      <c r="B1043" s="48" t="s">
        <v>1148</v>
      </c>
      <c r="C1043" s="48" t="s">
        <v>1493</v>
      </c>
      <c r="D1043" s="48" t="s">
        <v>1772</v>
      </c>
      <c r="E1043" s="48" t="s">
        <v>2454</v>
      </c>
      <c r="F1043" s="48" t="s">
        <v>2291</v>
      </c>
      <c r="G1043" s="12">
        <f>COUNTIF('Prontidão Médio Prazo'!C:C,Cronograma[[#This Row],[EDT]])</f>
        <v>0</v>
      </c>
    </row>
    <row r="1044" spans="2:7" x14ac:dyDescent="0.35">
      <c r="B1044" s="48" t="s">
        <v>1149</v>
      </c>
      <c r="C1044" s="48" t="s">
        <v>1695</v>
      </c>
      <c r="D1044" s="48" t="s">
        <v>157</v>
      </c>
      <c r="E1044" s="48" t="s">
        <v>2291</v>
      </c>
      <c r="F1044" s="48" t="s">
        <v>2451</v>
      </c>
      <c r="G1044" s="12">
        <f>COUNTIF('Prontidão Médio Prazo'!C:C,Cronograma[[#This Row],[EDT]])</f>
        <v>0</v>
      </c>
    </row>
    <row r="1045" spans="2:7" x14ac:dyDescent="0.35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0</v>
      </c>
    </row>
    <row r="1046" spans="2:7" x14ac:dyDescent="0.35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5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5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5">
      <c r="B1049" s="48" t="s">
        <v>1154</v>
      </c>
      <c r="C1049" s="48" t="s">
        <v>1695</v>
      </c>
      <c r="D1049" s="48" t="s">
        <v>105</v>
      </c>
      <c r="E1049" s="48" t="s">
        <v>2451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5">
      <c r="B1050" s="45" t="s">
        <v>1155</v>
      </c>
      <c r="C1050" s="45" t="s">
        <v>1389</v>
      </c>
      <c r="D1050" s="45" t="s">
        <v>2564</v>
      </c>
      <c r="E1050" s="45" t="s">
        <v>1926</v>
      </c>
      <c r="F1050" s="45" t="s">
        <v>2016</v>
      </c>
      <c r="G1050" s="12">
        <f>COUNTIF('Prontidão Médio Prazo'!C:C,Cronograma[[#This Row],[EDT]])</f>
        <v>0</v>
      </c>
    </row>
    <row r="1051" spans="2:7" x14ac:dyDescent="0.35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5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5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5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5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5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5">
      <c r="B1057" s="45" t="s">
        <v>1162</v>
      </c>
      <c r="C1057" s="45" t="s">
        <v>1701</v>
      </c>
      <c r="D1057" s="45" t="s">
        <v>2565</v>
      </c>
      <c r="E1057" s="45" t="s">
        <v>2455</v>
      </c>
      <c r="F1057" s="45" t="s">
        <v>2456</v>
      </c>
      <c r="G1057" s="12">
        <f>COUNTIF('Prontidão Médio Prazo'!C:C,Cronograma[[#This Row],[EDT]])</f>
        <v>0</v>
      </c>
    </row>
    <row r="1058" spans="2:7" x14ac:dyDescent="0.35">
      <c r="B1058" s="48" t="s">
        <v>1163</v>
      </c>
      <c r="C1058" s="48" t="s">
        <v>1702</v>
      </c>
      <c r="D1058" s="48" t="s">
        <v>74</v>
      </c>
      <c r="E1058" s="48" t="s">
        <v>2455</v>
      </c>
      <c r="F1058" s="48" t="s">
        <v>2455</v>
      </c>
      <c r="G1058" s="12">
        <f>COUNTIF('Prontidão Médio Prazo'!C:C,Cronograma[[#This Row],[EDT]])</f>
        <v>1</v>
      </c>
    </row>
    <row r="1059" spans="2:7" x14ac:dyDescent="0.35">
      <c r="B1059" s="45" t="s">
        <v>1164</v>
      </c>
      <c r="C1059" s="45" t="s">
        <v>1703</v>
      </c>
      <c r="D1059" s="45" t="s">
        <v>1815</v>
      </c>
      <c r="E1059" s="45" t="s">
        <v>2457</v>
      </c>
      <c r="F1059" s="45" t="s">
        <v>2458</v>
      </c>
      <c r="G1059" s="12">
        <f>COUNTIF('Prontidão Médio Prazo'!C:C,Cronograma[[#This Row],[EDT]])</f>
        <v>0</v>
      </c>
    </row>
    <row r="1060" spans="2:7" x14ac:dyDescent="0.35">
      <c r="B1060" s="48" t="s">
        <v>1165</v>
      </c>
      <c r="C1060" s="48" t="s">
        <v>1704</v>
      </c>
      <c r="D1060" s="48" t="s">
        <v>74</v>
      </c>
      <c r="E1060" s="48" t="s">
        <v>2457</v>
      </c>
      <c r="F1060" s="48" t="s">
        <v>2457</v>
      </c>
      <c r="G1060" s="12">
        <f>COUNTIF('Prontidão Médio Prazo'!C:C,Cronograma[[#This Row],[EDT]])</f>
        <v>0</v>
      </c>
    </row>
    <row r="1061" spans="2:7" x14ac:dyDescent="0.35">
      <c r="B1061" s="48" t="s">
        <v>1166</v>
      </c>
      <c r="C1061" s="48" t="s">
        <v>1545</v>
      </c>
      <c r="D1061" s="48" t="s">
        <v>69</v>
      </c>
      <c r="E1061" s="48" t="s">
        <v>2457</v>
      </c>
      <c r="F1061" s="48" t="s">
        <v>2459</v>
      </c>
      <c r="G1061" s="12">
        <f>COUNTIF('Prontidão Médio Prazo'!C:C,Cronograma[[#This Row],[EDT]])</f>
        <v>0</v>
      </c>
    </row>
    <row r="1062" spans="2:7" x14ac:dyDescent="0.35">
      <c r="B1062" s="48" t="s">
        <v>1167</v>
      </c>
      <c r="C1062" s="48" t="s">
        <v>1705</v>
      </c>
      <c r="D1062" s="48" t="s">
        <v>69</v>
      </c>
      <c r="E1062" s="48" t="s">
        <v>2459</v>
      </c>
      <c r="F1062" s="48" t="s">
        <v>2460</v>
      </c>
      <c r="G1062" s="12">
        <f>COUNTIF('Prontidão Médio Prazo'!C:C,Cronograma[[#This Row],[EDT]])</f>
        <v>0</v>
      </c>
    </row>
    <row r="1063" spans="2:7" x14ac:dyDescent="0.35">
      <c r="B1063" s="48" t="s">
        <v>1168</v>
      </c>
      <c r="C1063" s="48" t="s">
        <v>1547</v>
      </c>
      <c r="D1063" s="48" t="s">
        <v>69</v>
      </c>
      <c r="E1063" s="48" t="s">
        <v>2460</v>
      </c>
      <c r="F1063" s="48" t="s">
        <v>2461</v>
      </c>
      <c r="G1063" s="12">
        <f>COUNTIF('Prontidão Médio Prazo'!C:C,Cronograma[[#This Row],[EDT]])</f>
        <v>0</v>
      </c>
    </row>
    <row r="1064" spans="2:7" x14ac:dyDescent="0.35">
      <c r="B1064" s="48" t="s">
        <v>1169</v>
      </c>
      <c r="C1064" s="48" t="s">
        <v>1706</v>
      </c>
      <c r="D1064" s="48" t="s">
        <v>69</v>
      </c>
      <c r="E1064" s="48" t="s">
        <v>2461</v>
      </c>
      <c r="F1064" s="48" t="s">
        <v>2458</v>
      </c>
      <c r="G1064" s="12">
        <f>COUNTIF('Prontidão Médio Prazo'!C:C,Cronograma[[#This Row],[EDT]])</f>
        <v>0</v>
      </c>
    </row>
    <row r="1065" spans="2:7" x14ac:dyDescent="0.35">
      <c r="B1065" s="45" t="s">
        <v>1170</v>
      </c>
      <c r="C1065" s="45" t="s">
        <v>1707</v>
      </c>
      <c r="D1065" s="45" t="s">
        <v>1811</v>
      </c>
      <c r="E1065" s="45" t="s">
        <v>2458</v>
      </c>
      <c r="F1065" s="45" t="s">
        <v>2372</v>
      </c>
      <c r="G1065" s="12">
        <f>COUNTIF('Prontidão Médio Prazo'!C:C,Cronograma[[#This Row],[EDT]])</f>
        <v>0</v>
      </c>
    </row>
    <row r="1066" spans="2:7" x14ac:dyDescent="0.35">
      <c r="B1066" s="48" t="s">
        <v>1171</v>
      </c>
      <c r="C1066" s="48" t="s">
        <v>1704</v>
      </c>
      <c r="D1066" s="48" t="s">
        <v>74</v>
      </c>
      <c r="E1066" s="48" t="s">
        <v>2458</v>
      </c>
      <c r="F1066" s="48" t="s">
        <v>2458</v>
      </c>
      <c r="G1066" s="12">
        <f>COUNTIF('Prontidão Médio Prazo'!C:C,Cronograma[[#This Row],[EDT]])</f>
        <v>1</v>
      </c>
    </row>
    <row r="1067" spans="2:7" x14ac:dyDescent="0.35">
      <c r="B1067" s="48" t="s">
        <v>1172</v>
      </c>
      <c r="C1067" s="48" t="s">
        <v>1545</v>
      </c>
      <c r="D1067" s="48" t="s">
        <v>69</v>
      </c>
      <c r="E1067" s="48" t="s">
        <v>2458</v>
      </c>
      <c r="F1067" s="48" t="s">
        <v>2370</v>
      </c>
      <c r="G1067" s="12">
        <f>COUNTIF('Prontidão Médio Prazo'!C:C,Cronograma[[#This Row],[EDT]])</f>
        <v>0</v>
      </c>
    </row>
    <row r="1068" spans="2:7" x14ac:dyDescent="0.35">
      <c r="B1068" s="48" t="s">
        <v>1173</v>
      </c>
      <c r="C1068" s="48" t="s">
        <v>1705</v>
      </c>
      <c r="D1068" s="48" t="s">
        <v>69</v>
      </c>
      <c r="E1068" s="48" t="s">
        <v>2371</v>
      </c>
      <c r="F1068" s="48" t="s">
        <v>2374</v>
      </c>
      <c r="G1068" s="12">
        <f>COUNTIF('Prontidão Médio Prazo'!C:C,Cronograma[[#This Row],[EDT]])</f>
        <v>0</v>
      </c>
    </row>
    <row r="1069" spans="2:7" x14ac:dyDescent="0.35">
      <c r="B1069" s="48" t="s">
        <v>1174</v>
      </c>
      <c r="C1069" s="48" t="s">
        <v>1547</v>
      </c>
      <c r="D1069" s="48" t="s">
        <v>69</v>
      </c>
      <c r="E1069" s="48" t="s">
        <v>2374</v>
      </c>
      <c r="F1069" s="48" t="s">
        <v>2376</v>
      </c>
      <c r="G1069" s="12">
        <f>COUNTIF('Prontidão Médio Prazo'!C:C,Cronograma[[#This Row],[EDT]])</f>
        <v>0</v>
      </c>
    </row>
    <row r="1070" spans="2:7" x14ac:dyDescent="0.35">
      <c r="B1070" s="48" t="s">
        <v>1175</v>
      </c>
      <c r="C1070" s="48" t="s">
        <v>1706</v>
      </c>
      <c r="D1070" s="48" t="s">
        <v>69</v>
      </c>
      <c r="E1070" s="48" t="s">
        <v>2376</v>
      </c>
      <c r="F1070" s="48" t="s">
        <v>2372</v>
      </c>
      <c r="G1070" s="12">
        <f>COUNTIF('Prontidão Médio Prazo'!C:C,Cronograma[[#This Row],[EDT]])</f>
        <v>0</v>
      </c>
    </row>
    <row r="1071" spans="2:7" x14ac:dyDescent="0.35">
      <c r="B1071" s="48" t="s">
        <v>1176</v>
      </c>
      <c r="C1071" s="48" t="s">
        <v>1474</v>
      </c>
      <c r="D1071" s="48" t="s">
        <v>84</v>
      </c>
      <c r="E1071" s="48" t="s">
        <v>2372</v>
      </c>
      <c r="F1071" s="48" t="s">
        <v>2282</v>
      </c>
      <c r="G1071" s="12">
        <f>COUNTIF('Prontidão Médio Prazo'!C:C,Cronograma[[#This Row],[EDT]])</f>
        <v>0</v>
      </c>
    </row>
    <row r="1072" spans="2:7" x14ac:dyDescent="0.35">
      <c r="B1072" s="45" t="s">
        <v>1177</v>
      </c>
      <c r="C1072" s="45" t="s">
        <v>1708</v>
      </c>
      <c r="D1072" s="45" t="s">
        <v>2566</v>
      </c>
      <c r="E1072" s="45" t="s">
        <v>2282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5">
      <c r="B1073" s="48" t="s">
        <v>1178</v>
      </c>
      <c r="C1073" s="48" t="s">
        <v>1545</v>
      </c>
      <c r="D1073" s="48" t="s">
        <v>69</v>
      </c>
      <c r="E1073" s="48" t="s">
        <v>2282</v>
      </c>
      <c r="F1073" s="48" t="s">
        <v>2283</v>
      </c>
      <c r="G1073" s="12">
        <f>COUNTIF('Prontidão Médio Prazo'!C:C,Cronograma[[#This Row],[EDT]])</f>
        <v>0</v>
      </c>
    </row>
    <row r="1074" spans="2:7" x14ac:dyDescent="0.35">
      <c r="B1074" s="48" t="s">
        <v>1179</v>
      </c>
      <c r="C1074" s="48" t="s">
        <v>1546</v>
      </c>
      <c r="D1074" s="48" t="s">
        <v>71</v>
      </c>
      <c r="E1074" s="48" t="s">
        <v>2283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5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2462</v>
      </c>
      <c r="G1075" s="12">
        <f>COUNTIF('Prontidão Médio Prazo'!C:C,Cronograma[[#This Row],[EDT]])</f>
        <v>0</v>
      </c>
    </row>
    <row r="1076" spans="2:7" x14ac:dyDescent="0.35">
      <c r="B1076" s="48" t="s">
        <v>1181</v>
      </c>
      <c r="C1076" s="48" t="s">
        <v>1548</v>
      </c>
      <c r="D1076" s="48" t="s">
        <v>69</v>
      </c>
      <c r="E1076" s="48" t="s">
        <v>2462</v>
      </c>
      <c r="F1076" s="48" t="s">
        <v>2286</v>
      </c>
      <c r="G1076" s="12">
        <f>COUNTIF('Prontidão Médio Prazo'!C:C,Cronograma[[#This Row],[EDT]])</f>
        <v>0</v>
      </c>
    </row>
    <row r="1077" spans="2:7" x14ac:dyDescent="0.35">
      <c r="B1077" s="48" t="s">
        <v>1182</v>
      </c>
      <c r="C1077" s="48" t="s">
        <v>1549</v>
      </c>
      <c r="D1077" s="48" t="s">
        <v>71</v>
      </c>
      <c r="E1077" s="48" t="s">
        <v>2286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5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5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5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5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5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5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5">
      <c r="B1084" s="45" t="s">
        <v>1189</v>
      </c>
      <c r="C1084" s="45" t="s">
        <v>1709</v>
      </c>
      <c r="D1084" s="45" t="s">
        <v>2567</v>
      </c>
      <c r="E1084" s="45" t="s">
        <v>2179</v>
      </c>
      <c r="F1084" s="45" t="s">
        <v>2463</v>
      </c>
      <c r="G1084" s="12">
        <f>COUNTIF('Prontidão Médio Prazo'!C:C,Cronograma[[#This Row],[EDT]])</f>
        <v>0</v>
      </c>
    </row>
    <row r="1085" spans="2:7" x14ac:dyDescent="0.35">
      <c r="B1085" s="45" t="s">
        <v>1190</v>
      </c>
      <c r="C1085" s="45" t="s">
        <v>1710</v>
      </c>
      <c r="D1085" s="45" t="s">
        <v>2568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5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5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5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5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2464</v>
      </c>
      <c r="G1089" s="12">
        <f>COUNTIF('Prontidão Médio Prazo'!C:C,Cronograma[[#This Row],[EDT]])</f>
        <v>0</v>
      </c>
    </row>
    <row r="1090" spans="2:7" x14ac:dyDescent="0.35">
      <c r="B1090" s="48" t="s">
        <v>1195</v>
      </c>
      <c r="C1090" s="48" t="s">
        <v>1589</v>
      </c>
      <c r="D1090" s="48" t="s">
        <v>1770</v>
      </c>
      <c r="E1090" s="48" t="s">
        <v>2464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5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2465</v>
      </c>
      <c r="G1091" s="12">
        <f>COUNTIF('Prontidão Médio Prazo'!C:C,Cronograma[[#This Row],[EDT]])</f>
        <v>0</v>
      </c>
    </row>
    <row r="1092" spans="2:7" x14ac:dyDescent="0.35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2464</v>
      </c>
      <c r="G1092" s="12">
        <f>COUNTIF('Prontidão Médio Prazo'!C:C,Cronograma[[#This Row],[EDT]])</f>
        <v>0</v>
      </c>
    </row>
    <row r="1093" spans="2:7" x14ac:dyDescent="0.35">
      <c r="B1093" s="48" t="s">
        <v>1198</v>
      </c>
      <c r="C1093" s="48" t="s">
        <v>1711</v>
      </c>
      <c r="D1093" s="48" t="s">
        <v>84</v>
      </c>
      <c r="E1093" s="48" t="s">
        <v>2464</v>
      </c>
      <c r="F1093" s="48" t="s">
        <v>2321</v>
      </c>
      <c r="G1093" s="12">
        <f>COUNTIF('Prontidão Médio Prazo'!C:C,Cronograma[[#This Row],[EDT]])</f>
        <v>0</v>
      </c>
    </row>
    <row r="1094" spans="2:7" x14ac:dyDescent="0.35">
      <c r="B1094" s="48" t="s">
        <v>1199</v>
      </c>
      <c r="C1094" s="48" t="s">
        <v>1451</v>
      </c>
      <c r="D1094" s="48" t="s">
        <v>69</v>
      </c>
      <c r="E1094" s="48" t="s">
        <v>2321</v>
      </c>
      <c r="F1094" s="48" t="s">
        <v>2317</v>
      </c>
      <c r="G1094" s="12">
        <f>COUNTIF('Prontidão Médio Prazo'!C:C,Cronograma[[#This Row],[EDT]])</f>
        <v>0</v>
      </c>
    </row>
    <row r="1095" spans="2:7" x14ac:dyDescent="0.35">
      <c r="B1095" s="48" t="s">
        <v>1200</v>
      </c>
      <c r="C1095" s="48" t="s">
        <v>1588</v>
      </c>
      <c r="D1095" s="48" t="s">
        <v>78</v>
      </c>
      <c r="E1095" s="48" t="s">
        <v>2464</v>
      </c>
      <c r="F1095" s="48" t="s">
        <v>2466</v>
      </c>
      <c r="G1095" s="12">
        <f>COUNTIF('Prontidão Médio Prazo'!C:C,Cronograma[[#This Row],[EDT]])</f>
        <v>0</v>
      </c>
    </row>
    <row r="1096" spans="2:7" x14ac:dyDescent="0.35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2465</v>
      </c>
      <c r="G1096" s="12">
        <f>COUNTIF('Prontidão Médio Prazo'!C:C,Cronograma[[#This Row],[EDT]])</f>
        <v>0</v>
      </c>
    </row>
    <row r="1097" spans="2:7" x14ac:dyDescent="0.35">
      <c r="B1097" s="45" t="s">
        <v>1202</v>
      </c>
      <c r="C1097" s="45" t="s">
        <v>1713</v>
      </c>
      <c r="D1097" s="45" t="s">
        <v>1816</v>
      </c>
      <c r="E1097" s="45" t="s">
        <v>2467</v>
      </c>
      <c r="F1097" s="45" t="s">
        <v>2468</v>
      </c>
      <c r="G1097" s="12">
        <f>COUNTIF('Prontidão Médio Prazo'!C:C,Cronograma[[#This Row],[EDT]])</f>
        <v>0</v>
      </c>
    </row>
    <row r="1098" spans="2:7" x14ac:dyDescent="0.35">
      <c r="B1098" s="48" t="s">
        <v>1203</v>
      </c>
      <c r="C1098" s="48" t="s">
        <v>1586</v>
      </c>
      <c r="D1098" s="48" t="s">
        <v>157</v>
      </c>
      <c r="E1098" s="48" t="s">
        <v>2317</v>
      </c>
      <c r="F1098" s="48" t="s">
        <v>2469</v>
      </c>
      <c r="G1098" s="12">
        <f>COUNTIF('Prontidão Médio Prazo'!C:C,Cronograma[[#This Row],[EDT]])</f>
        <v>0</v>
      </c>
    </row>
    <row r="1099" spans="2:7" x14ac:dyDescent="0.35">
      <c r="B1099" s="48" t="s">
        <v>1204</v>
      </c>
      <c r="C1099" s="48" t="s">
        <v>1711</v>
      </c>
      <c r="D1099" s="48" t="s">
        <v>1754</v>
      </c>
      <c r="E1099" s="48" t="s">
        <v>2470</v>
      </c>
      <c r="F1099" s="48" t="s">
        <v>2471</v>
      </c>
      <c r="G1099" s="12">
        <f>COUNTIF('Prontidão Médio Prazo'!C:C,Cronograma[[#This Row],[EDT]])</f>
        <v>0</v>
      </c>
    </row>
    <row r="1100" spans="2:7" x14ac:dyDescent="0.35">
      <c r="B1100" s="48" t="s">
        <v>1205</v>
      </c>
      <c r="C1100" s="48" t="s">
        <v>1451</v>
      </c>
      <c r="D1100" s="48" t="s">
        <v>78</v>
      </c>
      <c r="E1100" s="48" t="s">
        <v>2471</v>
      </c>
      <c r="F1100" s="48" t="s">
        <v>2468</v>
      </c>
      <c r="G1100" s="12">
        <f>COUNTIF('Prontidão Médio Prazo'!C:C,Cronograma[[#This Row],[EDT]])</f>
        <v>0</v>
      </c>
    </row>
    <row r="1101" spans="2:7" x14ac:dyDescent="0.35">
      <c r="B1101" s="48" t="s">
        <v>1206</v>
      </c>
      <c r="C1101" s="48" t="s">
        <v>1588</v>
      </c>
      <c r="D1101" s="48" t="s">
        <v>78</v>
      </c>
      <c r="E1101" s="48" t="s">
        <v>2467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5">
      <c r="B1102" s="48" t="s">
        <v>1207</v>
      </c>
      <c r="C1102" s="48" t="s">
        <v>1589</v>
      </c>
      <c r="D1102" s="48" t="s">
        <v>1770</v>
      </c>
      <c r="E1102" s="48" t="s">
        <v>2465</v>
      </c>
      <c r="F1102" s="48" t="s">
        <v>2472</v>
      </c>
      <c r="G1102" s="12">
        <f>COUNTIF('Prontidão Médio Prazo'!C:C,Cronograma[[#This Row],[EDT]])</f>
        <v>0</v>
      </c>
    </row>
    <row r="1103" spans="2:7" x14ac:dyDescent="0.35">
      <c r="B1103" s="45" t="s">
        <v>1208</v>
      </c>
      <c r="C1103" s="45" t="s">
        <v>1714</v>
      </c>
      <c r="D1103" s="45" t="s">
        <v>1817</v>
      </c>
      <c r="E1103" s="45" t="s">
        <v>2468</v>
      </c>
      <c r="F1103" s="45" t="s">
        <v>2473</v>
      </c>
      <c r="G1103" s="12">
        <f>COUNTIF('Prontidão Médio Prazo'!C:C,Cronograma[[#This Row],[EDT]])</f>
        <v>0</v>
      </c>
    </row>
    <row r="1104" spans="2:7" x14ac:dyDescent="0.35">
      <c r="B1104" s="48" t="s">
        <v>1209</v>
      </c>
      <c r="C1104" s="48" t="s">
        <v>1586</v>
      </c>
      <c r="D1104" s="48" t="s">
        <v>69</v>
      </c>
      <c r="E1104" s="48" t="s">
        <v>2468</v>
      </c>
      <c r="F1104" s="48" t="s">
        <v>2474</v>
      </c>
      <c r="G1104" s="12">
        <f>COUNTIF('Prontidão Médio Prazo'!C:C,Cronograma[[#This Row],[EDT]])</f>
        <v>0</v>
      </c>
    </row>
    <row r="1105" spans="2:7" x14ac:dyDescent="0.35">
      <c r="B1105" s="48" t="s">
        <v>1210</v>
      </c>
      <c r="C1105" s="48" t="s">
        <v>1711</v>
      </c>
      <c r="D1105" s="48" t="s">
        <v>69</v>
      </c>
      <c r="E1105" s="48" t="s">
        <v>2474</v>
      </c>
      <c r="F1105" s="48" t="s">
        <v>2475</v>
      </c>
      <c r="G1105" s="12">
        <f>COUNTIF('Prontidão Médio Prazo'!C:C,Cronograma[[#This Row],[EDT]])</f>
        <v>0</v>
      </c>
    </row>
    <row r="1106" spans="2:7" x14ac:dyDescent="0.35">
      <c r="B1106" s="48" t="s">
        <v>1211</v>
      </c>
      <c r="C1106" s="48" t="s">
        <v>1451</v>
      </c>
      <c r="D1106" s="48" t="s">
        <v>69</v>
      </c>
      <c r="E1106" s="48" t="s">
        <v>2475</v>
      </c>
      <c r="F1106" s="48" t="s">
        <v>2473</v>
      </c>
      <c r="G1106" s="12">
        <f>COUNTIF('Prontidão Médio Prazo'!C:C,Cronograma[[#This Row],[EDT]])</f>
        <v>0</v>
      </c>
    </row>
    <row r="1107" spans="2:7" x14ac:dyDescent="0.35">
      <c r="B1107" s="45" t="s">
        <v>1212</v>
      </c>
      <c r="C1107" s="45" t="s">
        <v>1715</v>
      </c>
      <c r="D1107" s="45" t="s">
        <v>1812</v>
      </c>
      <c r="E1107" s="45" t="s">
        <v>2473</v>
      </c>
      <c r="F1107" s="45" t="s">
        <v>2476</v>
      </c>
      <c r="G1107" s="12">
        <f>COUNTIF('Prontidão Médio Prazo'!C:C,Cronograma[[#This Row],[EDT]])</f>
        <v>0</v>
      </c>
    </row>
    <row r="1108" spans="2:7" x14ac:dyDescent="0.35">
      <c r="B1108" s="48" t="s">
        <v>1213</v>
      </c>
      <c r="C1108" s="48" t="s">
        <v>1586</v>
      </c>
      <c r="D1108" s="48" t="s">
        <v>69</v>
      </c>
      <c r="E1108" s="48" t="s">
        <v>2473</v>
      </c>
      <c r="F1108" s="48" t="s">
        <v>2477</v>
      </c>
      <c r="G1108" s="12">
        <f>COUNTIF('Prontidão Médio Prazo'!C:C,Cronograma[[#This Row],[EDT]])</f>
        <v>0</v>
      </c>
    </row>
    <row r="1109" spans="2:7" x14ac:dyDescent="0.35">
      <c r="B1109" s="48" t="s">
        <v>1214</v>
      </c>
      <c r="C1109" s="48" t="s">
        <v>1711</v>
      </c>
      <c r="D1109" s="48" t="s">
        <v>69</v>
      </c>
      <c r="E1109" s="48" t="s">
        <v>2478</v>
      </c>
      <c r="F1109" s="48" t="s">
        <v>2479</v>
      </c>
      <c r="G1109" s="12">
        <f>COUNTIF('Prontidão Médio Prazo'!C:C,Cronograma[[#This Row],[EDT]])</f>
        <v>0</v>
      </c>
    </row>
    <row r="1110" spans="2:7" x14ac:dyDescent="0.35">
      <c r="B1110" s="48" t="s">
        <v>1215</v>
      </c>
      <c r="C1110" s="48" t="s">
        <v>1451</v>
      </c>
      <c r="D1110" s="48" t="s">
        <v>69</v>
      </c>
      <c r="E1110" s="48" t="s">
        <v>2479</v>
      </c>
      <c r="F1110" s="48" t="s">
        <v>2476</v>
      </c>
      <c r="G1110" s="12">
        <f>COUNTIF('Prontidão Médio Prazo'!C:C,Cronograma[[#This Row],[EDT]])</f>
        <v>0</v>
      </c>
    </row>
    <row r="1111" spans="2:7" x14ac:dyDescent="0.35">
      <c r="B1111" s="45" t="s">
        <v>1216</v>
      </c>
      <c r="C1111" s="45" t="s">
        <v>1716</v>
      </c>
      <c r="D1111" s="45" t="s">
        <v>1813</v>
      </c>
      <c r="E1111" s="45" t="s">
        <v>2476</v>
      </c>
      <c r="F1111" s="45" t="s">
        <v>2463</v>
      </c>
      <c r="G1111" s="12">
        <f>COUNTIF('Prontidão Médio Prazo'!C:C,Cronograma[[#This Row],[EDT]])</f>
        <v>0</v>
      </c>
    </row>
    <row r="1112" spans="2:7" x14ac:dyDescent="0.35">
      <c r="B1112" s="48" t="s">
        <v>1217</v>
      </c>
      <c r="C1112" s="48" t="s">
        <v>1586</v>
      </c>
      <c r="D1112" s="48" t="s">
        <v>69</v>
      </c>
      <c r="E1112" s="48" t="s">
        <v>2476</v>
      </c>
      <c r="F1112" s="48" t="s">
        <v>2480</v>
      </c>
      <c r="G1112" s="12">
        <f>COUNTIF('Prontidão Médio Prazo'!C:C,Cronograma[[#This Row],[EDT]])</f>
        <v>0</v>
      </c>
    </row>
    <row r="1113" spans="2:7" x14ac:dyDescent="0.35">
      <c r="B1113" s="48" t="s">
        <v>1218</v>
      </c>
      <c r="C1113" s="48" t="s">
        <v>1711</v>
      </c>
      <c r="D1113" s="48" t="s">
        <v>69</v>
      </c>
      <c r="E1113" s="48" t="s">
        <v>2480</v>
      </c>
      <c r="F1113" s="48" t="s">
        <v>2481</v>
      </c>
      <c r="G1113" s="12">
        <f>COUNTIF('Prontidão Médio Prazo'!C:C,Cronograma[[#This Row],[EDT]])</f>
        <v>0</v>
      </c>
    </row>
    <row r="1114" spans="2:7" x14ac:dyDescent="0.35">
      <c r="B1114" s="48" t="s">
        <v>1219</v>
      </c>
      <c r="C1114" s="48" t="s">
        <v>1451</v>
      </c>
      <c r="D1114" s="48" t="s">
        <v>69</v>
      </c>
      <c r="E1114" s="48" t="s">
        <v>2481</v>
      </c>
      <c r="F1114" s="48" t="s">
        <v>2463</v>
      </c>
      <c r="G1114" s="12">
        <f>COUNTIF('Prontidão Médio Prazo'!C:C,Cronograma[[#This Row],[EDT]])</f>
        <v>0</v>
      </c>
    </row>
    <row r="1115" spans="2:7" x14ac:dyDescent="0.35">
      <c r="B1115" s="45" t="s">
        <v>1220</v>
      </c>
      <c r="C1115" s="45" t="s">
        <v>1717</v>
      </c>
      <c r="D1115" s="45" t="s">
        <v>2569</v>
      </c>
      <c r="E1115" s="45" t="s">
        <v>1930</v>
      </c>
      <c r="F1115" s="45" t="s">
        <v>2456</v>
      </c>
      <c r="G1115" s="12">
        <f>COUNTIF('Prontidão Médio Prazo'!C:C,Cronograma[[#This Row],[EDT]])</f>
        <v>0</v>
      </c>
    </row>
    <row r="1116" spans="2:7" x14ac:dyDescent="0.35">
      <c r="B1116" s="45" t="s">
        <v>1221</v>
      </c>
      <c r="C1116" s="45" t="s">
        <v>1718</v>
      </c>
      <c r="D1116" s="45" t="s">
        <v>8</v>
      </c>
      <c r="E1116" s="45" t="s">
        <v>2463</v>
      </c>
      <c r="F1116" s="45" t="s">
        <v>2456</v>
      </c>
      <c r="G1116" s="12">
        <f>COUNTIF('Prontidão Médio Prazo'!C:C,Cronograma[[#This Row],[EDT]])</f>
        <v>0</v>
      </c>
    </row>
    <row r="1117" spans="2:7" x14ac:dyDescent="0.35">
      <c r="B1117" s="48" t="s">
        <v>1222</v>
      </c>
      <c r="C1117" s="48" t="s">
        <v>1719</v>
      </c>
      <c r="D1117" s="48" t="s">
        <v>74</v>
      </c>
      <c r="E1117" s="48" t="s">
        <v>2463</v>
      </c>
      <c r="F1117" s="48" t="s">
        <v>2463</v>
      </c>
      <c r="G1117" s="12">
        <f>COUNTIF('Prontidão Médio Prazo'!C:C,Cronograma[[#This Row],[EDT]])</f>
        <v>0</v>
      </c>
    </row>
    <row r="1118" spans="2:7" x14ac:dyDescent="0.35">
      <c r="B1118" s="48" t="s">
        <v>1223</v>
      </c>
      <c r="C1118" s="48" t="s">
        <v>1720</v>
      </c>
      <c r="D1118" s="48" t="s">
        <v>69</v>
      </c>
      <c r="E1118" s="48" t="s">
        <v>2463</v>
      </c>
      <c r="F1118" s="48" t="s">
        <v>2482</v>
      </c>
      <c r="G1118" s="12">
        <f>COUNTIF('Prontidão Médio Prazo'!C:C,Cronograma[[#This Row],[EDT]])</f>
        <v>0</v>
      </c>
    </row>
    <row r="1119" spans="2:7" x14ac:dyDescent="0.35">
      <c r="B1119" s="48" t="s">
        <v>1224</v>
      </c>
      <c r="C1119" s="48" t="s">
        <v>1721</v>
      </c>
      <c r="D1119" s="48" t="s">
        <v>72</v>
      </c>
      <c r="E1119" s="48" t="s">
        <v>2482</v>
      </c>
      <c r="F1119" s="48" t="s">
        <v>2483</v>
      </c>
      <c r="G1119" s="12">
        <f>COUNTIF('Prontidão Médio Prazo'!C:C,Cronograma[[#This Row],[EDT]])</f>
        <v>0</v>
      </c>
    </row>
    <row r="1120" spans="2:7" x14ac:dyDescent="0.35">
      <c r="B1120" s="48" t="s">
        <v>1225</v>
      </c>
      <c r="C1120" s="48" t="s">
        <v>1722</v>
      </c>
      <c r="D1120" s="48" t="s">
        <v>69</v>
      </c>
      <c r="E1120" s="48" t="s">
        <v>2483</v>
      </c>
      <c r="F1120" s="48" t="s">
        <v>2456</v>
      </c>
      <c r="G1120" s="12">
        <f>COUNTIF('Prontidão Médio Prazo'!C:C,Cronograma[[#This Row],[EDT]])</f>
        <v>0</v>
      </c>
    </row>
    <row r="1121" spans="2:7" x14ac:dyDescent="0.35">
      <c r="B1121" s="48" t="s">
        <v>1226</v>
      </c>
      <c r="C1121" s="48" t="s">
        <v>1723</v>
      </c>
      <c r="D1121" s="48" t="s">
        <v>74</v>
      </c>
      <c r="E1121" s="48" t="s">
        <v>2456</v>
      </c>
      <c r="F1121" s="48" t="s">
        <v>2456</v>
      </c>
      <c r="G1121" s="12">
        <f>COUNTIF('Prontidão Médio Prazo'!C:C,Cronograma[[#This Row],[EDT]])</f>
        <v>0</v>
      </c>
    </row>
    <row r="1122" spans="2:7" x14ac:dyDescent="0.35">
      <c r="B1122" s="45" t="s">
        <v>1227</v>
      </c>
      <c r="C1122" s="45" t="s">
        <v>1724</v>
      </c>
      <c r="D1122" s="45" t="s">
        <v>1781</v>
      </c>
      <c r="E1122" s="45" t="s">
        <v>2355</v>
      </c>
      <c r="F1122" s="45" t="s">
        <v>2356</v>
      </c>
      <c r="G1122" s="12">
        <f>COUNTIF('Prontidão Médio Prazo'!C:C,Cronograma[[#This Row],[EDT]])</f>
        <v>1</v>
      </c>
    </row>
    <row r="1123" spans="2:7" x14ac:dyDescent="0.35">
      <c r="B1123" s="48" t="s">
        <v>1228</v>
      </c>
      <c r="C1123" s="48" t="s">
        <v>1719</v>
      </c>
      <c r="D1123" s="48" t="s">
        <v>74</v>
      </c>
      <c r="E1123" s="48" t="s">
        <v>2355</v>
      </c>
      <c r="F1123" s="48" t="s">
        <v>2355</v>
      </c>
      <c r="G1123" s="12">
        <f>COUNTIF('Prontidão Médio Prazo'!C:C,Cronograma[[#This Row],[EDT]])</f>
        <v>0</v>
      </c>
    </row>
    <row r="1124" spans="2:7" x14ac:dyDescent="0.35">
      <c r="B1124" s="48" t="s">
        <v>1229</v>
      </c>
      <c r="C1124" s="48" t="s">
        <v>1720</v>
      </c>
      <c r="D1124" s="48" t="s">
        <v>69</v>
      </c>
      <c r="E1124" s="48" t="s">
        <v>2355</v>
      </c>
      <c r="F1124" s="48" t="s">
        <v>2362</v>
      </c>
      <c r="G1124" s="12">
        <f>COUNTIF('Prontidão Médio Prazo'!C:C,Cronograma[[#This Row],[EDT]])</f>
        <v>0</v>
      </c>
    </row>
    <row r="1125" spans="2:7" x14ac:dyDescent="0.35">
      <c r="B1125" s="48" t="s">
        <v>1230</v>
      </c>
      <c r="C1125" s="48" t="s">
        <v>1725</v>
      </c>
      <c r="D1125" s="48" t="s">
        <v>69</v>
      </c>
      <c r="E1125" s="48" t="s">
        <v>2362</v>
      </c>
      <c r="F1125" s="48" t="s">
        <v>2363</v>
      </c>
      <c r="G1125" s="12">
        <f>COUNTIF('Prontidão Médio Prazo'!C:C,Cronograma[[#This Row],[EDT]])</f>
        <v>0</v>
      </c>
    </row>
    <row r="1126" spans="2:7" x14ac:dyDescent="0.35">
      <c r="B1126" s="48" t="s">
        <v>1231</v>
      </c>
      <c r="C1126" s="48" t="s">
        <v>1726</v>
      </c>
      <c r="D1126" s="48" t="s">
        <v>69</v>
      </c>
      <c r="E1126" s="48" t="s">
        <v>2363</v>
      </c>
      <c r="F1126" s="48" t="s">
        <v>2356</v>
      </c>
      <c r="G1126" s="12">
        <f>COUNTIF('Prontidão Médio Prazo'!C:C,Cronograma[[#This Row],[EDT]])</f>
        <v>0</v>
      </c>
    </row>
    <row r="1127" spans="2:7" x14ac:dyDescent="0.35">
      <c r="B1127" s="48" t="s">
        <v>1232</v>
      </c>
      <c r="C1127" s="48" t="s">
        <v>1723</v>
      </c>
      <c r="D1127" s="48" t="s">
        <v>74</v>
      </c>
      <c r="E1127" s="48" t="s">
        <v>2356</v>
      </c>
      <c r="F1127" s="48" t="s">
        <v>2356</v>
      </c>
      <c r="G1127" s="12">
        <f>COUNTIF('Prontidão Médio Prazo'!C:C,Cronograma[[#This Row],[EDT]])</f>
        <v>0</v>
      </c>
    </row>
    <row r="1128" spans="2:7" x14ac:dyDescent="0.35">
      <c r="B1128" s="45" t="s">
        <v>1233</v>
      </c>
      <c r="C1128" s="45" t="s">
        <v>1727</v>
      </c>
      <c r="D1128" s="45" t="s">
        <v>2570</v>
      </c>
      <c r="E1128" s="45" t="s">
        <v>2349</v>
      </c>
      <c r="F1128" s="45" t="s">
        <v>2374</v>
      </c>
      <c r="G1128" s="12">
        <f>COUNTIF('Prontidão Médio Prazo'!C:C,Cronograma[[#This Row],[EDT]])</f>
        <v>1</v>
      </c>
    </row>
    <row r="1129" spans="2:7" x14ac:dyDescent="0.35">
      <c r="B1129" s="48" t="s">
        <v>1234</v>
      </c>
      <c r="C1129" s="48" t="s">
        <v>1719</v>
      </c>
      <c r="D1129" s="48" t="s">
        <v>74</v>
      </c>
      <c r="E1129" s="48" t="s">
        <v>2349</v>
      </c>
      <c r="F1129" s="48" t="s">
        <v>2349</v>
      </c>
      <c r="G1129" s="12">
        <f>COUNTIF('Prontidão Médio Prazo'!C:C,Cronograma[[#This Row],[EDT]])</f>
        <v>0</v>
      </c>
    </row>
    <row r="1130" spans="2:7" x14ac:dyDescent="0.35">
      <c r="B1130" s="48" t="s">
        <v>1235</v>
      </c>
      <c r="C1130" s="48" t="s">
        <v>1720</v>
      </c>
      <c r="D1130" s="48" t="s">
        <v>69</v>
      </c>
      <c r="E1130" s="48" t="s">
        <v>2349</v>
      </c>
      <c r="F1130" s="48" t="s">
        <v>2361</v>
      </c>
      <c r="G1130" s="12">
        <f>COUNTIF('Prontidão Médio Prazo'!C:C,Cronograma[[#This Row],[EDT]])</f>
        <v>0</v>
      </c>
    </row>
    <row r="1131" spans="2:7" x14ac:dyDescent="0.35">
      <c r="B1131" s="48" t="s">
        <v>1236</v>
      </c>
      <c r="C1131" s="48" t="s">
        <v>1728</v>
      </c>
      <c r="D1131" s="48" t="s">
        <v>72</v>
      </c>
      <c r="E1131" s="48" t="s">
        <v>2361</v>
      </c>
      <c r="F1131" s="48" t="s">
        <v>2374</v>
      </c>
      <c r="G1131" s="12">
        <f>COUNTIF('Prontidão Médio Prazo'!C:C,Cronograma[[#This Row],[EDT]])</f>
        <v>0</v>
      </c>
    </row>
    <row r="1132" spans="2:7" x14ac:dyDescent="0.35">
      <c r="B1132" s="48" t="s">
        <v>1237</v>
      </c>
      <c r="C1132" s="48" t="s">
        <v>1729</v>
      </c>
      <c r="D1132" s="48" t="s">
        <v>69</v>
      </c>
      <c r="E1132" s="48" t="s">
        <v>2361</v>
      </c>
      <c r="F1132" s="48" t="s">
        <v>2355</v>
      </c>
      <c r="G1132" s="12">
        <f>COUNTIF('Prontidão Médio Prazo'!C:C,Cronograma[[#This Row],[EDT]])</f>
        <v>0</v>
      </c>
    </row>
    <row r="1133" spans="2:7" x14ac:dyDescent="0.35">
      <c r="B1133" s="48" t="s">
        <v>1238</v>
      </c>
      <c r="C1133" s="48" t="s">
        <v>1723</v>
      </c>
      <c r="D1133" s="48" t="s">
        <v>74</v>
      </c>
      <c r="E1133" s="48" t="s">
        <v>2355</v>
      </c>
      <c r="F1133" s="48" t="s">
        <v>2355</v>
      </c>
      <c r="G1133" s="12">
        <f>COUNTIF('Prontidão Médio Prazo'!C:C,Cronograma[[#This Row],[EDT]])</f>
        <v>0</v>
      </c>
    </row>
    <row r="1134" spans="2:7" x14ac:dyDescent="0.35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5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5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5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5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5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5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5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5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5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5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5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5">
      <c r="B1146" s="45" t="s">
        <v>1251</v>
      </c>
      <c r="C1146" s="45" t="s">
        <v>1464</v>
      </c>
      <c r="D1146" s="45" t="s">
        <v>2571</v>
      </c>
      <c r="E1146" s="45" t="s">
        <v>2456</v>
      </c>
      <c r="F1146" s="45" t="s">
        <v>2258</v>
      </c>
      <c r="G1146" s="12">
        <f>COUNTIF('Prontidão Médio Prazo'!C:C,Cronograma[[#This Row],[EDT]])</f>
        <v>0</v>
      </c>
    </row>
    <row r="1147" spans="2:7" x14ac:dyDescent="0.35">
      <c r="B1147" s="48" t="s">
        <v>1252</v>
      </c>
      <c r="C1147" s="48" t="s">
        <v>1465</v>
      </c>
      <c r="D1147" s="48" t="s">
        <v>1751</v>
      </c>
      <c r="E1147" s="48" t="s">
        <v>2456</v>
      </c>
      <c r="F1147" s="48" t="s">
        <v>2484</v>
      </c>
      <c r="G1147" s="12">
        <f>COUNTIF('Prontidão Médio Prazo'!C:C,Cronograma[[#This Row],[EDT]])</f>
        <v>0</v>
      </c>
    </row>
    <row r="1148" spans="2:7" x14ac:dyDescent="0.35">
      <c r="B1148" s="48" t="s">
        <v>1253</v>
      </c>
      <c r="C1148" s="48" t="s">
        <v>1466</v>
      </c>
      <c r="D1148" s="48" t="s">
        <v>1751</v>
      </c>
      <c r="E1148" s="48" t="s">
        <v>2484</v>
      </c>
      <c r="F1148" s="48" t="s">
        <v>2258</v>
      </c>
      <c r="G1148" s="12">
        <f>COUNTIF('Prontidão Médio Prazo'!C:C,Cronograma[[#This Row],[EDT]])</f>
        <v>0</v>
      </c>
    </row>
    <row r="1149" spans="2:7" x14ac:dyDescent="0.35">
      <c r="B1149" s="45" t="s">
        <v>1254</v>
      </c>
      <c r="C1149" s="46" t="s">
        <v>1739</v>
      </c>
      <c r="D1149" s="45" t="s">
        <v>1818</v>
      </c>
      <c r="E1149" s="45" t="s">
        <v>2258</v>
      </c>
      <c r="F1149" s="45" t="s">
        <v>2225</v>
      </c>
      <c r="G1149" s="12">
        <f>COUNTIF('Prontidão Médio Prazo'!C:C,Cronograma[[#This Row],[EDT]])</f>
        <v>0</v>
      </c>
    </row>
    <row r="1150" spans="2:7" x14ac:dyDescent="0.35">
      <c r="B1150" s="48" t="s">
        <v>1255</v>
      </c>
      <c r="C1150" s="48" t="s">
        <v>1740</v>
      </c>
      <c r="D1150" s="48" t="s">
        <v>1751</v>
      </c>
      <c r="E1150" s="48" t="s">
        <v>2258</v>
      </c>
      <c r="F1150" s="48" t="s">
        <v>2485</v>
      </c>
      <c r="G1150" s="12">
        <f>COUNTIF('Prontidão Médio Prazo'!C:C,Cronograma[[#This Row],[EDT]])</f>
        <v>0</v>
      </c>
    </row>
    <row r="1151" spans="2:7" x14ac:dyDescent="0.35">
      <c r="B1151" s="48" t="s">
        <v>1256</v>
      </c>
      <c r="C1151" s="48" t="s">
        <v>1741</v>
      </c>
      <c r="D1151" s="48" t="s">
        <v>1751</v>
      </c>
      <c r="E1151" s="48" t="s">
        <v>2486</v>
      </c>
      <c r="F1151" s="48" t="s">
        <v>2225</v>
      </c>
      <c r="G1151" s="12">
        <f>COUNTIF('Prontidão Médio Prazo'!C:C,Cronograma[[#This Row],[EDT]])</f>
        <v>0</v>
      </c>
    </row>
    <row r="1152" spans="2:7" x14ac:dyDescent="0.35">
      <c r="B1152" s="45" t="s">
        <v>1257</v>
      </c>
      <c r="C1152" s="46" t="s">
        <v>1742</v>
      </c>
      <c r="D1152" s="45" t="s">
        <v>1819</v>
      </c>
      <c r="E1152" s="45" t="s">
        <v>2484</v>
      </c>
      <c r="F1152" s="45" t="s">
        <v>2225</v>
      </c>
      <c r="G1152" s="12">
        <f>COUNTIF('Prontidão Médio Prazo'!C:C,Cronograma[[#This Row],[EDT]])</f>
        <v>0</v>
      </c>
    </row>
    <row r="1153" spans="2:7" x14ac:dyDescent="0.35">
      <c r="B1153" s="48" t="s">
        <v>1258</v>
      </c>
      <c r="C1153" s="48" t="s">
        <v>1743</v>
      </c>
      <c r="D1153" s="48" t="s">
        <v>1807</v>
      </c>
      <c r="E1153" s="48" t="s">
        <v>2487</v>
      </c>
      <c r="F1153" s="48" t="s">
        <v>2225</v>
      </c>
      <c r="G1153" s="12">
        <f>COUNTIF('Prontidão Médio Prazo'!C:C,Cronograma[[#This Row],[EDT]])</f>
        <v>0</v>
      </c>
    </row>
    <row r="1154" spans="2:7" x14ac:dyDescent="0.35">
      <c r="B1154" s="48" t="s">
        <v>1259</v>
      </c>
      <c r="C1154" s="48" t="s">
        <v>9</v>
      </c>
      <c r="D1154" s="48" t="s">
        <v>1777</v>
      </c>
      <c r="E1154" s="48" t="s">
        <v>2484</v>
      </c>
      <c r="F1154" s="48" t="s">
        <v>2225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05"/>
  <sheetViews>
    <sheetView showGridLines="0" view="pageBreakPreview" topLeftCell="A37" zoomScale="38" zoomScaleNormal="37" zoomScaleSheetLayoutView="100" workbookViewId="0">
      <selection activeCell="Q48" sqref="Q48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81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6" bestFit="1" customWidth="1"/>
    <col min="20" max="16384" width="8.88671875" style="1"/>
  </cols>
  <sheetData>
    <row r="1" spans="1:28" x14ac:dyDescent="0.3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2596</v>
      </c>
      <c r="L6" s="22" t="s">
        <v>111</v>
      </c>
      <c r="M6" s="22" t="s">
        <v>112</v>
      </c>
      <c r="N6" s="24" t="s">
        <v>113</v>
      </c>
      <c r="O6" s="82" t="s">
        <v>114</v>
      </c>
      <c r="P6" s="22" t="s">
        <v>115</v>
      </c>
      <c r="Q6" s="24" t="s">
        <v>116</v>
      </c>
      <c r="R6" s="41" t="s">
        <v>117</v>
      </c>
      <c r="S6" s="67" t="s">
        <v>2610</v>
      </c>
    </row>
    <row r="7" spans="1:28" s="21" customFormat="1" ht="40.5" customHeight="1" x14ac:dyDescent="0.3">
      <c r="A7" s="42">
        <v>1</v>
      </c>
      <c r="B7" s="16" t="s">
        <v>126</v>
      </c>
      <c r="C7" s="78" t="s">
        <v>30</v>
      </c>
      <c r="D7" s="17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2215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80">
        <v>45338</v>
      </c>
      <c r="K7" s="65">
        <f>WEEKNUM(Prontidao_MedioPrazo[[#This Row],[Coluna1]])</f>
        <v>8</v>
      </c>
      <c r="L7" s="60" t="s">
        <v>2668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2583</v>
      </c>
      <c r="S7" s="68">
        <v>45342</v>
      </c>
    </row>
    <row r="8" spans="1:28" s="21" customFormat="1" ht="40.5" hidden="1" customHeight="1" x14ac:dyDescent="0.3">
      <c r="A8" s="42">
        <v>2</v>
      </c>
      <c r="B8" s="16" t="s">
        <v>2204</v>
      </c>
      <c r="C8" s="78" t="s">
        <v>92</v>
      </c>
      <c r="D8" s="17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2217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80">
        <v>45343</v>
      </c>
      <c r="K8" s="65">
        <f>WEEKNUM(Prontidao_MedioPrazo[[#This Row],[Coluna1]])</f>
        <v>9</v>
      </c>
      <c r="L8" s="60" t="s">
        <v>2218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hidden="1" customHeight="1" x14ac:dyDescent="0.3">
      <c r="A9" s="42">
        <v>3</v>
      </c>
      <c r="B9" s="16" t="s">
        <v>2204</v>
      </c>
      <c r="C9" s="78" t="s">
        <v>211</v>
      </c>
      <c r="D9" s="17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80">
        <v>45348</v>
      </c>
      <c r="K9" s="65">
        <f>WEEKNUM(Prontidao_MedioPrazo[[#This Row],[Coluna1]])</f>
        <v>9</v>
      </c>
      <c r="L9" s="60" t="s">
        <v>2668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2586</v>
      </c>
      <c r="S9" s="68">
        <v>45352</v>
      </c>
      <c r="AB9" s="51">
        <v>45168.541666666664</v>
      </c>
    </row>
    <row r="10" spans="1:28" s="21" customFormat="1" ht="52.2" hidden="1" customHeight="1" x14ac:dyDescent="0.3">
      <c r="A10" s="42">
        <v>4</v>
      </c>
      <c r="B10" s="16" t="s">
        <v>2204</v>
      </c>
      <c r="C10" s="78" t="s">
        <v>215</v>
      </c>
      <c r="D10" s="17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80">
        <v>45348</v>
      </c>
      <c r="K10" s="65">
        <f>WEEKNUM(Prontidao_MedioPrazo[[#This Row],[Coluna1]])</f>
        <v>9</v>
      </c>
      <c r="L10" s="60" t="s">
        <v>2668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2587</v>
      </c>
      <c r="S10" s="68">
        <v>45352</v>
      </c>
    </row>
    <row r="11" spans="1:28" s="21" customFormat="1" ht="51" hidden="1" customHeight="1" x14ac:dyDescent="0.3">
      <c r="A11" s="42">
        <v>5</v>
      </c>
      <c r="B11" s="16" t="s">
        <v>2204</v>
      </c>
      <c r="C11" s="78" t="s">
        <v>220</v>
      </c>
      <c r="D11" s="17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80">
        <v>45348</v>
      </c>
      <c r="K11" s="65">
        <f>WEEKNUM(Prontidao_MedioPrazo[[#This Row],[Coluna1]])</f>
        <v>9</v>
      </c>
      <c r="L11" s="60" t="s">
        <v>2668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2587</v>
      </c>
      <c r="S11" s="68">
        <v>45352</v>
      </c>
    </row>
    <row r="12" spans="1:28" s="21" customFormat="1" ht="40.5" hidden="1" customHeight="1" x14ac:dyDescent="0.3">
      <c r="A12" s="42">
        <v>6</v>
      </c>
      <c r="B12" s="16" t="s">
        <v>2204</v>
      </c>
      <c r="C12" s="78" t="s">
        <v>225</v>
      </c>
      <c r="D12" s="17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80">
        <v>45348</v>
      </c>
      <c r="K12" s="65">
        <f>WEEKNUM(Prontidao_MedioPrazo[[#This Row],[Coluna1]])</f>
        <v>9</v>
      </c>
      <c r="L12" s="60" t="s">
        <v>2668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2588</v>
      </c>
      <c r="S12" s="68">
        <v>45352</v>
      </c>
    </row>
    <row r="13" spans="1:28" s="21" customFormat="1" ht="52.2" hidden="1" customHeight="1" x14ac:dyDescent="0.3">
      <c r="A13" s="42">
        <v>7</v>
      </c>
      <c r="B13" s="16" t="s">
        <v>2204</v>
      </c>
      <c r="C13" s="78" t="s">
        <v>230</v>
      </c>
      <c r="D13" s="17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80">
        <v>45348</v>
      </c>
      <c r="K13" s="65">
        <f>WEEKNUM(Prontidao_MedioPrazo[[#This Row],[Coluna1]])</f>
        <v>9</v>
      </c>
      <c r="L13" s="60" t="s">
        <v>2668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2588</v>
      </c>
      <c r="S13" s="68">
        <v>45352</v>
      </c>
    </row>
    <row r="14" spans="1:28" s="21" customFormat="1" ht="52.2" hidden="1" customHeight="1" x14ac:dyDescent="0.3">
      <c r="A14" s="42">
        <v>8</v>
      </c>
      <c r="B14" s="16" t="s">
        <v>2204</v>
      </c>
      <c r="C14" s="78" t="s">
        <v>235</v>
      </c>
      <c r="D14" s="17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80">
        <v>45348</v>
      </c>
      <c r="K14" s="65">
        <f>WEEKNUM(Prontidao_MedioPrazo[[#This Row],[Coluna1]])</f>
        <v>9</v>
      </c>
      <c r="L14" s="60" t="s">
        <v>2668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2589</v>
      </c>
      <c r="S14" s="68">
        <v>45352</v>
      </c>
    </row>
    <row r="15" spans="1:28" s="21" customFormat="1" ht="40.5" hidden="1" customHeight="1" x14ac:dyDescent="0.3">
      <c r="A15" s="42">
        <v>9</v>
      </c>
      <c r="B15" s="16" t="s">
        <v>2197</v>
      </c>
      <c r="C15" s="78" t="s">
        <v>44</v>
      </c>
      <c r="D15" s="17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80">
        <v>45348</v>
      </c>
      <c r="K15" s="65">
        <f>WEEKNUM(Prontidao_MedioPrazo[[#This Row],[Coluna1]])</f>
        <v>9</v>
      </c>
      <c r="L15" s="60" t="s">
        <v>2584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2590</v>
      </c>
      <c r="S15" s="68">
        <v>45348</v>
      </c>
    </row>
    <row r="16" spans="1:28" s="21" customFormat="1" ht="40.5" hidden="1" customHeight="1" x14ac:dyDescent="0.3">
      <c r="A16" s="42">
        <v>10</v>
      </c>
      <c r="B16" s="16" t="s">
        <v>2201</v>
      </c>
      <c r="C16" s="78" t="s">
        <v>181</v>
      </c>
      <c r="D16" s="17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80">
        <v>45341</v>
      </c>
      <c r="K16" s="65">
        <f>WEEKNUM(Prontidao_MedioPrazo[[#This Row],[Coluna1]])</f>
        <v>8</v>
      </c>
      <c r="L16" s="60" t="s">
        <v>2668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2590</v>
      </c>
      <c r="S16" s="68">
        <v>45341</v>
      </c>
    </row>
    <row r="17" spans="1:19" s="21" customFormat="1" ht="40.5" hidden="1" customHeight="1" x14ac:dyDescent="0.3">
      <c r="A17" s="42">
        <v>11</v>
      </c>
      <c r="B17" s="16" t="s">
        <v>2201</v>
      </c>
      <c r="C17" s="78" t="s">
        <v>184</v>
      </c>
      <c r="D17" s="17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80">
        <v>45341</v>
      </c>
      <c r="K17" s="65">
        <f>WEEKNUM(Prontidao_MedioPrazo[[#This Row],[Coluna1]])</f>
        <v>8</v>
      </c>
      <c r="L17" s="60" t="s">
        <v>2668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2591</v>
      </c>
      <c r="S17" s="68">
        <v>45343</v>
      </c>
    </row>
    <row r="18" spans="1:19" s="21" customFormat="1" ht="40.5" hidden="1" customHeight="1" x14ac:dyDescent="0.3">
      <c r="A18" s="42">
        <v>12</v>
      </c>
      <c r="B18" s="16" t="s">
        <v>2201</v>
      </c>
      <c r="C18" s="78" t="s">
        <v>187</v>
      </c>
      <c r="D18" s="17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80">
        <v>45341</v>
      </c>
      <c r="K18" s="65">
        <f>WEEKNUM(Prontidao_MedioPrazo[[#This Row],[Coluna1]])</f>
        <v>9</v>
      </c>
      <c r="L18" s="60" t="s">
        <v>2668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2592</v>
      </c>
      <c r="S18" s="68">
        <v>45348</v>
      </c>
    </row>
    <row r="19" spans="1:19" s="21" customFormat="1" ht="40.5" hidden="1" customHeight="1" x14ac:dyDescent="0.3">
      <c r="A19" s="42">
        <v>13</v>
      </c>
      <c r="B19" s="16" t="s">
        <v>2201</v>
      </c>
      <c r="C19" s="78" t="s">
        <v>190</v>
      </c>
      <c r="D19" s="17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80">
        <v>45341</v>
      </c>
      <c r="K19" s="65">
        <f>WEEKNUM(Prontidao_MedioPrazo[[#This Row],[Coluna1]])</f>
        <v>9</v>
      </c>
      <c r="L19" s="60" t="s">
        <v>2668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2593</v>
      </c>
      <c r="S19" s="68">
        <v>45350</v>
      </c>
    </row>
    <row r="20" spans="1:19" s="21" customFormat="1" ht="40.5" hidden="1" customHeight="1" x14ac:dyDescent="0.3">
      <c r="A20" s="42">
        <v>14</v>
      </c>
      <c r="B20" s="16" t="s">
        <v>2201</v>
      </c>
      <c r="C20" s="78" t="s">
        <v>310</v>
      </c>
      <c r="D20" s="17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80">
        <v>45341</v>
      </c>
      <c r="K20" s="65">
        <f>WEEKNUM(Prontidao_MedioPrazo[[#This Row],[Coluna1]])</f>
        <v>9</v>
      </c>
      <c r="L20" s="60" t="s">
        <v>2668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2594</v>
      </c>
      <c r="S20" s="68">
        <v>45352</v>
      </c>
    </row>
    <row r="21" spans="1:19" s="21" customFormat="1" ht="40.5" hidden="1" customHeight="1" x14ac:dyDescent="0.3">
      <c r="A21" s="42">
        <v>15</v>
      </c>
      <c r="B21" s="16" t="s">
        <v>2201</v>
      </c>
      <c r="C21" s="78" t="s">
        <v>311</v>
      </c>
      <c r="D21" s="17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80">
        <v>45341</v>
      </c>
      <c r="K21" s="65">
        <f>WEEKNUM(Prontidao_MedioPrazo[[#This Row],[Coluna1]])</f>
        <v>10</v>
      </c>
      <c r="L21" s="60" t="s">
        <v>2668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2634</v>
      </c>
      <c r="S21" s="68">
        <v>45357</v>
      </c>
    </row>
    <row r="22" spans="1:19" s="21" customFormat="1" ht="40.5" customHeight="1" x14ac:dyDescent="0.3">
      <c r="A22" s="42">
        <v>16</v>
      </c>
      <c r="B22" s="16" t="s">
        <v>2204</v>
      </c>
      <c r="C22" s="78" t="s">
        <v>362</v>
      </c>
      <c r="D22" s="17" t="s">
        <v>2598</v>
      </c>
      <c r="E22" s="16" t="s">
        <v>2205</v>
      </c>
      <c r="F22" s="16" t="s">
        <v>2216</v>
      </c>
      <c r="G22" s="17" t="s">
        <v>2206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80">
        <v>45355</v>
      </c>
      <c r="K22" s="65">
        <f>WEEKNUM(Prontidao_MedioPrazo[[#This Row],[Coluna1]])</f>
        <v>10</v>
      </c>
      <c r="L22" s="60" t="s">
        <v>2668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2644</v>
      </c>
      <c r="S22" s="68">
        <v>45357</v>
      </c>
    </row>
    <row r="23" spans="1:19" s="21" customFormat="1" ht="40.5" customHeight="1" x14ac:dyDescent="0.3">
      <c r="A23" s="42">
        <v>17</v>
      </c>
      <c r="B23" s="16" t="s">
        <v>2204</v>
      </c>
      <c r="C23" s="78" t="s">
        <v>368</v>
      </c>
      <c r="D23" s="17" t="s">
        <v>2599</v>
      </c>
      <c r="E23" s="16" t="s">
        <v>2205</v>
      </c>
      <c r="F23" s="16" t="s">
        <v>2216</v>
      </c>
      <c r="G23" s="17" t="s">
        <v>2206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80">
        <v>45355</v>
      </c>
      <c r="K23" s="65">
        <f>WEEKNUM(Prontidao_MedioPrazo[[#This Row],[Coluna1]])</f>
        <v>10</v>
      </c>
      <c r="L23" s="60" t="s">
        <v>2668</v>
      </c>
      <c r="M23" s="60" t="s">
        <v>2194</v>
      </c>
      <c r="N23" s="61" t="s">
        <v>2193</v>
      </c>
      <c r="O23" s="62">
        <v>45357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76" t="s">
        <v>2645</v>
      </c>
      <c r="S23" s="68">
        <v>45358</v>
      </c>
    </row>
    <row r="24" spans="1:19" s="21" customFormat="1" ht="40.5" customHeight="1" x14ac:dyDescent="0.3">
      <c r="A24" s="42">
        <v>18</v>
      </c>
      <c r="B24" s="16" t="s">
        <v>2201</v>
      </c>
      <c r="C24" s="78" t="s">
        <v>1047</v>
      </c>
      <c r="D24" s="17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2207</v>
      </c>
      <c r="G24" s="17" t="s">
        <v>2208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80">
        <v>45352</v>
      </c>
      <c r="K24" s="65">
        <f>WEEKNUM(Prontidao_MedioPrazo[[#This Row],[Coluna1]])</f>
        <v>9</v>
      </c>
      <c r="L24" s="60" t="s">
        <v>2218</v>
      </c>
      <c r="M24" s="60" t="s">
        <v>2194</v>
      </c>
      <c r="N24" s="61" t="s">
        <v>2193</v>
      </c>
      <c r="O24" s="62">
        <v>45351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75" t="s">
        <v>2642</v>
      </c>
      <c r="S24" s="68">
        <v>45352</v>
      </c>
    </row>
    <row r="25" spans="1:19" s="21" customFormat="1" ht="40.5" hidden="1" customHeight="1" x14ac:dyDescent="0.3">
      <c r="A25" s="42">
        <v>19</v>
      </c>
      <c r="B25" s="16" t="s">
        <v>2201</v>
      </c>
      <c r="C25" s="78" t="s">
        <v>1048</v>
      </c>
      <c r="D25" s="17" t="str">
        <f>TRIM(_xlfn.XLOOKUP(Prontidao_MedioPrazo[[#This Row],[WBS DA ATIVIDADE IMPACTADA]],'Cronograma'!B:B,'Cronograma'!C:C,""))</f>
        <v>Mobilização e patolamento de guindaste de 300ton</v>
      </c>
      <c r="E25" s="16" t="s">
        <v>2209</v>
      </c>
      <c r="F25" s="16" t="s">
        <v>2210</v>
      </c>
      <c r="G25" s="17" t="s">
        <v>2211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80">
        <v>45352</v>
      </c>
      <c r="K25" s="65">
        <f>WEEKNUM(Prontidao_MedioPrazo[[#This Row],[Coluna1]])</f>
        <v>9</v>
      </c>
      <c r="L25" s="60" t="s">
        <v>2218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2643</v>
      </c>
      <c r="S25" s="68">
        <v>45352</v>
      </c>
    </row>
    <row r="26" spans="1:19" s="21" customFormat="1" ht="40.5" customHeight="1" x14ac:dyDescent="0.3">
      <c r="A26" s="42">
        <v>20</v>
      </c>
      <c r="B26" s="16" t="s">
        <v>2201</v>
      </c>
      <c r="C26" s="78" t="s">
        <v>1054</v>
      </c>
      <c r="D26" s="17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2212</v>
      </c>
      <c r="G26" s="17" t="s">
        <v>2214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80">
        <v>45352</v>
      </c>
      <c r="K26" s="65">
        <f>WEEKNUM(Prontidao_MedioPrazo[[#This Row],[Coluna1]])</f>
        <v>9</v>
      </c>
      <c r="L26" s="60" t="s">
        <v>2218</v>
      </c>
      <c r="M26" s="60" t="s">
        <v>2194</v>
      </c>
      <c r="N26" s="61" t="s">
        <v>2193</v>
      </c>
      <c r="O26" s="62">
        <v>45351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4" t="s">
        <v>2646</v>
      </c>
      <c r="S26" s="68">
        <v>45352</v>
      </c>
    </row>
    <row r="27" spans="1:19" s="21" customFormat="1" ht="40.5" customHeight="1" x14ac:dyDescent="0.3">
      <c r="A27" s="42">
        <v>21</v>
      </c>
      <c r="B27" s="16" t="s">
        <v>2201</v>
      </c>
      <c r="C27" s="78" t="s">
        <v>1163</v>
      </c>
      <c r="D27" s="17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2212</v>
      </c>
      <c r="G27" s="17" t="s">
        <v>2213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80">
        <v>45356</v>
      </c>
      <c r="K27" s="65">
        <f>WEEKNUM(Prontidao_MedioPrazo[[#This Row],[Coluna1]])</f>
        <v>10</v>
      </c>
      <c r="L27" s="60" t="s">
        <v>2218</v>
      </c>
      <c r="M27" s="60" t="s">
        <v>2194</v>
      </c>
      <c r="N27" s="61" t="s">
        <v>2193</v>
      </c>
      <c r="O27" s="62">
        <v>45354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4" t="s">
        <v>2646</v>
      </c>
      <c r="S27" s="68">
        <v>45355</v>
      </c>
    </row>
    <row r="28" spans="1:19" s="21" customFormat="1" ht="40.5" customHeight="1" x14ac:dyDescent="0.3">
      <c r="A28" s="63">
        <v>22</v>
      </c>
      <c r="B28" s="16" t="s">
        <v>2197</v>
      </c>
      <c r="C28" s="78" t="s">
        <v>45</v>
      </c>
      <c r="D28" s="17" t="s">
        <v>2219</v>
      </c>
      <c r="E28" s="16" t="s">
        <v>124</v>
      </c>
      <c r="F28" s="16" t="s">
        <v>2192</v>
      </c>
      <c r="G28" s="17" t="s">
        <v>2220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80">
        <v>45348</v>
      </c>
      <c r="K28" s="65">
        <f>WEEKNUM(Prontidao_MedioPrazo[[#This Row],[Coluna1]])</f>
        <v>9</v>
      </c>
      <c r="L28" s="60" t="s">
        <v>2668</v>
      </c>
      <c r="M28" s="60" t="s">
        <v>2194</v>
      </c>
      <c r="N28" s="61" t="s">
        <v>2193</v>
      </c>
      <c r="O28" s="62">
        <v>45350</v>
      </c>
      <c r="P28" s="59"/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4" t="s">
        <v>2649</v>
      </c>
      <c r="S28" s="68">
        <v>45351</v>
      </c>
    </row>
    <row r="29" spans="1:19" s="21" customFormat="1" ht="40.5" hidden="1" customHeight="1" x14ac:dyDescent="0.3">
      <c r="A29" s="63">
        <v>23</v>
      </c>
      <c r="B29" s="16" t="s">
        <v>2204</v>
      </c>
      <c r="C29" s="78" t="s">
        <v>331</v>
      </c>
      <c r="D29" s="17" t="s">
        <v>2600</v>
      </c>
      <c r="E29" s="16" t="s">
        <v>124</v>
      </c>
      <c r="F29" s="16" t="s">
        <v>2221</v>
      </c>
      <c r="G29" s="17" t="s">
        <v>2222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80">
        <v>45337</v>
      </c>
      <c r="K29" s="65">
        <f>WEEKNUM(Prontidao_MedioPrazo[[#This Row],[Coluna1]])</f>
        <v>7</v>
      </c>
      <c r="L29" s="60" t="s">
        <v>2668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2585</v>
      </c>
      <c r="S29" s="68">
        <v>45337</v>
      </c>
    </row>
    <row r="30" spans="1:19" s="21" customFormat="1" ht="40.5" hidden="1" customHeight="1" x14ac:dyDescent="0.3">
      <c r="A30" s="63">
        <v>24</v>
      </c>
      <c r="B30" s="16" t="s">
        <v>2204</v>
      </c>
      <c r="C30" s="78" t="s">
        <v>345</v>
      </c>
      <c r="D30" s="17" t="s">
        <v>2601</v>
      </c>
      <c r="E30" s="16" t="s">
        <v>124</v>
      </c>
      <c r="F30" s="16" t="s">
        <v>2221</v>
      </c>
      <c r="G30" s="17" t="s">
        <v>2222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80">
        <v>45337</v>
      </c>
      <c r="K30" s="65">
        <f>WEEKNUM(Prontidao_MedioPrazo[[#This Row],[Coluna1]])</f>
        <v>7</v>
      </c>
      <c r="L30" s="60" t="s">
        <v>2668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2585</v>
      </c>
      <c r="S30" s="68">
        <v>45338</v>
      </c>
    </row>
    <row r="31" spans="1:19" s="21" customFormat="1" ht="40.5" customHeight="1" x14ac:dyDescent="0.3">
      <c r="A31" s="63">
        <v>25</v>
      </c>
      <c r="B31" s="16" t="s">
        <v>2197</v>
      </c>
      <c r="C31" s="79" t="s">
        <v>270</v>
      </c>
      <c r="D31" s="17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2597</v>
      </c>
      <c r="G31" s="17" t="s">
        <v>2641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80">
        <v>45356</v>
      </c>
      <c r="K31" s="65">
        <f>WEEKNUM(Prontidao_MedioPrazo[[#This Row],[Coluna1]])</f>
        <v>10</v>
      </c>
      <c r="L31" s="60" t="s">
        <v>2668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77" t="s">
        <v>2647</v>
      </c>
      <c r="S31" s="68">
        <v>45358</v>
      </c>
    </row>
    <row r="32" spans="1:19" s="21" customFormat="1" ht="40.5" customHeight="1" x14ac:dyDescent="0.3">
      <c r="A32" s="63">
        <v>26</v>
      </c>
      <c r="B32" s="16" t="s">
        <v>2197</v>
      </c>
      <c r="C32" s="78" t="s">
        <v>49</v>
      </c>
      <c r="D32" s="17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2597</v>
      </c>
      <c r="G32" s="17" t="s">
        <v>2641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80">
        <v>45356</v>
      </c>
      <c r="K32" s="65">
        <f>WEEKNUM(Prontidao_MedioPrazo[[#This Row],[Coluna1]])</f>
        <v>10</v>
      </c>
      <c r="L32" s="60" t="s">
        <v>2668</v>
      </c>
      <c r="M32" s="60" t="s">
        <v>2194</v>
      </c>
      <c r="N32" s="61" t="s">
        <v>2193</v>
      </c>
      <c r="O32" s="62">
        <v>45355</v>
      </c>
      <c r="P32" s="59"/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2" s="64" t="s">
        <v>2648</v>
      </c>
      <c r="S32" s="68">
        <v>45356</v>
      </c>
    </row>
    <row r="33" spans="1:19" s="21" customFormat="1" ht="40.5" hidden="1" customHeight="1" x14ac:dyDescent="0.3">
      <c r="A33" s="63">
        <v>27</v>
      </c>
      <c r="B33" s="16" t="s">
        <v>2605</v>
      </c>
      <c r="C33" s="79" t="s">
        <v>54</v>
      </c>
      <c r="D33" s="17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2597</v>
      </c>
      <c r="G33" s="17" t="s">
        <v>2641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80">
        <v>45343</v>
      </c>
      <c r="K33" s="65">
        <f>WEEKNUM(Prontidao_MedioPrazo[[#This Row],[Coluna1]])</f>
        <v>8</v>
      </c>
      <c r="L33" s="60" t="s">
        <v>2668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3">
      <c r="A34" s="63">
        <v>28</v>
      </c>
      <c r="B34" s="16" t="s">
        <v>2605</v>
      </c>
      <c r="C34" s="79" t="s">
        <v>280</v>
      </c>
      <c r="D34" s="17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2597</v>
      </c>
      <c r="G34" s="17" t="s">
        <v>2595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80">
        <v>45349</v>
      </c>
      <c r="K34" s="65">
        <f>WEEKNUM(Prontidao_MedioPrazo[[#This Row],[Coluna1]])</f>
        <v>9</v>
      </c>
      <c r="L34" s="60" t="s">
        <v>2668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64" t="s">
        <v>2650</v>
      </c>
      <c r="S34" s="68">
        <v>45349</v>
      </c>
    </row>
    <row r="35" spans="1:19" s="21" customFormat="1" ht="60.75" customHeight="1" x14ac:dyDescent="0.3">
      <c r="A35" s="63">
        <v>29</v>
      </c>
      <c r="B35" s="16" t="s">
        <v>2605</v>
      </c>
      <c r="C35" s="79" t="s">
        <v>281</v>
      </c>
      <c r="D35" s="17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2597</v>
      </c>
      <c r="G35" s="17" t="s">
        <v>2638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80">
        <v>45356</v>
      </c>
      <c r="K35" s="65">
        <f>WEEKNUM(Prontidao_MedioPrazo[[#This Row],[Coluna1]])</f>
        <v>10</v>
      </c>
      <c r="L35" s="60" t="s">
        <v>2668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2660</v>
      </c>
      <c r="S35" s="68">
        <v>45358</v>
      </c>
    </row>
    <row r="36" spans="1:19" s="21" customFormat="1" ht="60.75" hidden="1" customHeight="1" x14ac:dyDescent="0.3">
      <c r="A36" s="63">
        <v>30</v>
      </c>
      <c r="B36" s="16" t="s">
        <v>2605</v>
      </c>
      <c r="C36" s="79" t="s">
        <v>174</v>
      </c>
      <c r="D36" s="17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2597</v>
      </c>
      <c r="G36" s="17" t="s">
        <v>2602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80">
        <v>45327</v>
      </c>
      <c r="K36" s="65">
        <f>WEEKNUM(Prontidao_MedioPrazo[[#This Row],[Coluna1]])</f>
        <v>6</v>
      </c>
      <c r="L36" s="60" t="s">
        <v>2668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3">
      <c r="A37" s="63">
        <v>31</v>
      </c>
      <c r="B37" s="16" t="s">
        <v>2201</v>
      </c>
      <c r="C37" s="79" t="s">
        <v>57</v>
      </c>
      <c r="D37" s="17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2597</v>
      </c>
      <c r="G37" s="17" t="s">
        <v>2595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80">
        <v>45349</v>
      </c>
      <c r="K37" s="65">
        <f>WEEKNUM(Prontidao_MedioPrazo[[#This Row],[Coluna1]])</f>
        <v>9</v>
      </c>
      <c r="L37" s="60" t="s">
        <v>2668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64" t="s">
        <v>2661</v>
      </c>
      <c r="S37" s="68">
        <v>45349</v>
      </c>
    </row>
    <row r="38" spans="1:19" s="21" customFormat="1" ht="60.75" customHeight="1" x14ac:dyDescent="0.3">
      <c r="A38" s="63">
        <v>32</v>
      </c>
      <c r="B38" s="16" t="s">
        <v>2201</v>
      </c>
      <c r="C38" s="79" t="s">
        <v>58</v>
      </c>
      <c r="D38" s="17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2597</v>
      </c>
      <c r="G38" s="17" t="s">
        <v>2641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80">
        <v>45356</v>
      </c>
      <c r="K38" s="65">
        <f>WEEKNUM(Prontidao_MedioPrazo[[#This Row],[Coluna1]])</f>
        <v>10</v>
      </c>
      <c r="L38" s="60" t="s">
        <v>2668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64" t="s">
        <v>2662</v>
      </c>
      <c r="S38" s="68">
        <v>45359</v>
      </c>
    </row>
    <row r="39" spans="1:19" s="21" customFormat="1" ht="60.75" customHeight="1" x14ac:dyDescent="0.3">
      <c r="A39" s="63">
        <v>33</v>
      </c>
      <c r="B39" s="16" t="s">
        <v>2204</v>
      </c>
      <c r="C39" s="79" t="s">
        <v>374</v>
      </c>
      <c r="D39" s="17" t="s">
        <v>2603</v>
      </c>
      <c r="E39" s="16" t="s">
        <v>124</v>
      </c>
      <c r="F39" s="16" t="s">
        <v>2606</v>
      </c>
      <c r="G39" s="17" t="s">
        <v>2206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80">
        <v>45357</v>
      </c>
      <c r="K39" s="65">
        <f>WEEKNUM(Prontidao_MedioPrazo[[#This Row],[Coluna1]])</f>
        <v>11</v>
      </c>
      <c r="L39" s="60" t="s">
        <v>2668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2587</v>
      </c>
      <c r="S39" s="68">
        <v>45363</v>
      </c>
    </row>
    <row r="40" spans="1:19" s="21" customFormat="1" ht="60.75" customHeight="1" x14ac:dyDescent="0.3">
      <c r="A40" s="63">
        <v>34</v>
      </c>
      <c r="B40" s="16" t="s">
        <v>2204</v>
      </c>
      <c r="C40" s="79" t="s">
        <v>399</v>
      </c>
      <c r="D40" s="17" t="s">
        <v>2604</v>
      </c>
      <c r="E40" s="16" t="s">
        <v>2653</v>
      </c>
      <c r="F40" s="16" t="s">
        <v>2651</v>
      </c>
      <c r="G40" s="17" t="s">
        <v>2652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80">
        <v>45358</v>
      </c>
      <c r="K40" s="65">
        <f>WEEKNUM(Prontidao_MedioPrazo[[#This Row],[Coluna1]])</f>
        <v>11</v>
      </c>
      <c r="L40" s="60" t="s">
        <v>2668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64" t="s">
        <v>2654</v>
      </c>
      <c r="S40" s="68">
        <v>45365</v>
      </c>
    </row>
    <row r="41" spans="1:19" s="21" customFormat="1" ht="60.75" customHeight="1" x14ac:dyDescent="0.3">
      <c r="A41" s="63">
        <v>35</v>
      </c>
      <c r="B41" s="16" t="s">
        <v>2605</v>
      </c>
      <c r="C41" s="79" t="s">
        <v>709</v>
      </c>
      <c r="D41" s="17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2597</v>
      </c>
      <c r="G41" s="17" t="s">
        <v>2635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80">
        <v>45334</v>
      </c>
      <c r="K41" s="65">
        <f>WEEKNUM(Prontidao_MedioPrazo[[#This Row],[Coluna1]])</f>
        <v>2</v>
      </c>
      <c r="L41" s="60" t="s">
        <v>2668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64" t="s">
        <v>2662</v>
      </c>
      <c r="S41" s="68">
        <v>45302</v>
      </c>
    </row>
    <row r="42" spans="1:19" s="21" customFormat="1" ht="60.75" customHeight="1" x14ac:dyDescent="0.3">
      <c r="A42" s="63">
        <v>36</v>
      </c>
      <c r="B42" s="16" t="s">
        <v>2605</v>
      </c>
      <c r="C42" s="79" t="s">
        <v>718</v>
      </c>
      <c r="D42" s="17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2597</v>
      </c>
      <c r="G42" s="17" t="s">
        <v>2641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80">
        <v>45358</v>
      </c>
      <c r="K42" s="65">
        <v>46</v>
      </c>
      <c r="L42" s="60" t="s">
        <v>2668</v>
      </c>
      <c r="M42" s="60" t="s">
        <v>2194</v>
      </c>
      <c r="N42" s="61" t="s">
        <v>2193</v>
      </c>
      <c r="O42" s="62">
        <v>45608</v>
      </c>
      <c r="P42" s="59"/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2" s="64" t="s">
        <v>2662</v>
      </c>
      <c r="S42" s="68">
        <v>45609</v>
      </c>
    </row>
    <row r="43" spans="1:19" s="21" customFormat="1" ht="60.75" customHeight="1" x14ac:dyDescent="0.3">
      <c r="A43" s="63">
        <v>37</v>
      </c>
      <c r="B43" s="16" t="s">
        <v>2605</v>
      </c>
      <c r="C43" s="79" t="s">
        <v>726</v>
      </c>
      <c r="D43" s="17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2597</v>
      </c>
      <c r="G43" s="17" t="s">
        <v>2639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80">
        <v>45358</v>
      </c>
      <c r="K43" s="65">
        <f>WEEKNUM(Prontidao_MedioPrazo[[#This Row],[Coluna1]])</f>
        <v>47</v>
      </c>
      <c r="L43" s="60" t="s">
        <v>2668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64" t="s">
        <v>2662</v>
      </c>
      <c r="S43" s="68">
        <v>45619</v>
      </c>
    </row>
    <row r="44" spans="1:19" s="21" customFormat="1" ht="60.6" customHeight="1" x14ac:dyDescent="0.3">
      <c r="A44" s="63">
        <v>38</v>
      </c>
      <c r="B44" s="16" t="s">
        <v>2605</v>
      </c>
      <c r="C44" s="79" t="s">
        <v>754</v>
      </c>
      <c r="D44" s="17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2597</v>
      </c>
      <c r="G44" s="17" t="s">
        <v>2639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80">
        <v>45358</v>
      </c>
      <c r="K44" s="65">
        <f>WEEKNUM(Prontidao_MedioPrazo[[#This Row],[Coluna1]])</f>
        <v>49</v>
      </c>
      <c r="L44" s="60" t="s">
        <v>2668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64" t="s">
        <v>2662</v>
      </c>
      <c r="S44" s="68">
        <v>45633</v>
      </c>
    </row>
    <row r="45" spans="1:19" s="21" customFormat="1" ht="60.75" hidden="1" customHeight="1" x14ac:dyDescent="0.3">
      <c r="A45" s="63">
        <v>39</v>
      </c>
      <c r="B45" s="16" t="s">
        <v>2197</v>
      </c>
      <c r="C45" s="79" t="s">
        <v>945</v>
      </c>
      <c r="D45" s="17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2609</v>
      </c>
      <c r="G45" s="17" t="s">
        <v>2641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80">
        <v>45631</v>
      </c>
      <c r="K45" s="65">
        <f>WEEKNUM(Prontidao_MedioPrazo[[#This Row],[Coluna1]])</f>
        <v>49</v>
      </c>
      <c r="L45" s="60" t="s">
        <v>2668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3">
      <c r="A46" s="63">
        <v>40</v>
      </c>
      <c r="B46" s="16" t="s">
        <v>2201</v>
      </c>
      <c r="C46" s="79" t="s">
        <v>1055</v>
      </c>
      <c r="D46" s="17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2636</v>
      </c>
      <c r="G46" s="17" t="s">
        <v>2637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80">
        <v>45349</v>
      </c>
      <c r="K46" s="65">
        <f>WEEKNUM(Prontidao_MedioPrazo[[#This Row],[Coluna1]])</f>
        <v>9</v>
      </c>
      <c r="L46" s="60" t="s">
        <v>2218</v>
      </c>
      <c r="M46" s="60" t="s">
        <v>2194</v>
      </c>
      <c r="N46" s="61" t="s">
        <v>2193</v>
      </c>
      <c r="O46" s="62">
        <v>45351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4" t="s">
        <v>2655</v>
      </c>
      <c r="S46" s="68">
        <v>45352</v>
      </c>
    </row>
    <row r="47" spans="1:19" s="21" customFormat="1" ht="60.75" customHeight="1" x14ac:dyDescent="0.3">
      <c r="A47" s="63">
        <v>41</v>
      </c>
      <c r="B47" s="16" t="s">
        <v>2201</v>
      </c>
      <c r="C47" s="79" t="s">
        <v>1095</v>
      </c>
      <c r="D47" s="17" t="s">
        <v>2607</v>
      </c>
      <c r="E47" s="16" t="s">
        <v>124</v>
      </c>
      <c r="F47" s="16" t="s">
        <v>2609</v>
      </c>
      <c r="G47" s="17" t="s">
        <v>2641</v>
      </c>
      <c r="H47" s="18">
        <v>45342</v>
      </c>
      <c r="I47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80">
        <v>45356</v>
      </c>
      <c r="K47" s="65">
        <f>WEEKNUM(Prontidao_MedioPrazo[[#This Row],[Coluna1]])</f>
        <v>10</v>
      </c>
      <c r="L47" s="60" t="s">
        <v>2668</v>
      </c>
      <c r="M47" s="60" t="s">
        <v>2194</v>
      </c>
      <c r="N47" s="61" t="s">
        <v>2193</v>
      </c>
      <c r="O47" s="62">
        <v>45358</v>
      </c>
      <c r="P47" s="59"/>
      <c r="Q4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64" t="s">
        <v>2662</v>
      </c>
      <c r="S47" s="68">
        <v>45359</v>
      </c>
    </row>
    <row r="48" spans="1:19" s="21" customFormat="1" ht="60.75" customHeight="1" x14ac:dyDescent="0.3">
      <c r="A48" s="63">
        <v>42</v>
      </c>
      <c r="B48" s="16" t="s">
        <v>2201</v>
      </c>
      <c r="C48" s="79" t="s">
        <v>1101</v>
      </c>
      <c r="D48" s="17" t="s">
        <v>2608</v>
      </c>
      <c r="E48" s="16" t="s">
        <v>124</v>
      </c>
      <c r="F48" s="16" t="s">
        <v>2609</v>
      </c>
      <c r="G48" s="17" t="s">
        <v>2641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80">
        <v>45357</v>
      </c>
      <c r="K48" s="65">
        <f>WEEKNUM(Prontidao_MedioPrazo[[#This Row],[Coluna1]])</f>
        <v>11</v>
      </c>
      <c r="L48" s="60" t="s">
        <v>2668</v>
      </c>
      <c r="M48" s="60" t="s">
        <v>2194</v>
      </c>
      <c r="N48" s="61" t="s">
        <v>2193</v>
      </c>
      <c r="O48" s="62">
        <v>45362</v>
      </c>
      <c r="P48" s="59"/>
      <c r="Q4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64" t="s">
        <v>2662</v>
      </c>
      <c r="S48" s="68">
        <v>45363</v>
      </c>
    </row>
    <row r="49" spans="1:19" ht="60.6" customHeight="1" x14ac:dyDescent="0.3">
      <c r="A49" s="63">
        <v>43</v>
      </c>
      <c r="B49" s="16" t="s">
        <v>2204</v>
      </c>
      <c r="C49" s="79" t="s">
        <v>352</v>
      </c>
      <c r="D49" s="17" t="str">
        <f>TRIM(_xlfn.XLOOKUP(Prontidao_MedioPrazo[[#This Row],[WBS DA ATIVIDADE IMPACTADA]],'Cronograma'!B:B,'Cronograma'!C:C,""))</f>
        <v>Montar e soldar linhas ( 6'' W6-14E-5362/5363) - 2º trecho</v>
      </c>
      <c r="E49" s="16" t="s">
        <v>124</v>
      </c>
      <c r="F49" s="16" t="s">
        <v>2609</v>
      </c>
      <c r="G49" s="17" t="s">
        <v>2640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9" s="80">
        <v>45347</v>
      </c>
      <c r="K49" s="70">
        <f>WEEKNUM(Prontidao_MedioPrazo[[#This Row],[Coluna1]])</f>
        <v>9</v>
      </c>
      <c r="L49" s="60" t="s">
        <v>2668</v>
      </c>
      <c r="M49" s="60" t="s">
        <v>2194</v>
      </c>
      <c r="N49" s="61" t="s">
        <v>2193</v>
      </c>
      <c r="O49" s="62">
        <v>45347</v>
      </c>
      <c r="P49" s="59"/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9" s="64" t="s">
        <v>2662</v>
      </c>
      <c r="S49" s="68">
        <v>45348</v>
      </c>
    </row>
    <row r="50" spans="1:19" ht="60.6" customHeight="1" x14ac:dyDescent="0.3">
      <c r="A50" s="63">
        <v>44</v>
      </c>
      <c r="B50" s="16" t="s">
        <v>126</v>
      </c>
      <c r="C50" s="79" t="s">
        <v>245</v>
      </c>
      <c r="D50" s="17" t="str">
        <f>TRIM(_xlfn.XLOOKUP(Prontidao_MedioPrazo[[#This Row],[WBS DA ATIVIDADE IMPACTADA]],'Cronograma'!B:B,'Cronograma'!C:C,""))</f>
        <v>Tie in 150</v>
      </c>
      <c r="E50" s="16" t="s">
        <v>124</v>
      </c>
      <c r="F50" s="16" t="s">
        <v>2609</v>
      </c>
      <c r="G50" s="17" t="s">
        <v>2640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50" s="80">
        <v>45351</v>
      </c>
      <c r="K50" s="70">
        <f>WEEKNUM(Prontidao_MedioPrazo[[#This Row],[Coluna1]])</f>
        <v>9</v>
      </c>
      <c r="L50" s="60" t="s">
        <v>2668</v>
      </c>
      <c r="M50" s="60" t="s">
        <v>2194</v>
      </c>
      <c r="N50" s="61" t="s">
        <v>2193</v>
      </c>
      <c r="O50" s="62">
        <v>45351</v>
      </c>
      <c r="P50" s="59"/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0" s="71" t="s">
        <v>2654</v>
      </c>
      <c r="S50" s="68">
        <v>45352</v>
      </c>
    </row>
    <row r="51" spans="1:19" ht="60.6" hidden="1" customHeight="1" x14ac:dyDescent="0.3">
      <c r="A51" s="63">
        <v>45</v>
      </c>
      <c r="B51" s="16" t="s">
        <v>126</v>
      </c>
      <c r="C51" s="79" t="s">
        <v>260</v>
      </c>
      <c r="D51" s="17" t="str">
        <f>TRIM(_xlfn.XLOOKUP(Prontidao_MedioPrazo[[#This Row],[WBS DA ATIVIDADE IMPACTADA]],'Cronograma'!B:B,'Cronograma'!C:C,""))</f>
        <v>TIE-IN_124</v>
      </c>
      <c r="E51" s="16" t="s">
        <v>124</v>
      </c>
      <c r="F51" s="16" t="s">
        <v>2609</v>
      </c>
      <c r="G51" s="17" t="s">
        <v>2640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51" s="80">
        <v>45328</v>
      </c>
      <c r="K51" s="70">
        <f>WEEKNUM(Prontidao_MedioPrazo[[#This Row],[Coluna1]])</f>
        <v>6</v>
      </c>
      <c r="L51" s="60" t="s">
        <v>2668</v>
      </c>
      <c r="M51" s="60" t="s">
        <v>2194</v>
      </c>
      <c r="N51" s="61" t="s">
        <v>2193</v>
      </c>
      <c r="O51" s="62">
        <v>45328</v>
      </c>
      <c r="P51" s="59">
        <v>45339</v>
      </c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1" s="71" t="s">
        <v>2663</v>
      </c>
      <c r="S51" s="68">
        <v>45329</v>
      </c>
    </row>
    <row r="52" spans="1:19" ht="60.6" hidden="1" customHeight="1" x14ac:dyDescent="0.3">
      <c r="A52" s="63">
        <v>46</v>
      </c>
      <c r="B52" s="16" t="s">
        <v>126</v>
      </c>
      <c r="C52" s="79" t="s">
        <v>261</v>
      </c>
      <c r="D52" s="17" t="str">
        <f>TRIM(_xlfn.XLOOKUP(Prontidao_MedioPrazo[[#This Row],[WBS DA ATIVIDADE IMPACTADA]],'Cronograma'!B:B,'Cronograma'!C:C,""))</f>
        <v>TIE-IN_125</v>
      </c>
      <c r="E52" s="16" t="s">
        <v>124</v>
      </c>
      <c r="F52" s="16" t="s">
        <v>2609</v>
      </c>
      <c r="G52" s="17" t="s">
        <v>2640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2" s="80">
        <v>45328</v>
      </c>
      <c r="K52" s="70">
        <f>WEEKNUM(Prontidao_MedioPrazo[[#This Row],[Coluna1]])</f>
        <v>6</v>
      </c>
      <c r="L52" s="60" t="s">
        <v>2668</v>
      </c>
      <c r="M52" s="60" t="s">
        <v>2194</v>
      </c>
      <c r="N52" s="61" t="s">
        <v>2193</v>
      </c>
      <c r="O52" s="62">
        <v>45328</v>
      </c>
      <c r="P52" s="59">
        <v>45366</v>
      </c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2" s="71" t="s">
        <v>2663</v>
      </c>
      <c r="S52" s="68">
        <v>45329</v>
      </c>
    </row>
    <row r="53" spans="1:19" ht="60.6" customHeight="1" x14ac:dyDescent="0.3">
      <c r="A53" s="63">
        <v>47</v>
      </c>
      <c r="B53" s="16" t="s">
        <v>2197</v>
      </c>
      <c r="C53" s="79" t="s">
        <v>45</v>
      </c>
      <c r="D53" s="17" t="str">
        <f>TRIM(_xlfn.XLOOKUP(Prontidao_MedioPrazo[[#This Row],[WBS DA ATIVIDADE IMPACTADA]],'Cronograma'!B:B,'Cronograma'!C:C,""))</f>
        <v>Linha 14"-S3-5367-H - tie in 108</v>
      </c>
      <c r="E53" s="16" t="s">
        <v>124</v>
      </c>
      <c r="F53" s="16" t="s">
        <v>2609</v>
      </c>
      <c r="G53" s="17" t="s">
        <v>2640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53" s="80">
        <v>45350</v>
      </c>
      <c r="K53" s="70">
        <f>WEEKNUM(Prontidao_MedioPrazo[[#This Row],[Coluna1]])</f>
        <v>9</v>
      </c>
      <c r="L53" s="60" t="s">
        <v>2668</v>
      </c>
      <c r="M53" s="60" t="s">
        <v>2194</v>
      </c>
      <c r="N53" s="61" t="s">
        <v>2193</v>
      </c>
      <c r="O53" s="62">
        <v>45350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64" t="s">
        <v>2662</v>
      </c>
      <c r="S53" s="68">
        <v>45351</v>
      </c>
    </row>
    <row r="54" spans="1:19" ht="60.6" customHeight="1" x14ac:dyDescent="0.3">
      <c r="A54" s="63">
        <v>48</v>
      </c>
      <c r="B54" s="16" t="s">
        <v>2197</v>
      </c>
      <c r="C54" s="79" t="s">
        <v>271</v>
      </c>
      <c r="D54" s="17" t="str">
        <f>TRIM(_xlfn.XLOOKUP(Prontidao_MedioPrazo[[#This Row],[WBS DA ATIVIDADE IMPACTADA]],'Cronograma'!B:B,'Cronograma'!C:C,""))</f>
        <v>Linha 14"-S3-14E-5404-H</v>
      </c>
      <c r="E54" s="16" t="s">
        <v>124</v>
      </c>
      <c r="F54" s="16" t="s">
        <v>2609</v>
      </c>
      <c r="G54" s="17" t="s">
        <v>2640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4" s="80">
        <v>45362</v>
      </c>
      <c r="K54" s="70">
        <f>WEEKNUM(Prontidao_MedioPrazo[[#This Row],[Coluna1]])</f>
        <v>11</v>
      </c>
      <c r="L54" s="60" t="s">
        <v>2668</v>
      </c>
      <c r="M54" s="60" t="s">
        <v>2194</v>
      </c>
      <c r="N54" s="61" t="s">
        <v>2193</v>
      </c>
      <c r="O54" s="62">
        <v>45362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64" t="s">
        <v>2662</v>
      </c>
      <c r="S54" s="68">
        <v>45363</v>
      </c>
    </row>
    <row r="55" spans="1:19" ht="60.6" customHeight="1" x14ac:dyDescent="0.3">
      <c r="A55" s="63">
        <v>49</v>
      </c>
      <c r="B55" s="16" t="s">
        <v>2197</v>
      </c>
      <c r="C55" s="79" t="s">
        <v>272</v>
      </c>
      <c r="D55" s="17" t="str">
        <f>TRIM(_xlfn.XLOOKUP(Prontidao_MedioPrazo[[#This Row],[WBS DA ATIVIDADE IMPACTADA]],'Cronograma'!B:B,'Cronograma'!C:C,""))</f>
        <v>Linha 20"-S3-14E-5313-H 1º trecho</v>
      </c>
      <c r="E55" s="16" t="s">
        <v>124</v>
      </c>
      <c r="F55" s="16" t="s">
        <v>2609</v>
      </c>
      <c r="G55" s="17" t="s">
        <v>2640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5" s="80">
        <v>45256</v>
      </c>
      <c r="K55" s="70">
        <f>WEEKNUM(Prontidao_MedioPrazo[[#This Row],[Coluna1]])</f>
        <v>48</v>
      </c>
      <c r="L55" s="60" t="s">
        <v>2668</v>
      </c>
      <c r="M55" s="60" t="s">
        <v>2194</v>
      </c>
      <c r="N55" s="61" t="s">
        <v>2193</v>
      </c>
      <c r="O55" s="62">
        <v>45256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64" t="s">
        <v>2662</v>
      </c>
      <c r="S55" s="68">
        <v>45257</v>
      </c>
    </row>
    <row r="56" spans="1:19" ht="60.6" customHeight="1" x14ac:dyDescent="0.3">
      <c r="A56" s="63">
        <v>50</v>
      </c>
      <c r="B56" s="16" t="s">
        <v>2197</v>
      </c>
      <c r="C56" s="79" t="s">
        <v>275</v>
      </c>
      <c r="D56" s="17" t="str">
        <f>TRIM(_xlfn.XLOOKUP(Prontidao_MedioPrazo[[#This Row],[WBS DA ATIVIDADE IMPACTADA]],'Cronograma'!B:B,'Cronograma'!C:C,""))</f>
        <v>Linha 24"-S3-14E-5312-H</v>
      </c>
      <c r="E56" s="16" t="s">
        <v>124</v>
      </c>
      <c r="F56" s="16" t="s">
        <v>2609</v>
      </c>
      <c r="G56" s="17" t="s">
        <v>2640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6" s="80">
        <v>45368</v>
      </c>
      <c r="K56" s="70">
        <f>WEEKNUM(Prontidao_MedioPrazo[[#This Row],[Coluna1]])</f>
        <v>12</v>
      </c>
      <c r="L56" s="60" t="s">
        <v>2668</v>
      </c>
      <c r="M56" s="60" t="s">
        <v>2194</v>
      </c>
      <c r="N56" s="61" t="s">
        <v>2193</v>
      </c>
      <c r="O56" s="62">
        <v>45348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64" t="s">
        <v>2662</v>
      </c>
      <c r="S56" s="68">
        <v>45369</v>
      </c>
    </row>
    <row r="57" spans="1:19" ht="60.6" customHeight="1" x14ac:dyDescent="0.3">
      <c r="A57" s="63">
        <v>51</v>
      </c>
      <c r="B57" s="16" t="s">
        <v>2197</v>
      </c>
      <c r="C57" s="79" t="s">
        <v>50</v>
      </c>
      <c r="D57" s="17" t="s">
        <v>2656</v>
      </c>
      <c r="E57" s="16" t="s">
        <v>124</v>
      </c>
      <c r="F57" s="16" t="s">
        <v>2609</v>
      </c>
      <c r="G57" s="17" t="s">
        <v>2640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7" s="80">
        <v>45363</v>
      </c>
      <c r="K57" s="70">
        <f>WEEKNUM(Prontidao_MedioPrazo[[#This Row],[Coluna1]])</f>
        <v>11</v>
      </c>
      <c r="L57" s="60" t="s">
        <v>2668</v>
      </c>
      <c r="M57" s="60" t="s">
        <v>2194</v>
      </c>
      <c r="N57" s="61" t="s">
        <v>2193</v>
      </c>
      <c r="O57" s="62">
        <v>45343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64" t="s">
        <v>2662</v>
      </c>
      <c r="S57" s="68">
        <v>45364</v>
      </c>
    </row>
    <row r="58" spans="1:19" ht="60.6" customHeight="1" x14ac:dyDescent="0.3">
      <c r="A58" s="63">
        <v>52</v>
      </c>
      <c r="B58" s="16" t="s">
        <v>2197</v>
      </c>
      <c r="C58" s="79" t="s">
        <v>51</v>
      </c>
      <c r="D58" s="17" t="str">
        <f>TRIM(_xlfn.XLOOKUP(Prontidao_MedioPrazo[[#This Row],[WBS DA ATIVIDADE IMPACTADA]],'Cronograma'!B:B,'Cronograma'!C:C,""))</f>
        <v>Tie in 171</v>
      </c>
      <c r="E58" s="16" t="s">
        <v>124</v>
      </c>
      <c r="F58" s="16" t="s">
        <v>2609</v>
      </c>
      <c r="G58" s="17" t="s">
        <v>2640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8" s="80">
        <v>45368</v>
      </c>
      <c r="K58" s="70">
        <f>WEEKNUM(Prontidao_MedioPrazo[[#This Row],[Coluna1]])</f>
        <v>12</v>
      </c>
      <c r="L58" s="60" t="s">
        <v>2668</v>
      </c>
      <c r="M58" s="60" t="s">
        <v>2194</v>
      </c>
      <c r="N58" s="61" t="s">
        <v>2193</v>
      </c>
      <c r="O58" s="62">
        <v>45348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71" t="s">
        <v>2664</v>
      </c>
      <c r="S58" s="68">
        <v>45369</v>
      </c>
    </row>
    <row r="59" spans="1:19" ht="60.6" customHeight="1" x14ac:dyDescent="0.3">
      <c r="A59" s="63">
        <v>53</v>
      </c>
      <c r="B59" s="16" t="s">
        <v>2197</v>
      </c>
      <c r="C59" s="79" t="s">
        <v>276</v>
      </c>
      <c r="D59" s="17" t="str">
        <f>TRIM(_xlfn.XLOOKUP(Prontidao_MedioPrazo[[#This Row],[WBS DA ATIVIDADE IMPACTADA]],'Cronograma'!B:B,'Cronograma'!C:C,""))</f>
        <v>Tie in 140</v>
      </c>
      <c r="E59" s="16" t="s">
        <v>124</v>
      </c>
      <c r="F59" s="16" t="s">
        <v>2609</v>
      </c>
      <c r="G59" s="17" t="s">
        <v>2640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9" s="80">
        <v>45370</v>
      </c>
      <c r="K59" s="70">
        <f>WEEKNUM(Prontidao_MedioPrazo[[#This Row],[Coluna1]])</f>
        <v>12</v>
      </c>
      <c r="L59" s="60" t="s">
        <v>2668</v>
      </c>
      <c r="M59" s="60" t="s">
        <v>2194</v>
      </c>
      <c r="N59" s="61" t="s">
        <v>2193</v>
      </c>
      <c r="O59" s="62">
        <v>45350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71" t="s">
        <v>2657</v>
      </c>
      <c r="S59" s="68">
        <v>45371</v>
      </c>
    </row>
    <row r="60" spans="1:19" ht="60.6" customHeight="1" x14ac:dyDescent="0.3">
      <c r="A60" s="63">
        <v>54</v>
      </c>
      <c r="B60" s="16" t="s">
        <v>2197</v>
      </c>
      <c r="C60" s="79" t="s">
        <v>277</v>
      </c>
      <c r="D60" s="17" t="str">
        <f>TRIM(_xlfn.XLOOKUP(Prontidao_MedioPrazo[[#This Row],[WBS DA ATIVIDADE IMPACTADA]],'Cronograma'!B:B,'Cronograma'!C:C,""))</f>
        <v>Tie in 138</v>
      </c>
      <c r="E60" s="16" t="s">
        <v>124</v>
      </c>
      <c r="F60" s="16" t="s">
        <v>2609</v>
      </c>
      <c r="G60" s="17" t="s">
        <v>2640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60" s="80">
        <v>45375</v>
      </c>
      <c r="K60" s="70">
        <f>WEEKNUM(Prontidao_MedioPrazo[[#This Row],[Coluna1]])</f>
        <v>13</v>
      </c>
      <c r="L60" s="60" t="s">
        <v>2668</v>
      </c>
      <c r="M60" s="60" t="s">
        <v>2194</v>
      </c>
      <c r="N60" s="61" t="s">
        <v>2193</v>
      </c>
      <c r="O60" s="62">
        <v>45355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71" t="s">
        <v>2664</v>
      </c>
      <c r="S60" s="68">
        <v>45376</v>
      </c>
    </row>
    <row r="61" spans="1:19" ht="60.6" customHeight="1" x14ac:dyDescent="0.3">
      <c r="A61" s="63">
        <v>55</v>
      </c>
      <c r="B61" s="16" t="s">
        <v>2197</v>
      </c>
      <c r="C61" s="79" t="s">
        <v>279</v>
      </c>
      <c r="D61" s="17" t="str">
        <f>TRIM(_xlfn.XLOOKUP(Prontidao_MedioPrazo[[#This Row],[WBS DA ATIVIDADE IMPACTADA]],'Cronograma'!B:B,'Cronograma'!C:C,""))</f>
        <v>Tie in 132</v>
      </c>
      <c r="E61" s="16" t="s">
        <v>124</v>
      </c>
      <c r="F61" s="16" t="s">
        <v>2609</v>
      </c>
      <c r="G61" s="17" t="s">
        <v>2640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61" s="80">
        <v>45376</v>
      </c>
      <c r="K61" s="70">
        <f>WEEKNUM(Prontidao_MedioPrazo[[#This Row],[Coluna1]])</f>
        <v>13</v>
      </c>
      <c r="L61" s="60" t="s">
        <v>2668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71" t="s">
        <v>2664</v>
      </c>
      <c r="S61" s="68">
        <v>45377</v>
      </c>
    </row>
    <row r="62" spans="1:19" ht="60.6" customHeight="1" x14ac:dyDescent="0.3">
      <c r="A62" s="63">
        <v>56</v>
      </c>
      <c r="B62" s="16" t="s">
        <v>2605</v>
      </c>
      <c r="C62" s="79" t="s">
        <v>282</v>
      </c>
      <c r="D62" s="17" t="str">
        <f>TRIM(_xlfn.XLOOKUP(Prontidao_MedioPrazo[[#This Row],[WBS DA ATIVIDADE IMPACTADA]],'Cronograma'!B:B,'Cronograma'!C:C,""))</f>
        <v>Linha 10"-S3-14E-5332-H</v>
      </c>
      <c r="E62" s="16" t="s">
        <v>124</v>
      </c>
      <c r="F62" s="16" t="s">
        <v>2609</v>
      </c>
      <c r="G62" s="17" t="s">
        <v>2640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62" s="80">
        <v>45363</v>
      </c>
      <c r="K62" s="70">
        <f>WEEKNUM(Prontidao_MedioPrazo[[#This Row],[Coluna1]])</f>
        <v>11</v>
      </c>
      <c r="L62" s="60" t="s">
        <v>2668</v>
      </c>
      <c r="M62" s="60" t="s">
        <v>2194</v>
      </c>
      <c r="N62" s="61" t="s">
        <v>2193</v>
      </c>
      <c r="O62" s="62">
        <v>45343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64" t="s">
        <v>2662</v>
      </c>
      <c r="S62" s="68">
        <v>45364</v>
      </c>
    </row>
    <row r="63" spans="1:19" ht="60.6" customHeight="1" x14ac:dyDescent="0.3">
      <c r="A63" s="63">
        <v>57</v>
      </c>
      <c r="B63" s="16" t="s">
        <v>2605</v>
      </c>
      <c r="C63" s="79" t="s">
        <v>283</v>
      </c>
      <c r="D63" s="17" t="str">
        <f>TRIM(_xlfn.XLOOKUP(Prontidao_MedioPrazo[[#This Row],[WBS DA ATIVIDADE IMPACTADA]],'Cronograma'!B:B,'Cronograma'!C:C,""))</f>
        <v>Linha 10"-S3-14E-5334-H</v>
      </c>
      <c r="E63" s="16" t="s">
        <v>124</v>
      </c>
      <c r="F63" s="16" t="s">
        <v>2609</v>
      </c>
      <c r="G63" s="17" t="s">
        <v>2640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3" s="80">
        <v>45370</v>
      </c>
      <c r="K63" s="70">
        <f>WEEKNUM(Prontidao_MedioPrazo[[#This Row],[Coluna1]])</f>
        <v>12</v>
      </c>
      <c r="L63" s="60" t="s">
        <v>2668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64" t="s">
        <v>2662</v>
      </c>
      <c r="S63" s="68">
        <v>45371</v>
      </c>
    </row>
    <row r="64" spans="1:19" ht="60.6" customHeight="1" x14ac:dyDescent="0.3">
      <c r="A64" s="63">
        <v>58</v>
      </c>
      <c r="B64" s="16" t="s">
        <v>2605</v>
      </c>
      <c r="C64" s="79" t="s">
        <v>284</v>
      </c>
      <c r="D64" s="17" t="str">
        <f>TRIM(_xlfn.XLOOKUP(Prontidao_MedioPrazo[[#This Row],[WBS DA ATIVIDADE IMPACTADA]],'Cronograma'!B:B,'Cronograma'!C:C,""))</f>
        <v>Linha 8"-S3-14E-5335-H</v>
      </c>
      <c r="E64" s="16" t="s">
        <v>124</v>
      </c>
      <c r="F64" s="16" t="s">
        <v>2609</v>
      </c>
      <c r="G64" s="17" t="s">
        <v>2640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4" s="80">
        <v>45376</v>
      </c>
      <c r="K64" s="70">
        <f>WEEKNUM(Prontidao_MedioPrazo[[#This Row],[Coluna1]])</f>
        <v>13</v>
      </c>
      <c r="L64" s="60" t="s">
        <v>2668</v>
      </c>
      <c r="M64" s="60" t="s">
        <v>2194</v>
      </c>
      <c r="N64" s="61" t="s">
        <v>2193</v>
      </c>
      <c r="O64" s="62">
        <v>45356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64" t="s">
        <v>2662</v>
      </c>
      <c r="S64" s="68">
        <v>45377</v>
      </c>
    </row>
    <row r="65" spans="1:19" ht="60.6" customHeight="1" x14ac:dyDescent="0.3">
      <c r="A65" s="63">
        <v>59</v>
      </c>
      <c r="B65" s="16" t="s">
        <v>2605</v>
      </c>
      <c r="C65" s="79" t="s">
        <v>285</v>
      </c>
      <c r="D65" s="17" t="str">
        <f>TRIM(_xlfn.XLOOKUP(Prontidao_MedioPrazo[[#This Row],[WBS DA ATIVIDADE IMPACTADA]],'Cronograma'!B:B,'Cronograma'!C:C,""))</f>
        <v>Linha 6"-S3-14E-5374-H</v>
      </c>
      <c r="E65" s="16" t="s">
        <v>124</v>
      </c>
      <c r="F65" s="16" t="s">
        <v>2609</v>
      </c>
      <c r="G65" s="17" t="s">
        <v>2640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5" s="80">
        <v>45376</v>
      </c>
      <c r="K65" s="70">
        <f>WEEKNUM(Prontidao_MedioPrazo[[#This Row],[Coluna1]])</f>
        <v>13</v>
      </c>
      <c r="L65" s="60" t="s">
        <v>2668</v>
      </c>
      <c r="M65" s="60" t="s">
        <v>2194</v>
      </c>
      <c r="N65" s="61" t="s">
        <v>2193</v>
      </c>
      <c r="O65" s="62">
        <v>45356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64" t="s">
        <v>2662</v>
      </c>
      <c r="S65" s="68">
        <v>45377</v>
      </c>
    </row>
    <row r="66" spans="1:19" ht="60.6" customHeight="1" x14ac:dyDescent="0.3">
      <c r="A66" s="63">
        <v>60</v>
      </c>
      <c r="B66" s="16" t="s">
        <v>2605</v>
      </c>
      <c r="C66" s="79" t="s">
        <v>295</v>
      </c>
      <c r="D66" s="17" t="str">
        <f>TRIM(_xlfn.XLOOKUP(Prontidao_MedioPrazo[[#This Row],[WBS DA ATIVIDADE IMPACTADA]],'Cronograma'!B:B,'Cronograma'!C:C,""))</f>
        <v>TIE-IN_164</v>
      </c>
      <c r="E66" s="16" t="s">
        <v>124</v>
      </c>
      <c r="F66" s="16" t="s">
        <v>2609</v>
      </c>
      <c r="G66" s="17" t="s">
        <v>2640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6" s="80">
        <v>45370</v>
      </c>
      <c r="K66" s="70">
        <f>WEEKNUM(Prontidao_MedioPrazo[[#This Row],[Coluna1]])</f>
        <v>12</v>
      </c>
      <c r="L66" s="60" t="s">
        <v>2668</v>
      </c>
      <c r="M66" s="60" t="s">
        <v>2194</v>
      </c>
      <c r="N66" s="61" t="s">
        <v>2193</v>
      </c>
      <c r="O66" s="62">
        <v>45350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1" t="s">
        <v>2664</v>
      </c>
      <c r="S66" s="68">
        <v>45371</v>
      </c>
    </row>
    <row r="67" spans="1:19" ht="60.6" customHeight="1" x14ac:dyDescent="0.3">
      <c r="A67" s="63">
        <v>61</v>
      </c>
      <c r="B67" s="16" t="s">
        <v>2605</v>
      </c>
      <c r="C67" s="79" t="s">
        <v>296</v>
      </c>
      <c r="D67" s="17" t="str">
        <f>TRIM(_xlfn.XLOOKUP(Prontidao_MedioPrazo[[#This Row],[WBS DA ATIVIDADE IMPACTADA]],'Cronograma'!B:B,'Cronograma'!C:C,""))</f>
        <v>TIE-IN_172</v>
      </c>
      <c r="E67" s="16" t="s">
        <v>124</v>
      </c>
      <c r="F67" s="16" t="s">
        <v>2609</v>
      </c>
      <c r="G67" s="17" t="s">
        <v>2640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7" s="80">
        <v>45371</v>
      </c>
      <c r="K67" s="70">
        <f>WEEKNUM(Prontidao_MedioPrazo[[#This Row],[Coluna1]])</f>
        <v>12</v>
      </c>
      <c r="L67" s="60" t="s">
        <v>2668</v>
      </c>
      <c r="M67" s="60" t="s">
        <v>2194</v>
      </c>
      <c r="N67" s="61" t="s">
        <v>2193</v>
      </c>
      <c r="O67" s="62">
        <v>45351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71" t="s">
        <v>2658</v>
      </c>
      <c r="S67" s="68">
        <v>45372</v>
      </c>
    </row>
    <row r="68" spans="1:19" ht="60.6" customHeight="1" x14ac:dyDescent="0.3">
      <c r="A68" s="63">
        <v>62</v>
      </c>
      <c r="B68" s="16" t="s">
        <v>2605</v>
      </c>
      <c r="C68" s="79" t="s">
        <v>297</v>
      </c>
      <c r="D68" s="17" t="str">
        <f>TRIM(_xlfn.XLOOKUP(Prontidao_MedioPrazo[[#This Row],[WBS DA ATIVIDADE IMPACTADA]],'Cronograma'!B:B,'Cronograma'!C:C,""))</f>
        <v>TIE-IN_174</v>
      </c>
      <c r="E68" s="16" t="s">
        <v>124</v>
      </c>
      <c r="F68" s="16" t="s">
        <v>2609</v>
      </c>
      <c r="G68" s="17" t="s">
        <v>2640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8" s="80">
        <v>45372</v>
      </c>
      <c r="K68" s="70">
        <f>WEEKNUM(Prontidao_MedioPrazo[[#This Row],[Coluna1]])</f>
        <v>12</v>
      </c>
      <c r="L68" s="60" t="s">
        <v>2668</v>
      </c>
      <c r="M68" s="60" t="s">
        <v>2194</v>
      </c>
      <c r="N68" s="61" t="s">
        <v>2193</v>
      </c>
      <c r="O68" s="62">
        <v>45352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71" t="s">
        <v>2658</v>
      </c>
      <c r="S68" s="68">
        <v>45373</v>
      </c>
    </row>
    <row r="69" spans="1:19" ht="60.6" customHeight="1" x14ac:dyDescent="0.3">
      <c r="A69" s="63">
        <v>63</v>
      </c>
      <c r="B69" s="16" t="s">
        <v>2605</v>
      </c>
      <c r="C69" s="79" t="s">
        <v>298</v>
      </c>
      <c r="D69" s="17" t="str">
        <f>TRIM(_xlfn.XLOOKUP(Prontidao_MedioPrazo[[#This Row],[WBS DA ATIVIDADE IMPACTADA]],'Cronograma'!B:B,'Cronograma'!C:C,""))</f>
        <v>TIE-IN_175</v>
      </c>
      <c r="E69" s="16" t="s">
        <v>124</v>
      </c>
      <c r="F69" s="16" t="s">
        <v>2609</v>
      </c>
      <c r="G69" s="17" t="s">
        <v>2640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9" s="80">
        <v>45375</v>
      </c>
      <c r="K69" s="70">
        <f>WEEKNUM(Prontidao_MedioPrazo[[#This Row],[Coluna1]])</f>
        <v>13</v>
      </c>
      <c r="L69" s="60" t="s">
        <v>2668</v>
      </c>
      <c r="M69" s="60" t="s">
        <v>2194</v>
      </c>
      <c r="N69" s="61" t="s">
        <v>2193</v>
      </c>
      <c r="O69" s="62">
        <v>45355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71" t="s">
        <v>2658</v>
      </c>
      <c r="S69" s="68">
        <v>45376</v>
      </c>
    </row>
    <row r="70" spans="1:19" ht="60.6" customHeight="1" x14ac:dyDescent="0.3">
      <c r="A70" s="63">
        <v>64</v>
      </c>
      <c r="B70" s="16" t="s">
        <v>2605</v>
      </c>
      <c r="C70" s="79" t="s">
        <v>299</v>
      </c>
      <c r="D70" s="17" t="str">
        <f>TRIM(_xlfn.XLOOKUP(Prontidao_MedioPrazo[[#This Row],[WBS DA ATIVIDADE IMPACTADA]],'Cronograma'!B:B,'Cronograma'!C:C,""))</f>
        <v>TIE-IN_116</v>
      </c>
      <c r="E70" s="16" t="s">
        <v>124</v>
      </c>
      <c r="F70" s="16" t="s">
        <v>2609</v>
      </c>
      <c r="G70" s="17" t="s">
        <v>2640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70" s="80">
        <v>45376</v>
      </c>
      <c r="K70" s="70">
        <f>WEEKNUM(Prontidao_MedioPrazo[[#This Row],[Coluna1]])</f>
        <v>13</v>
      </c>
      <c r="L70" s="60" t="s">
        <v>2668</v>
      </c>
      <c r="M70" s="60" t="s">
        <v>2194</v>
      </c>
      <c r="N70" s="61" t="s">
        <v>2193</v>
      </c>
      <c r="O70" s="62">
        <v>45356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71" t="s">
        <v>2664</v>
      </c>
      <c r="S70" s="68">
        <v>45377</v>
      </c>
    </row>
    <row r="71" spans="1:19" ht="60.6" customHeight="1" x14ac:dyDescent="0.3">
      <c r="A71" s="63">
        <v>65</v>
      </c>
      <c r="B71" s="16" t="s">
        <v>2605</v>
      </c>
      <c r="C71" s="79" t="s">
        <v>300</v>
      </c>
      <c r="D71" s="17" t="str">
        <f>TRIM(_xlfn.XLOOKUP(Prontidao_MedioPrazo[[#This Row],[WBS DA ATIVIDADE IMPACTADA]],'Cronograma'!B:B,'Cronograma'!C:C,""))</f>
        <v>TIE-IN_117</v>
      </c>
      <c r="E71" s="16" t="s">
        <v>124</v>
      </c>
      <c r="F71" s="16" t="s">
        <v>2609</v>
      </c>
      <c r="G71" s="17" t="s">
        <v>2640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71" s="80">
        <v>45378</v>
      </c>
      <c r="K71" s="70">
        <f>WEEKNUM(Prontidao_MedioPrazo[[#This Row],[Coluna1]])</f>
        <v>13</v>
      </c>
      <c r="L71" s="60" t="s">
        <v>2668</v>
      </c>
      <c r="M71" s="60" t="s">
        <v>2194</v>
      </c>
      <c r="N71" s="61" t="s">
        <v>2193</v>
      </c>
      <c r="O71" s="62">
        <v>45358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71" t="s">
        <v>2664</v>
      </c>
      <c r="S71" s="68">
        <v>45379</v>
      </c>
    </row>
    <row r="72" spans="1:19" ht="60.6" customHeight="1" x14ac:dyDescent="0.3">
      <c r="A72" s="63">
        <v>66</v>
      </c>
      <c r="B72" s="16" t="s">
        <v>2201</v>
      </c>
      <c r="C72" s="79" t="s">
        <v>305</v>
      </c>
      <c r="D72" s="17" t="str">
        <f>TRIM(_xlfn.XLOOKUP(Prontidao_MedioPrazo[[#This Row],[WBS DA ATIVIDADE IMPACTADA]],'Cronograma'!B:B,'Cronograma'!C:C,""))</f>
        <v>Vent de 6"-S3-TL-VENT-0001-H do desaerador</v>
      </c>
      <c r="E72" s="16" t="s">
        <v>124</v>
      </c>
      <c r="F72" s="16" t="s">
        <v>2609</v>
      </c>
      <c r="G72" s="17" t="s">
        <v>2640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72" s="80">
        <v>45365</v>
      </c>
      <c r="K72" s="70">
        <f>WEEKNUM(Prontidao_MedioPrazo[[#This Row],[Coluna1]])</f>
        <v>11</v>
      </c>
      <c r="L72" s="60" t="s">
        <v>2668</v>
      </c>
      <c r="M72" s="60" t="s">
        <v>2194</v>
      </c>
      <c r="N72" s="61" t="s">
        <v>2193</v>
      </c>
      <c r="O72" s="62">
        <v>45345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64" t="s">
        <v>2662</v>
      </c>
      <c r="S72" s="68">
        <v>45366</v>
      </c>
    </row>
    <row r="73" spans="1:19" ht="60.6" customHeight="1" x14ac:dyDescent="0.3">
      <c r="A73" s="63">
        <v>67</v>
      </c>
      <c r="B73" s="16" t="s">
        <v>2201</v>
      </c>
      <c r="C73" s="79" t="s">
        <v>306</v>
      </c>
      <c r="D73" s="17" t="str">
        <f>TRIM(_xlfn.XLOOKUP(Prontidao_MedioPrazo[[#This Row],[WBS DA ATIVIDADE IMPACTADA]],'Cronograma'!B:B,'Cronograma'!C:C,""))</f>
        <v>Linha 6"-S3-14E-5302-H</v>
      </c>
      <c r="E73" s="16" t="s">
        <v>124</v>
      </c>
      <c r="F73" s="16" t="s">
        <v>2609</v>
      </c>
      <c r="G73" s="17" t="s">
        <v>2640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3" s="80">
        <v>45368</v>
      </c>
      <c r="K73" s="70">
        <f>WEEKNUM(Prontidao_MedioPrazo[[#This Row],[Coluna1]])</f>
        <v>12</v>
      </c>
      <c r="L73" s="60" t="s">
        <v>2668</v>
      </c>
      <c r="M73" s="60" t="s">
        <v>2194</v>
      </c>
      <c r="N73" s="61" t="s">
        <v>2193</v>
      </c>
      <c r="O73" s="62">
        <v>45348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64" t="s">
        <v>2662</v>
      </c>
      <c r="S73" s="68">
        <v>45369</v>
      </c>
    </row>
    <row r="74" spans="1:19" ht="60.6" customHeight="1" x14ac:dyDescent="0.3">
      <c r="A74" s="63">
        <v>68</v>
      </c>
      <c r="B74" s="16" t="s">
        <v>2201</v>
      </c>
      <c r="C74" s="79" t="s">
        <v>307</v>
      </c>
      <c r="D74" s="17" t="str">
        <f>TRIM(_xlfn.XLOOKUP(Prontidao_MedioPrazo[[#This Row],[WBS DA ATIVIDADE IMPACTADA]],'Cronograma'!B:B,'Cronograma'!C:C,""))</f>
        <v>Linha 6"-S3-14E-5305-H</v>
      </c>
      <c r="E74" s="16" t="s">
        <v>124</v>
      </c>
      <c r="F74" s="16" t="s">
        <v>2609</v>
      </c>
      <c r="G74" s="17" t="s">
        <v>2640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4" s="80">
        <v>45370</v>
      </c>
      <c r="K74" s="70">
        <f>WEEKNUM(Prontidao_MedioPrazo[[#This Row],[Coluna1]])</f>
        <v>12</v>
      </c>
      <c r="L74" s="60" t="s">
        <v>2668</v>
      </c>
      <c r="M74" s="60" t="s">
        <v>2194</v>
      </c>
      <c r="N74" s="61" t="s">
        <v>2193</v>
      </c>
      <c r="O74" s="62">
        <v>45350</v>
      </c>
      <c r="P74" s="59"/>
      <c r="Q7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64" t="s">
        <v>2662</v>
      </c>
      <c r="S74" s="68">
        <v>45371</v>
      </c>
    </row>
    <row r="75" spans="1:19" ht="60.6" customHeight="1" x14ac:dyDescent="0.3">
      <c r="A75" s="63">
        <v>69</v>
      </c>
      <c r="B75" s="16" t="s">
        <v>2201</v>
      </c>
      <c r="C75" s="79" t="s">
        <v>308</v>
      </c>
      <c r="D75" s="17" t="str">
        <f>TRIM(_xlfn.XLOOKUP(Prontidao_MedioPrazo[[#This Row],[WBS DA ATIVIDADE IMPACTADA]],'Cronograma'!B:B,'Cronograma'!C:C,""))</f>
        <v>Linha 12"-S3-14E-5306-H</v>
      </c>
      <c r="E75" s="16" t="s">
        <v>124</v>
      </c>
      <c r="F75" s="16" t="s">
        <v>2609</v>
      </c>
      <c r="G75" s="17" t="s">
        <v>2640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5" s="80">
        <v>45372</v>
      </c>
      <c r="K75" s="70">
        <f>WEEKNUM(Prontidao_MedioPrazo[[#This Row],[Coluna1]])</f>
        <v>12</v>
      </c>
      <c r="L75" s="60" t="s">
        <v>2668</v>
      </c>
      <c r="M75" s="60" t="s">
        <v>2194</v>
      </c>
      <c r="N75" s="61" t="s">
        <v>2193</v>
      </c>
      <c r="O75" s="62">
        <v>45352</v>
      </c>
      <c r="P75" s="59"/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5" s="64" t="s">
        <v>2662</v>
      </c>
      <c r="S75" s="68">
        <v>45373</v>
      </c>
    </row>
    <row r="76" spans="1:19" ht="60.6" customHeight="1" x14ac:dyDescent="0.3">
      <c r="A76" s="63">
        <v>70</v>
      </c>
      <c r="B76" s="16" t="s">
        <v>2201</v>
      </c>
      <c r="C76" s="79" t="s">
        <v>309</v>
      </c>
      <c r="D76" s="17" t="str">
        <f>TRIM(_xlfn.XLOOKUP(Prontidao_MedioPrazo[[#This Row],[WBS DA ATIVIDADE IMPACTADA]],'Cronograma'!B:B,'Cronograma'!C:C,""))</f>
        <v>Linha 8"-S3-14E-5307-H</v>
      </c>
      <c r="E76" s="16" t="s">
        <v>124</v>
      </c>
      <c r="F76" s="16" t="s">
        <v>2609</v>
      </c>
      <c r="G76" s="17" t="s">
        <v>2640</v>
      </c>
      <c r="H76" s="18">
        <v>45355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6" s="80">
        <v>45380</v>
      </c>
      <c r="K76" s="70">
        <f>WEEKNUM(Prontidao_MedioPrazo[[#This Row],[Coluna1]])</f>
        <v>14</v>
      </c>
      <c r="L76" s="60" t="s">
        <v>2668</v>
      </c>
      <c r="M76" s="60" t="s">
        <v>2194</v>
      </c>
      <c r="N76" s="61" t="s">
        <v>2193</v>
      </c>
      <c r="O76" s="62">
        <v>45362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64" t="s">
        <v>2662</v>
      </c>
      <c r="S76" s="68">
        <v>45383</v>
      </c>
    </row>
    <row r="77" spans="1:19" ht="60.6" customHeight="1" x14ac:dyDescent="0.3">
      <c r="A77" s="63">
        <v>71</v>
      </c>
      <c r="B77" s="16" t="s">
        <v>2201</v>
      </c>
      <c r="C77" s="79" t="s">
        <v>60</v>
      </c>
      <c r="D77" s="17" t="str">
        <f>TRIM(_xlfn.XLOOKUP(Prontidao_MedioPrazo[[#This Row],[WBS DA ATIVIDADE IMPACTADA]],'Cronograma'!B:B,'Cronograma'!C:C,""))</f>
        <v>TIE-IN_113</v>
      </c>
      <c r="E77" s="16" t="s">
        <v>124</v>
      </c>
      <c r="F77" s="16" t="s">
        <v>2609</v>
      </c>
      <c r="G77" s="17" t="s">
        <v>2640</v>
      </c>
      <c r="H77" s="18">
        <v>45355</v>
      </c>
      <c r="I77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7" s="80">
        <v>45376</v>
      </c>
      <c r="K77" s="70">
        <f>WEEKNUM(Prontidao_MedioPrazo[[#This Row],[Coluna1]])</f>
        <v>13</v>
      </c>
      <c r="L77" s="60" t="s">
        <v>2668</v>
      </c>
      <c r="M77" s="60" t="s">
        <v>2194</v>
      </c>
      <c r="N77" s="61" t="s">
        <v>2193</v>
      </c>
      <c r="O77" s="62">
        <v>45356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71" t="s">
        <v>2664</v>
      </c>
      <c r="S77" s="68">
        <v>45377</v>
      </c>
    </row>
    <row r="78" spans="1:19" ht="60.6" hidden="1" customHeight="1" x14ac:dyDescent="0.3">
      <c r="A78" s="63">
        <v>72</v>
      </c>
      <c r="B78" s="16" t="s">
        <v>2201</v>
      </c>
      <c r="C78" s="79" t="s">
        <v>61</v>
      </c>
      <c r="D78" s="17" t="str">
        <f>TRIM(_xlfn.XLOOKUP(Prontidao_MedioPrazo[[#This Row],[WBS DA ATIVIDADE IMPACTADA]],'Cronograma'!B:B,'Cronograma'!C:C,""))</f>
        <v>TIE-IN_114</v>
      </c>
      <c r="E78" s="16" t="s">
        <v>124</v>
      </c>
      <c r="F78" s="16" t="s">
        <v>2609</v>
      </c>
      <c r="G78" s="17" t="s">
        <v>2640</v>
      </c>
      <c r="H78" s="18">
        <v>45355</v>
      </c>
      <c r="I78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8" s="80">
        <v>45377</v>
      </c>
      <c r="K78" s="70">
        <f>WEEKNUM(Prontidao_MedioPrazo[[#This Row],[Coluna1]])</f>
        <v>13</v>
      </c>
      <c r="L78" s="60" t="s">
        <v>2668</v>
      </c>
      <c r="M78" s="60" t="s">
        <v>2194</v>
      </c>
      <c r="N78" s="61" t="s">
        <v>2193</v>
      </c>
      <c r="O78" s="62">
        <v>45357</v>
      </c>
      <c r="P78" s="59">
        <v>45366</v>
      </c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8" s="71" t="s">
        <v>2664</v>
      </c>
      <c r="S78" s="68">
        <v>45378</v>
      </c>
    </row>
    <row r="79" spans="1:19" ht="60" customHeight="1" x14ac:dyDescent="0.3">
      <c r="A79" s="72">
        <v>73</v>
      </c>
      <c r="B79" s="16" t="s">
        <v>2201</v>
      </c>
      <c r="C79" s="79" t="s">
        <v>2576</v>
      </c>
      <c r="D79" s="83" t="str">
        <f>TRIM(_xlfn.XLOOKUP(Prontidao_MedioPrazo[[#This Row],[WBS DA ATIVIDADE IMPACTADA]],'Cronograma'!B:B,'Cronograma'!C:C,""))</f>
        <v>Plataforma do Mezanino</v>
      </c>
      <c r="E79" s="16" t="s">
        <v>124</v>
      </c>
      <c r="F79" s="16" t="s">
        <v>2609</v>
      </c>
      <c r="G79" s="17" t="s">
        <v>2640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9" s="80">
        <f>Prontidao_MedioPrazo[[#This Row],[TÉRMINO PREVISTO]]</f>
        <v>45363</v>
      </c>
      <c r="K79" s="70">
        <f>WEEKNUM(Prontidao_MedioPrazo[[#This Row],[Coluna1]])</f>
        <v>14</v>
      </c>
      <c r="L79" s="60" t="s">
        <v>2668</v>
      </c>
      <c r="M79" s="60" t="s">
        <v>2194</v>
      </c>
      <c r="N79" s="61" t="s">
        <v>2193</v>
      </c>
      <c r="O79" s="62">
        <v>45363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71" t="s">
        <v>2665</v>
      </c>
      <c r="S79" s="68">
        <v>45383</v>
      </c>
    </row>
    <row r="80" spans="1:19" ht="60" customHeight="1" x14ac:dyDescent="0.3">
      <c r="A80" s="72">
        <v>74</v>
      </c>
      <c r="B80" s="73" t="s">
        <v>2605</v>
      </c>
      <c r="C80" s="79" t="s">
        <v>286</v>
      </c>
      <c r="D80" s="83" t="str">
        <f>TRIM(_xlfn.XLOOKUP(Prontidao_MedioPrazo[[#This Row],[WBS DA ATIVIDADE IMPACTADA]],'Cronograma'!B:B,'Cronograma'!C:C,""))</f>
        <v>Linha 6"-S3-14E-5375-H</v>
      </c>
      <c r="E80" s="16" t="s">
        <v>124</v>
      </c>
      <c r="F80" s="16" t="s">
        <v>2609</v>
      </c>
      <c r="G80" s="17" t="s">
        <v>2640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80" s="80">
        <f>Prontidao_MedioPrazo[[#This Row],[TÉRMINO PREVISTO]]</f>
        <v>45363</v>
      </c>
      <c r="K80" s="70">
        <f>WEEKNUM(Prontidao_MedioPrazo[[#This Row],[Coluna1]])</f>
        <v>14</v>
      </c>
      <c r="L80" s="60" t="s">
        <v>2668</v>
      </c>
      <c r="M80" s="60" t="s">
        <v>2194</v>
      </c>
      <c r="N80" s="61" t="s">
        <v>2193</v>
      </c>
      <c r="O80" s="62">
        <v>45363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64" t="s">
        <v>2662</v>
      </c>
      <c r="S80" s="68">
        <v>45383</v>
      </c>
    </row>
    <row r="81" spans="1:19" ht="60" customHeight="1" x14ac:dyDescent="0.3">
      <c r="A81" s="72">
        <v>75</v>
      </c>
      <c r="B81" s="73" t="s">
        <v>2605</v>
      </c>
      <c r="C81" s="79" t="s">
        <v>301</v>
      </c>
      <c r="D81" s="83" t="str">
        <f>TRIM(_xlfn.XLOOKUP(Prontidao_MedioPrazo[[#This Row],[WBS DA ATIVIDADE IMPACTADA]],'Cronograma'!B:B,'Cronograma'!C:C,""))</f>
        <v>TIE-IN_118</v>
      </c>
      <c r="E81" s="16" t="s">
        <v>124</v>
      </c>
      <c r="F81" s="16" t="s">
        <v>2609</v>
      </c>
      <c r="G81" s="17" t="s">
        <v>2640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81" s="80">
        <f>Prontidao_MedioPrazo[[#This Row],[TÉRMINO PREVISTO]]</f>
        <v>45363</v>
      </c>
      <c r="K81" s="70">
        <f>WEEKNUM(Prontidao_MedioPrazo[[#This Row],[Coluna1]])</f>
        <v>14</v>
      </c>
      <c r="L81" s="60" t="s">
        <v>2668</v>
      </c>
      <c r="M81" s="60" t="s">
        <v>2194</v>
      </c>
      <c r="N81" s="61" t="s">
        <v>2193</v>
      </c>
      <c r="O81" s="62">
        <v>45363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71" t="s">
        <v>2664</v>
      </c>
      <c r="S81" s="68">
        <v>45383</v>
      </c>
    </row>
    <row r="82" spans="1:19" ht="60" customHeight="1" x14ac:dyDescent="0.3">
      <c r="A82" s="72">
        <v>76</v>
      </c>
      <c r="B82" s="73" t="s">
        <v>2605</v>
      </c>
      <c r="C82" s="79" t="s">
        <v>302</v>
      </c>
      <c r="D82" s="83" t="str">
        <f>TRIM(_xlfn.XLOOKUP(Prontidao_MedioPrazo[[#This Row],[WBS DA ATIVIDADE IMPACTADA]],'Cronograma'!B:B,'Cronograma'!C:C,""))</f>
        <v>TIE-IN_119</v>
      </c>
      <c r="E82" s="16" t="s">
        <v>124</v>
      </c>
      <c r="F82" s="16" t="s">
        <v>2609</v>
      </c>
      <c r="G82" s="17" t="s">
        <v>2640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82" s="80">
        <f>Prontidao_MedioPrazo[[#This Row],[TÉRMINO PREVISTO]]</f>
        <v>45364</v>
      </c>
      <c r="K82" s="70">
        <f>WEEKNUM(Prontidao_MedioPrazo[[#This Row],[Coluna1]])</f>
        <v>14</v>
      </c>
      <c r="L82" s="60" t="s">
        <v>2668</v>
      </c>
      <c r="M82" s="60" t="s">
        <v>2194</v>
      </c>
      <c r="N82" s="61" t="s">
        <v>2193</v>
      </c>
      <c r="O82" s="62">
        <v>45364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71" t="s">
        <v>2664</v>
      </c>
      <c r="S82" s="68">
        <v>45384</v>
      </c>
    </row>
    <row r="83" spans="1:19" ht="60" customHeight="1" x14ac:dyDescent="0.3">
      <c r="A83" s="72">
        <v>77</v>
      </c>
      <c r="B83" s="73" t="s">
        <v>2605</v>
      </c>
      <c r="C83" s="79" t="s">
        <v>303</v>
      </c>
      <c r="D83" s="83" t="str">
        <f>TRIM(_xlfn.XLOOKUP(Prontidao_MedioPrazo[[#This Row],[WBS DA ATIVIDADE IMPACTADA]],'Cronograma'!B:B,'Cronograma'!C:C,""))</f>
        <v>TIE-IN_121</v>
      </c>
      <c r="E83" s="16" t="s">
        <v>124</v>
      </c>
      <c r="F83" s="16" t="s">
        <v>2609</v>
      </c>
      <c r="G83" s="17" t="s">
        <v>2640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3" s="80">
        <f>Prontidao_MedioPrazo[[#This Row],[TÉRMINO PREVISTO]]</f>
        <v>45365</v>
      </c>
      <c r="K83" s="70">
        <f>WEEKNUM(Prontidao_MedioPrazo[[#This Row],[Coluna1]])</f>
        <v>14</v>
      </c>
      <c r="L83" s="60" t="s">
        <v>2668</v>
      </c>
      <c r="M83" s="60" t="s">
        <v>2194</v>
      </c>
      <c r="N83" s="61" t="s">
        <v>2193</v>
      </c>
      <c r="O83" s="62">
        <v>45365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3" s="71" t="s">
        <v>2664</v>
      </c>
      <c r="S83" s="68">
        <v>45385</v>
      </c>
    </row>
    <row r="84" spans="1:19" ht="60" customHeight="1" x14ac:dyDescent="0.3">
      <c r="A84" s="72">
        <v>78</v>
      </c>
      <c r="B84" s="73" t="s">
        <v>2605</v>
      </c>
      <c r="C84" s="79" t="s">
        <v>304</v>
      </c>
      <c r="D84" s="83" t="str">
        <f>TRIM(_xlfn.XLOOKUP(Prontidao_MedioPrazo[[#This Row],[WBS DA ATIVIDADE IMPACTADA]],'Cronograma'!B:B,'Cronograma'!C:C,""))</f>
        <v>TIE-IN_122</v>
      </c>
      <c r="E84" s="16" t="s">
        <v>124</v>
      </c>
      <c r="F84" s="16" t="s">
        <v>2609</v>
      </c>
      <c r="G84" s="17" t="s">
        <v>2640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4" s="80">
        <f>Prontidao_MedioPrazo[[#This Row],[TÉRMINO PREVISTO]]</f>
        <v>45366</v>
      </c>
      <c r="K84" s="70">
        <f>WEEKNUM(Prontidao_MedioPrazo[[#This Row],[Coluna1]])</f>
        <v>14</v>
      </c>
      <c r="L84" s="60" t="s">
        <v>2668</v>
      </c>
      <c r="M84" s="60" t="s">
        <v>2194</v>
      </c>
      <c r="N84" s="61" t="s">
        <v>2193</v>
      </c>
      <c r="O84" s="62">
        <v>45366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71" t="s">
        <v>2664</v>
      </c>
      <c r="S84" s="68">
        <v>45386</v>
      </c>
    </row>
    <row r="85" spans="1:19" ht="60" customHeight="1" x14ac:dyDescent="0.3">
      <c r="A85" s="72">
        <v>79</v>
      </c>
      <c r="B85" s="73" t="s">
        <v>126</v>
      </c>
      <c r="C85" s="79" t="s">
        <v>424</v>
      </c>
      <c r="D85" s="83" t="str">
        <f>TRIM(_xlfn.XLOOKUP(Prontidao_MedioPrazo[[#This Row],[WBS DA ATIVIDADE IMPACTADA]],'Cronograma'!B:B,'Cronograma'!C:C,""))</f>
        <v>Montagem da palataforma, escada e guarda corpo do tanque</v>
      </c>
      <c r="E85" s="16" t="s">
        <v>124</v>
      </c>
      <c r="F85" s="16" t="s">
        <v>2609</v>
      </c>
      <c r="G85" s="17" t="s">
        <v>2640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5" s="80">
        <f>Prontidao_MedioPrazo[[#This Row],[TÉRMINO PREVISTO]]</f>
        <v>45350</v>
      </c>
      <c r="K85" s="70">
        <f>WEEKNUM(Prontidao_MedioPrazo[[#This Row],[Coluna1]])</f>
        <v>12</v>
      </c>
      <c r="L85" s="60" t="s">
        <v>2668</v>
      </c>
      <c r="M85" s="60" t="s">
        <v>2194</v>
      </c>
      <c r="N85" s="61" t="s">
        <v>2193</v>
      </c>
      <c r="O85" s="62">
        <v>45350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71" t="s">
        <v>2666</v>
      </c>
      <c r="S85" s="68">
        <v>45370</v>
      </c>
    </row>
    <row r="86" spans="1:19" ht="60" customHeight="1" x14ac:dyDescent="0.3">
      <c r="A86" s="72">
        <v>80</v>
      </c>
      <c r="B86" s="73" t="s">
        <v>2605</v>
      </c>
      <c r="C86" s="79" t="s">
        <v>599</v>
      </c>
      <c r="D86" s="83" t="str">
        <f>TRIM(_xlfn.XLOOKUP(Prontidao_MedioPrazo[[#This Row],[WBS DA ATIVIDADE IMPACTADA]],'Cronograma'!B:B,'Cronograma'!C:C,""))</f>
        <v>Construção das bases civis das bombas</v>
      </c>
      <c r="E86" s="16" t="s">
        <v>124</v>
      </c>
      <c r="F86" s="16" t="s">
        <v>2609</v>
      </c>
      <c r="G86" s="17" t="s">
        <v>2640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6" s="80">
        <f>Prontidao_MedioPrazo[[#This Row],[TÉRMINO PREVISTO]]</f>
        <v>45363</v>
      </c>
      <c r="K86" s="70">
        <f>WEEKNUM(Prontidao_MedioPrazo[[#This Row],[Coluna1]])</f>
        <v>14</v>
      </c>
      <c r="L86" s="60" t="s">
        <v>2668</v>
      </c>
      <c r="M86" s="60" t="s">
        <v>2194</v>
      </c>
      <c r="N86" s="61" t="s">
        <v>2193</v>
      </c>
      <c r="O86" s="62">
        <v>45363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6" s="64" t="s">
        <v>2646</v>
      </c>
      <c r="S86" s="68">
        <v>45383</v>
      </c>
    </row>
    <row r="87" spans="1:19" ht="60" customHeight="1" x14ac:dyDescent="0.3">
      <c r="A87" s="72">
        <v>81</v>
      </c>
      <c r="B87" s="73" t="s">
        <v>2605</v>
      </c>
      <c r="C87" s="79" t="s">
        <v>797</v>
      </c>
      <c r="D87" s="83" t="str">
        <f>TRIM(_xlfn.XLOOKUP(Prontidao_MedioPrazo[[#This Row],[WBS DA ATIVIDADE IMPACTADA]],'Cronograma'!B:B,'Cronograma'!C:C,""))</f>
        <v>Linha 8'' -S3-14E-5355/5356/5357-H</v>
      </c>
      <c r="E87" s="16" t="s">
        <v>124</v>
      </c>
      <c r="F87" s="16" t="s">
        <v>2609</v>
      </c>
      <c r="G87" s="17" t="s">
        <v>2640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7" s="80">
        <f>Prontidao_MedioPrazo[[#This Row],[TÉRMINO PREVISTO]]</f>
        <v>45336</v>
      </c>
      <c r="K87" s="70">
        <f>WEEKNUM(Prontidao_MedioPrazo[[#This Row],[Coluna1]])</f>
        <v>10</v>
      </c>
      <c r="L87" s="60" t="s">
        <v>2668</v>
      </c>
      <c r="M87" s="60" t="s">
        <v>2194</v>
      </c>
      <c r="N87" s="61" t="s">
        <v>2193</v>
      </c>
      <c r="O87" s="62">
        <v>45336</v>
      </c>
      <c r="P87" s="59"/>
      <c r="Q8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7" s="64" t="s">
        <v>2662</v>
      </c>
      <c r="S87" s="68">
        <v>45356</v>
      </c>
    </row>
    <row r="88" spans="1:19" ht="60" customHeight="1" x14ac:dyDescent="0.3">
      <c r="A88" s="72">
        <v>82</v>
      </c>
      <c r="B88" s="73" t="s">
        <v>2605</v>
      </c>
      <c r="C88" s="79" t="s">
        <v>765</v>
      </c>
      <c r="D88" s="83" t="str">
        <f>TRIM(_xlfn.XLOOKUP(Prontidao_MedioPrazo[[#This Row],[WBS DA ATIVIDADE IMPACTADA]],'Cronograma'!B:B,'Cronograma'!C:C,""))</f>
        <v>Linha 10"-S1-14E-5385-H</v>
      </c>
      <c r="E88" s="16" t="s">
        <v>124</v>
      </c>
      <c r="F88" s="16" t="s">
        <v>2609</v>
      </c>
      <c r="G88" s="17" t="s">
        <v>2640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8" s="80">
        <f>Prontidao_MedioPrazo[[#This Row],[TÉRMINO PREVISTO]]</f>
        <v>45279</v>
      </c>
      <c r="K88" s="70">
        <f>WEEKNUM(Prontidao_MedioPrazo[[#This Row],[Coluna1]])</f>
        <v>2</v>
      </c>
      <c r="L88" s="60" t="s">
        <v>2668</v>
      </c>
      <c r="M88" s="60" t="s">
        <v>2194</v>
      </c>
      <c r="N88" s="61" t="s">
        <v>2193</v>
      </c>
      <c r="O88" s="62">
        <v>45279</v>
      </c>
      <c r="P88" s="59"/>
      <c r="Q8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8" s="64" t="s">
        <v>2662</v>
      </c>
      <c r="S88" s="68">
        <v>45299</v>
      </c>
    </row>
    <row r="89" spans="1:19" ht="60" customHeight="1" x14ac:dyDescent="0.3">
      <c r="A89" s="72">
        <v>83</v>
      </c>
      <c r="B89" s="73" t="s">
        <v>2197</v>
      </c>
      <c r="C89" s="79" t="s">
        <v>993</v>
      </c>
      <c r="D89" s="83" t="str">
        <f>TRIM(_xlfn.XLOOKUP(Prontidao_MedioPrazo[[#This Row],[WBS DA ATIVIDADE IMPACTADA]],'Cronograma'!B:B,'Cronograma'!C:C,""))</f>
        <v>TIE in 161</v>
      </c>
      <c r="E89" s="16" t="s">
        <v>124</v>
      </c>
      <c r="F89" s="16" t="s">
        <v>2609</v>
      </c>
      <c r="G89" s="17" t="s">
        <v>2640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9" s="80">
        <f>Prontidao_MedioPrazo[[#This Row],[TÉRMINO PREVISTO]]</f>
        <v>45384</v>
      </c>
      <c r="K89" s="70">
        <f>WEEKNUM(Prontidao_MedioPrazo[[#This Row],[Coluna1]])</f>
        <v>17</v>
      </c>
      <c r="L89" s="60" t="s">
        <v>2668</v>
      </c>
      <c r="M89" s="60" t="s">
        <v>2194</v>
      </c>
      <c r="N89" s="61" t="s">
        <v>2193</v>
      </c>
      <c r="O89" s="62">
        <v>45384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9" s="71" t="s">
        <v>2667</v>
      </c>
      <c r="S89" s="68">
        <v>45404</v>
      </c>
    </row>
    <row r="90" spans="1:19" ht="60" customHeight="1" x14ac:dyDescent="0.3">
      <c r="A90" s="72">
        <v>84</v>
      </c>
      <c r="B90" s="73" t="s">
        <v>2197</v>
      </c>
      <c r="C90" s="79" t="s">
        <v>1011</v>
      </c>
      <c r="D90" s="83" t="str">
        <f>TRIM(_xlfn.XLOOKUP(Prontidao_MedioPrazo[[#This Row],[WBS DA ATIVIDADE IMPACTADA]],'Cronograma'!B:B,'Cronograma'!C:C,""))</f>
        <v>Tie in 142</v>
      </c>
      <c r="E90" s="16" t="s">
        <v>124</v>
      </c>
      <c r="F90" s="16" t="s">
        <v>2609</v>
      </c>
      <c r="G90" s="17" t="s">
        <v>2640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90" s="80">
        <f>Prontidao_MedioPrazo[[#This Row],[TÉRMINO PREVISTO]]</f>
        <v>45380</v>
      </c>
      <c r="K90" s="70">
        <f>WEEKNUM(Prontidao_MedioPrazo[[#This Row],[Coluna1]])</f>
        <v>16</v>
      </c>
      <c r="L90" s="60" t="s">
        <v>2668</v>
      </c>
      <c r="M90" s="60" t="s">
        <v>2194</v>
      </c>
      <c r="N90" s="61" t="s">
        <v>2193</v>
      </c>
      <c r="O90" s="62">
        <v>45380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0" s="71" t="s">
        <v>2667</v>
      </c>
      <c r="S90" s="68">
        <v>45400</v>
      </c>
    </row>
    <row r="91" spans="1:19" ht="60" customHeight="1" x14ac:dyDescent="0.3">
      <c r="A91" s="72">
        <v>85</v>
      </c>
      <c r="B91" s="73" t="s">
        <v>2197</v>
      </c>
      <c r="C91" s="79" t="s">
        <v>1017</v>
      </c>
      <c r="D91" s="83" t="str">
        <f>TRIM(_xlfn.XLOOKUP(Prontidao_MedioPrazo[[#This Row],[WBS DA ATIVIDADE IMPACTADA]],'Cronograma'!B:B,'Cronograma'!C:C,""))</f>
        <v>Tie in 144</v>
      </c>
      <c r="E91" s="16" t="s">
        <v>124</v>
      </c>
      <c r="F91" s="16" t="s">
        <v>2609</v>
      </c>
      <c r="G91" s="17" t="s">
        <v>2640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91" s="80">
        <f>Prontidao_MedioPrazo[[#This Row],[TÉRMINO PREVISTO]]</f>
        <v>45381</v>
      </c>
      <c r="K91" s="70">
        <f>WEEKNUM(Prontidao_MedioPrazo[[#This Row],[Coluna1]])</f>
        <v>16</v>
      </c>
      <c r="L91" s="60" t="s">
        <v>2668</v>
      </c>
      <c r="M91" s="60" t="s">
        <v>2194</v>
      </c>
      <c r="N91" s="61" t="s">
        <v>2193</v>
      </c>
      <c r="O91" s="62">
        <v>45381</v>
      </c>
      <c r="P91" s="59"/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1" s="71" t="s">
        <v>2667</v>
      </c>
      <c r="S91" s="68">
        <v>45401</v>
      </c>
    </row>
    <row r="92" spans="1:19" ht="60" customHeight="1" x14ac:dyDescent="0.3">
      <c r="A92" s="72">
        <v>86</v>
      </c>
      <c r="B92" s="73" t="s">
        <v>2197</v>
      </c>
      <c r="C92" s="79" t="s">
        <v>1029</v>
      </c>
      <c r="D92" s="83" t="str">
        <f>TRIM(_xlfn.XLOOKUP(Prontidao_MedioPrazo[[#This Row],[WBS DA ATIVIDADE IMPACTADA]],'Cronograma'!B:B,'Cronograma'!C:C,""))</f>
        <v>TIE-IN_139</v>
      </c>
      <c r="E92" s="16" t="s">
        <v>124</v>
      </c>
      <c r="F92" s="16" t="s">
        <v>2609</v>
      </c>
      <c r="G92" s="17" t="s">
        <v>2640</v>
      </c>
      <c r="H92" s="74">
        <v>45362</v>
      </c>
      <c r="I92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2" s="80">
        <f>Prontidao_MedioPrazo[[#This Row],[TÉRMINO PREVISTO]]</f>
        <v>45363</v>
      </c>
      <c r="K92" s="70">
        <f>WEEKNUM(Prontidao_MedioPrazo[[#This Row],[Coluna1]])</f>
        <v>14</v>
      </c>
      <c r="L92" s="60" t="s">
        <v>2668</v>
      </c>
      <c r="M92" s="60" t="s">
        <v>2194</v>
      </c>
      <c r="N92" s="61" t="s">
        <v>2193</v>
      </c>
      <c r="O92" s="62">
        <v>45363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71" t="s">
        <v>2667</v>
      </c>
      <c r="S92" s="68">
        <v>45383</v>
      </c>
    </row>
    <row r="93" spans="1:19" ht="60" customHeight="1" x14ac:dyDescent="0.3">
      <c r="A93" s="72">
        <v>87</v>
      </c>
      <c r="B93" s="73" t="s">
        <v>2201</v>
      </c>
      <c r="C93" s="79" t="s">
        <v>1171</v>
      </c>
      <c r="D93" s="83" t="str">
        <f>TRIM(_xlfn.XLOOKUP(Prontidao_MedioPrazo[[#This Row],[WBS DA ATIVIDADE IMPACTADA]],'Cronograma'!B:B,'Cronograma'!C:C,""))</f>
        <v>Fornecimento de FT (Hydro)</v>
      </c>
      <c r="E93" s="16" t="s">
        <v>124</v>
      </c>
      <c r="F93" s="16" t="s">
        <v>2609</v>
      </c>
      <c r="G93" s="17" t="s">
        <v>2640</v>
      </c>
      <c r="H93" s="74">
        <v>45362</v>
      </c>
      <c r="I93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3" s="80">
        <f>Prontidao_MedioPrazo[[#This Row],[TÉRMINO PREVISTO]]</f>
        <v>45335</v>
      </c>
      <c r="K93" s="70">
        <f>WEEKNUM(Prontidao_MedioPrazo[[#This Row],[Coluna1]])</f>
        <v>10</v>
      </c>
      <c r="L93" s="60" t="s">
        <v>2668</v>
      </c>
      <c r="M93" s="60" t="s">
        <v>2194</v>
      </c>
      <c r="N93" s="61" t="s">
        <v>2193</v>
      </c>
      <c r="O93" s="62">
        <v>45335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71" t="s">
        <v>2659</v>
      </c>
      <c r="S93" s="68">
        <v>45355</v>
      </c>
    </row>
    <row r="94" spans="1:19" ht="60" hidden="1" customHeight="1" x14ac:dyDescent="0.3">
      <c r="A94" s="72">
        <v>88</v>
      </c>
      <c r="B94" s="73" t="s">
        <v>2201</v>
      </c>
      <c r="C94" s="79" t="s">
        <v>1246</v>
      </c>
      <c r="D94" s="83" t="str">
        <f>TRIM(_xlfn.XLOOKUP(Prontidao_MedioPrazo[[#This Row],[WBS DA ATIVIDADE IMPACTADA]],'Cronograma'!B:B,'Cronograma'!C:C,""))</f>
        <v>TIE-IN_115</v>
      </c>
      <c r="E94" s="16" t="s">
        <v>124</v>
      </c>
      <c r="F94" s="16" t="s">
        <v>2609</v>
      </c>
      <c r="G94" s="17" t="s">
        <v>2640</v>
      </c>
      <c r="H94" s="74">
        <v>45362</v>
      </c>
      <c r="I94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4" s="80">
        <f>Prontidao_MedioPrazo[[#This Row],[TÉRMINO PREVISTO]]</f>
        <v>45363</v>
      </c>
      <c r="K94" s="70">
        <f>WEEKNUM(Prontidao_MedioPrazo[[#This Row],[Coluna1]])</f>
        <v>14</v>
      </c>
      <c r="L94" s="60" t="s">
        <v>2668</v>
      </c>
      <c r="M94" s="60" t="s">
        <v>2194</v>
      </c>
      <c r="N94" s="61" t="s">
        <v>2193</v>
      </c>
      <c r="O94" s="62">
        <v>45363</v>
      </c>
      <c r="P94" s="59">
        <v>45366</v>
      </c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4" s="71" t="s">
        <v>2667</v>
      </c>
      <c r="S94" s="68">
        <v>45383</v>
      </c>
    </row>
    <row r="95" spans="1:19" ht="60" customHeight="1" x14ac:dyDescent="0.3">
      <c r="A95" s="72">
        <v>89</v>
      </c>
      <c r="B95" s="73" t="s">
        <v>2197</v>
      </c>
      <c r="C95" s="79" t="s">
        <v>50</v>
      </c>
      <c r="D95" s="83" t="str">
        <f>TRIM(_xlfn.XLOOKUP(Prontidao_MedioPrazo[[#This Row],[WBS DA ATIVIDADE IMPACTADA]],'Cronograma'!B:B,'Cronograma'!C:C,""))</f>
        <v>Tie in 108</v>
      </c>
      <c r="E95" s="16" t="s">
        <v>124</v>
      </c>
      <c r="F95" s="16" t="s">
        <v>2609</v>
      </c>
      <c r="G95" s="17" t="s">
        <v>2640</v>
      </c>
      <c r="H95" s="74">
        <v>45349</v>
      </c>
      <c r="I95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95" s="80">
        <f>Prontidao_MedioPrazo[[#This Row],[Coluna1]]-7</f>
        <v>45357</v>
      </c>
      <c r="K95" s="70">
        <f>WEEKNUM(Prontidao_MedioPrazo[[#This Row],[Coluna1]])</f>
        <v>11</v>
      </c>
      <c r="L95" s="60" t="s">
        <v>2668</v>
      </c>
      <c r="M95" s="60" t="s">
        <v>2194</v>
      </c>
      <c r="N95" s="61" t="s">
        <v>2193</v>
      </c>
      <c r="O95" s="62">
        <v>45357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5" s="71"/>
      <c r="S95" s="68">
        <v>45364</v>
      </c>
    </row>
    <row r="96" spans="1:19" ht="60" customHeight="1" x14ac:dyDescent="0.3">
      <c r="A96" s="72">
        <v>90</v>
      </c>
      <c r="B96" s="73" t="s">
        <v>2605</v>
      </c>
      <c r="C96" s="79" t="s">
        <v>287</v>
      </c>
      <c r="D96" s="83" t="str">
        <f>TRIM(_xlfn.XLOOKUP(Prontidao_MedioPrazo[[#This Row],[WBS DA ATIVIDADE IMPACTADA]],'Cronograma'!B:B,'Cronograma'!C:C,""))</f>
        <v>Linha 6"-S3-14E-5376-H</v>
      </c>
      <c r="E96" s="16" t="s">
        <v>124</v>
      </c>
      <c r="F96" s="16" t="s">
        <v>2609</v>
      </c>
      <c r="G96" s="17" t="s">
        <v>2640</v>
      </c>
      <c r="H96" s="74">
        <v>45349</v>
      </c>
      <c r="I96" s="19" t="str">
        <f>IF(ISBLANK(Prontidao_MedioPrazo[[#This Row],[WBS DA ATIVIDADE IMPACTADA]]),"",_xlfn.XLOOKUP(Prontidao_MedioPrazo[[#This Row],[WBS DA ATIVIDADE IMPACTADA]],'Cronograma'!B:B,'Cronograma'!E:E,""))</f>
        <v>Qua 03/04/24 10:30</v>
      </c>
      <c r="J96" s="80">
        <f>Prontidao_MedioPrazo[[#This Row],[Coluna1]]-7</f>
        <v>45378</v>
      </c>
      <c r="K96" s="70">
        <f>WEEKNUM(Prontidao_MedioPrazo[[#This Row],[Coluna1]])</f>
        <v>14</v>
      </c>
      <c r="L96" s="60" t="s">
        <v>2668</v>
      </c>
      <c r="M96" s="60" t="s">
        <v>2194</v>
      </c>
      <c r="N96" s="61" t="s">
        <v>2193</v>
      </c>
      <c r="O96" s="62">
        <v>45378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6" s="71"/>
      <c r="S96" s="68">
        <v>45385</v>
      </c>
    </row>
    <row r="97" spans="1:19" ht="60" customHeight="1" x14ac:dyDescent="0.3">
      <c r="A97" s="72">
        <v>91</v>
      </c>
      <c r="B97" s="73" t="s">
        <v>2605</v>
      </c>
      <c r="C97" s="79" t="s">
        <v>288</v>
      </c>
      <c r="D97" s="83" t="str">
        <f>TRIM(_xlfn.XLOOKUP(Prontidao_MedioPrazo[[#This Row],[WBS DA ATIVIDADE IMPACTADA]],'Cronograma'!B:B,'Cronograma'!C:C,""))</f>
        <v>Linha 6"-S3-14E-5377-H</v>
      </c>
      <c r="E97" s="16" t="s">
        <v>124</v>
      </c>
      <c r="F97" s="16" t="s">
        <v>2609</v>
      </c>
      <c r="G97" s="17" t="s">
        <v>2640</v>
      </c>
      <c r="H97" s="74">
        <v>45363</v>
      </c>
      <c r="I97" s="19" t="str">
        <f>IF(ISBLANK(Prontidao_MedioPrazo[[#This Row],[WBS DA ATIVIDADE IMPACTADA]]),"",_xlfn.XLOOKUP(Prontidao_MedioPrazo[[#This Row],[WBS DA ATIVIDADE IMPACTADA]],'Cronograma'!B:B,'Cronograma'!E:E,""))</f>
        <v>Sex 05/04/24 13:30</v>
      </c>
      <c r="J97" s="80">
        <f>Prontidao_MedioPrazo[[#This Row],[Coluna1]]-7</f>
        <v>45380</v>
      </c>
      <c r="K97" s="70">
        <f>WEEKNUM(Prontidao_MedioPrazo[[#This Row],[Coluna1]])</f>
        <v>14</v>
      </c>
      <c r="L97" s="60" t="s">
        <v>2668</v>
      </c>
      <c r="M97" s="60" t="s">
        <v>2194</v>
      </c>
      <c r="N97" s="61" t="s">
        <v>2193</v>
      </c>
      <c r="O97" s="62">
        <v>45380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7" s="71"/>
      <c r="S97" s="68">
        <v>45387</v>
      </c>
    </row>
    <row r="98" spans="1:19" ht="60" customHeight="1" x14ac:dyDescent="0.3">
      <c r="A98" s="72">
        <v>92</v>
      </c>
      <c r="B98" s="73" t="s">
        <v>2605</v>
      </c>
      <c r="C98" s="79" t="s">
        <v>289</v>
      </c>
      <c r="D98" s="83" t="str">
        <f>TRIM(_xlfn.XLOOKUP(Prontidao_MedioPrazo[[#This Row],[WBS DA ATIVIDADE IMPACTADA]],'Cronograma'!B:B,'Cronograma'!C:C,""))</f>
        <v>Linha 6"-S3-14E-5378-H</v>
      </c>
      <c r="E98" s="16" t="s">
        <v>124</v>
      </c>
      <c r="F98" s="16" t="s">
        <v>2609</v>
      </c>
      <c r="G98" s="17" t="s">
        <v>2640</v>
      </c>
      <c r="H98" s="74">
        <v>45370</v>
      </c>
      <c r="I98" s="19" t="str">
        <f>IF(ISBLANK(Prontidao_MedioPrazo[[#This Row],[WBS DA ATIVIDADE IMPACTADA]]),"",_xlfn.XLOOKUP(Prontidao_MedioPrazo[[#This Row],[WBS DA ATIVIDADE IMPACTADA]],'Cronograma'!B:B,'Cronograma'!E:E,""))</f>
        <v>Ter 09/04/24 15:30</v>
      </c>
      <c r="J98" s="80">
        <f>Prontidao_MedioPrazo[[#This Row],[Coluna1]]-7</f>
        <v>45384</v>
      </c>
      <c r="K98" s="70">
        <f>WEEKNUM(Prontidao_MedioPrazo[[#This Row],[Coluna1]])</f>
        <v>15</v>
      </c>
      <c r="L98" s="60" t="s">
        <v>2668</v>
      </c>
      <c r="M98" s="60" t="s">
        <v>2194</v>
      </c>
      <c r="N98" s="61" t="s">
        <v>2193</v>
      </c>
      <c r="O98" s="62">
        <v>45384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8" s="71"/>
      <c r="S98" s="68">
        <v>45391</v>
      </c>
    </row>
    <row r="99" spans="1:19" ht="60" customHeight="1" x14ac:dyDescent="0.3">
      <c r="A99" s="72">
        <v>93</v>
      </c>
      <c r="B99" s="73" t="s">
        <v>2605</v>
      </c>
      <c r="C99" s="79" t="s">
        <v>290</v>
      </c>
      <c r="D99" s="83" t="str">
        <f>TRIM(_xlfn.XLOOKUP(Prontidao_MedioPrazo[[#This Row],[WBS DA ATIVIDADE IMPACTADA]],'Cronograma'!B:B,'Cronograma'!C:C,""))</f>
        <v>Linha 6"-S3-14E-5379-H</v>
      </c>
      <c r="E99" s="16" t="s">
        <v>124</v>
      </c>
      <c r="F99" s="16" t="s">
        <v>2609</v>
      </c>
      <c r="G99" s="17" t="s">
        <v>2640</v>
      </c>
      <c r="H99" s="74">
        <v>45370</v>
      </c>
      <c r="I99" s="19" t="str">
        <f>IF(ISBLANK(Prontidao_MedioPrazo[[#This Row],[WBS DA ATIVIDADE IMPACTADA]]),"",_xlfn.XLOOKUP(Prontidao_MedioPrazo[[#This Row],[WBS DA ATIVIDADE IMPACTADA]],'Cronograma'!B:B,'Cronograma'!E:E,""))</f>
        <v>Sex 12/04/24 09:30</v>
      </c>
      <c r="J99" s="80">
        <f>Prontidao_MedioPrazo[[#This Row],[Coluna1]]-7</f>
        <v>45387</v>
      </c>
      <c r="K99" s="70">
        <f>WEEKNUM(Prontidao_MedioPrazo[[#This Row],[Coluna1]])</f>
        <v>15</v>
      </c>
      <c r="L99" s="60" t="s">
        <v>2668</v>
      </c>
      <c r="M99" s="60" t="s">
        <v>2194</v>
      </c>
      <c r="N99" s="61" t="s">
        <v>2193</v>
      </c>
      <c r="O99" s="62">
        <v>45387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9" s="71"/>
      <c r="S99" s="68">
        <v>45394</v>
      </c>
    </row>
    <row r="100" spans="1:19" ht="60" customHeight="1" x14ac:dyDescent="0.3">
      <c r="A100" s="72">
        <v>94</v>
      </c>
      <c r="B100" s="73" t="s">
        <v>126</v>
      </c>
      <c r="C100" s="79" t="s">
        <v>438</v>
      </c>
      <c r="D100" s="83" t="str">
        <f>TRIM(_xlfn.XLOOKUP(Prontidao_MedioPrazo[[#This Row],[WBS DA ATIVIDADE IMPACTADA]],'Cronograma'!B:B,'Cronograma'!C:C,""))</f>
        <v>Linha 3"-S1-14E-5346-H</v>
      </c>
      <c r="E100" s="16" t="s">
        <v>124</v>
      </c>
      <c r="F100" s="16" t="s">
        <v>2609</v>
      </c>
      <c r="G100" s="17" t="s">
        <v>2640</v>
      </c>
      <c r="H100" s="74">
        <v>45370</v>
      </c>
      <c r="I100" s="19" t="str">
        <f>IF(ISBLANK(Prontidao_MedioPrazo[[#This Row],[WBS DA ATIVIDADE IMPACTADA]]),"",_xlfn.XLOOKUP(Prontidao_MedioPrazo[[#This Row],[WBS DA ATIVIDADE IMPACTADA]],'Cronograma'!B:B,'Cronograma'!E:E,""))</f>
        <v>Ter 23/01/24 10:30</v>
      </c>
      <c r="J100" s="80">
        <f>Prontidao_MedioPrazo[[#This Row],[Coluna1]]-7</f>
        <v>45307</v>
      </c>
      <c r="K100" s="70">
        <f>WEEKNUM(Prontidao_MedioPrazo[[#This Row],[Coluna1]])</f>
        <v>4</v>
      </c>
      <c r="L100" s="60" t="s">
        <v>2668</v>
      </c>
      <c r="M100" s="60" t="s">
        <v>2194</v>
      </c>
      <c r="N100" s="61" t="s">
        <v>2193</v>
      </c>
      <c r="O100" s="62">
        <v>45307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71"/>
      <c r="S100" s="68">
        <v>45314</v>
      </c>
    </row>
    <row r="101" spans="1:19" ht="60" customHeight="1" x14ac:dyDescent="0.3">
      <c r="A101" s="72">
        <v>95</v>
      </c>
      <c r="B101" s="73" t="s">
        <v>126</v>
      </c>
      <c r="C101" s="79" t="s">
        <v>466</v>
      </c>
      <c r="D101" s="83" t="str">
        <f>TRIM(_xlfn.XLOOKUP(Prontidao_MedioPrazo[[#This Row],[WBS DA ATIVIDADE IMPACTADA]],'Cronograma'!B:B,'Cronograma'!C:C,""))</f>
        <v>Linha 6"-S1-14E-5345-H</v>
      </c>
      <c r="E101" s="16" t="s">
        <v>124</v>
      </c>
      <c r="F101" s="16" t="s">
        <v>2609</v>
      </c>
      <c r="G101" s="17" t="s">
        <v>2640</v>
      </c>
      <c r="H101" s="74">
        <v>45342</v>
      </c>
      <c r="I101" s="19" t="str">
        <f>IF(ISBLANK(Prontidao_MedioPrazo[[#This Row],[WBS DA ATIVIDADE IMPACTADA]]),"",_xlfn.XLOOKUP(Prontidao_MedioPrazo[[#This Row],[WBS DA ATIVIDADE IMPACTADA]],'Cronograma'!B:B,'Cronograma'!E:E,""))</f>
        <v>Qui 29/02/24 09:30</v>
      </c>
      <c r="J101" s="80">
        <f>Prontidao_MedioPrazo[[#This Row],[Coluna1]]-7</f>
        <v>45344</v>
      </c>
      <c r="K101" s="70">
        <f>WEEKNUM(Prontidao_MedioPrazo[[#This Row],[Coluna1]])</f>
        <v>9</v>
      </c>
      <c r="L101" s="60" t="s">
        <v>2668</v>
      </c>
      <c r="M101" s="60" t="s">
        <v>2194</v>
      </c>
      <c r="N101" s="61" t="s">
        <v>2193</v>
      </c>
      <c r="O101" s="62">
        <v>45344</v>
      </c>
      <c r="P101" s="59"/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1" s="71"/>
      <c r="S101" s="68">
        <v>45351</v>
      </c>
    </row>
    <row r="102" spans="1:19" ht="60" customHeight="1" x14ac:dyDescent="0.3">
      <c r="A102" s="72">
        <v>96</v>
      </c>
      <c r="B102" s="73" t="s">
        <v>2605</v>
      </c>
      <c r="C102" s="79" t="s">
        <v>733</v>
      </c>
      <c r="D102" s="83" t="str">
        <f>TRIM(_xlfn.XLOOKUP(Prontidao_MedioPrazo[[#This Row],[WBS DA ATIVIDADE IMPACTADA]],'Cronograma'!B:B,'Cronograma'!C:C,""))</f>
        <v>Linha 6"-S3-14E-5328-H</v>
      </c>
      <c r="E102" s="16" t="s">
        <v>124</v>
      </c>
      <c r="F102" s="16" t="s">
        <v>2609</v>
      </c>
      <c r="G102" s="17" t="s">
        <v>2640</v>
      </c>
      <c r="H102" s="74">
        <v>45269</v>
      </c>
      <c r="I102" s="19" t="str">
        <f>IF(ISBLANK(Prontidao_MedioPrazo[[#This Row],[WBS DA ATIVIDADE IMPACTADA]]),"",_xlfn.XLOOKUP(Prontidao_MedioPrazo[[#This Row],[WBS DA ATIVIDADE IMPACTADA]],'Cronograma'!B:B,'Cronograma'!E:E,""))</f>
        <v>Ter 12/12/23 13:30</v>
      </c>
      <c r="J102" s="80">
        <f>Prontidao_MedioPrazo[[#This Row],[Coluna1]]-7</f>
        <v>45265</v>
      </c>
      <c r="K102" s="70">
        <f>WEEKNUM(Prontidao_MedioPrazo[[#This Row],[Coluna1]])</f>
        <v>50</v>
      </c>
      <c r="L102" s="60" t="s">
        <v>2668</v>
      </c>
      <c r="M102" s="60" t="s">
        <v>2194</v>
      </c>
      <c r="N102" s="61" t="s">
        <v>2193</v>
      </c>
      <c r="O102" s="62">
        <v>45265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2" s="71"/>
      <c r="S102" s="68">
        <v>45272</v>
      </c>
    </row>
    <row r="103" spans="1:19" ht="60" customHeight="1" x14ac:dyDescent="0.3">
      <c r="A103" s="72">
        <v>97</v>
      </c>
      <c r="B103" s="73" t="s">
        <v>2197</v>
      </c>
      <c r="C103" s="79" t="s">
        <v>956</v>
      </c>
      <c r="D103" s="83" t="str">
        <f>TRIM(_xlfn.XLOOKUP(Prontidao_MedioPrazo[[#This Row],[WBS DA ATIVIDADE IMPACTADA]],'Cronograma'!B:B,'Cronograma'!C:C,""))</f>
        <v>Linha 14"-S3-14E-5314-H</v>
      </c>
      <c r="E103" s="16" t="s">
        <v>124</v>
      </c>
      <c r="F103" s="16" t="s">
        <v>2609</v>
      </c>
      <c r="G103" s="17" t="s">
        <v>2640</v>
      </c>
      <c r="H103" s="74">
        <v>45295</v>
      </c>
      <c r="I103" s="19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3" s="80">
        <f>Prontidao_MedioPrazo[[#This Row],[Coluna1]]-7</f>
        <v>45186</v>
      </c>
      <c r="K103" s="70">
        <f>WEEKNUM(Prontidao_MedioPrazo[[#This Row],[Coluna1]])</f>
        <v>39</v>
      </c>
      <c r="L103" s="60" t="s">
        <v>2668</v>
      </c>
      <c r="M103" s="60" t="s">
        <v>2194</v>
      </c>
      <c r="N103" s="61" t="s">
        <v>2193</v>
      </c>
      <c r="O103" s="62">
        <v>45186</v>
      </c>
      <c r="P103" s="59"/>
      <c r="Q10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3" s="71"/>
      <c r="S103" s="68">
        <v>45193</v>
      </c>
    </row>
    <row r="104" spans="1:19" ht="60" customHeight="1" x14ac:dyDescent="0.3">
      <c r="A104" s="72">
        <v>98</v>
      </c>
      <c r="B104" s="73" t="s">
        <v>2201</v>
      </c>
      <c r="C104" s="79" t="s">
        <v>1227</v>
      </c>
      <c r="D104" s="83" t="str">
        <f>TRIM(_xlfn.XLOOKUP(Prontidao_MedioPrazo[[#This Row],[WBS DA ATIVIDADE IMPACTADA]],'Cronograma'!B:B,'Cronograma'!C:C,""))</f>
        <v>TIE IN_110/111 Desaerador_E-14A-02B</v>
      </c>
      <c r="E104" s="16" t="s">
        <v>124</v>
      </c>
      <c r="F104" s="16" t="s">
        <v>2609</v>
      </c>
      <c r="G104" s="17" t="s">
        <v>2640</v>
      </c>
      <c r="H104" s="74">
        <v>45370</v>
      </c>
      <c r="I104" s="19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4" s="80">
        <f>Prontidao_MedioPrazo[[#This Row],[Coluna1]]-7</f>
        <v>45387</v>
      </c>
      <c r="K104" s="70">
        <f>WEEKNUM(Prontidao_MedioPrazo[[#This Row],[Coluna1]])</f>
        <v>15</v>
      </c>
      <c r="L104" s="60" t="s">
        <v>2668</v>
      </c>
      <c r="M104" s="60" t="s">
        <v>2194</v>
      </c>
      <c r="N104" s="61" t="s">
        <v>2193</v>
      </c>
      <c r="O104" s="62">
        <v>45387</v>
      </c>
      <c r="P104" s="59"/>
      <c r="Q10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4" s="71"/>
      <c r="S104" s="68">
        <v>45394</v>
      </c>
    </row>
    <row r="105" spans="1:19" ht="60" customHeight="1" x14ac:dyDescent="0.3">
      <c r="A105" s="72">
        <v>99</v>
      </c>
      <c r="B105" s="73" t="s">
        <v>2201</v>
      </c>
      <c r="C105" s="79" t="s">
        <v>1233</v>
      </c>
      <c r="D105" s="83" t="str">
        <f>TRIM(_xlfn.XLOOKUP(Prontidao_MedioPrazo[[#This Row],[WBS DA ATIVIDADE IMPACTADA]],'Cronograma'!B:B,'Cronograma'!C:C,""))</f>
        <v>TIE IN_112/114 Desaerador_E-14A-02A</v>
      </c>
      <c r="E105" s="16" t="s">
        <v>124</v>
      </c>
      <c r="F105" s="16" t="s">
        <v>2609</v>
      </c>
      <c r="G105" s="17" t="s">
        <v>2640</v>
      </c>
      <c r="H105" s="74">
        <v>45370</v>
      </c>
      <c r="I105" s="19" t="str">
        <f>IF(ISBLANK(Prontidao_MedioPrazo[[#This Row],[WBS DA ATIVIDADE IMPACTADA]]),"",_xlfn.XLOOKUP(Prontidao_MedioPrazo[[#This Row],[WBS DA ATIVIDADE IMPACTADA]],'Cronograma'!B:B,'Cronograma'!E:E,""))</f>
        <v>Qua 10/04/24 10:30</v>
      </c>
      <c r="J105" s="80">
        <f>Prontidao_MedioPrazo[[#This Row],[Coluna1]]-7</f>
        <v>45385</v>
      </c>
      <c r="K105" s="70">
        <f>WEEKNUM(Prontidao_MedioPrazo[[#This Row],[Coluna1]])</f>
        <v>15</v>
      </c>
      <c r="L105" s="60" t="s">
        <v>2668</v>
      </c>
      <c r="M105" s="60" t="s">
        <v>2194</v>
      </c>
      <c r="N105" s="61" t="s">
        <v>2193</v>
      </c>
      <c r="O105" s="62">
        <v>45385</v>
      </c>
      <c r="P105" s="59"/>
      <c r="Q10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5" s="71"/>
      <c r="S105" s="68">
        <v>45392</v>
      </c>
    </row>
  </sheetData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7:D105">
    <cfRule type="duplicateValues" dxfId="4" priority="133"/>
  </conditionalFormatting>
  <conditionalFormatting sqref="Q7:Q105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05" xr:uid="{E680AA44-5F85-4EFF-803C-0597875D8EB8}"/>
    <dataValidation allowBlank="1" showInputMessage="1" showErrorMessage="1" promptTitle="Data de Impacto" prompt="Fórmula, não há necessidade de preenchimento**" sqref="I7:I105" xr:uid="{A69A1786-106F-4AFC-AD5F-6B239B30DD8C}"/>
    <dataValidation allowBlank="1" showInputMessage="1" showErrorMessage="1" promptTitle="Status" prompt="Fórmula, não há necessidade de preenchimento" sqref="Q7:Q105" xr:uid="{ED295417-BECD-49C1-A871-25A5B2CB03C2}"/>
    <dataValidation type="list" allowBlank="1" showInputMessage="1" showErrorMessage="1" promptTitle="Categoria" prompt="Preencha o campo Categoria com as opções da lista suspensa!" sqref="E7:E105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" customHeight="1" x14ac:dyDescent="0.3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" customHeight="1" x14ac:dyDescent="0.3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" customHeight="1" x14ac:dyDescent="0.3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" customHeight="1" x14ac:dyDescent="0.3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" customHeight="1" x14ac:dyDescent="0.3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" customHeight="1" x14ac:dyDescent="0.3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" customHeight="1" x14ac:dyDescent="0.3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" customHeight="1" x14ac:dyDescent="0.3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" customHeight="1" x14ac:dyDescent="0.3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" customHeight="1" x14ac:dyDescent="0.3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" customHeight="1" x14ac:dyDescent="0.3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" customHeight="1" x14ac:dyDescent="0.3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" customHeight="1" x14ac:dyDescent="0.3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" customHeight="1" x14ac:dyDescent="0.3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" customHeight="1" x14ac:dyDescent="0.3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" customHeight="1" x14ac:dyDescent="0.3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" customHeight="1" x14ac:dyDescent="0.3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" customHeight="1" x14ac:dyDescent="0.3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" customHeight="1" x14ac:dyDescent="0.3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2024-03-23T22:49:08Z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