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2567_Civil/02.PLANEJAMENTO/01 - Base de dados BI/"/>
    </mc:Choice>
  </mc:AlternateContent>
  <xr:revisionPtr revIDLastSave="1319" documentId="13_ncr:1_{E173ECCD-7D9B-4439-922A-1ECB0E7CB6D2}" xr6:coauthVersionLast="47" xr6:coauthVersionMax="47" xr10:uidLastSave="{E05F13AE-58B3-4FF1-AF1F-3B03C65FAE84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state="hidden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SEM15'!$A$4:$AQ$87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SEM15'!$A$1:$AP$86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35" l="1"/>
  <c r="D76" i="35"/>
  <c r="D75" i="35"/>
  <c r="D74" i="35"/>
  <c r="D67" i="35"/>
  <c r="D58" i="35"/>
  <c r="D19" i="35"/>
  <c r="D86" i="35" l="1"/>
  <c r="D87" i="35"/>
  <c r="D81" i="35"/>
  <c r="D82" i="35"/>
  <c r="D83" i="35"/>
  <c r="D84" i="35"/>
  <c r="D78" i="35"/>
  <c r="D79" i="35"/>
  <c r="D80" i="35"/>
  <c r="R85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D85" i="35"/>
  <c r="D73" i="35"/>
  <c r="D72" i="35"/>
  <c r="D71" i="35"/>
  <c r="D70" i="35"/>
  <c r="D69" i="35"/>
  <c r="D68" i="35"/>
  <c r="D66" i="35"/>
  <c r="D65" i="35"/>
  <c r="D64" i="35"/>
  <c r="D63" i="35"/>
  <c r="D62" i="35"/>
  <c r="D61" i="35"/>
  <c r="D60" i="35"/>
  <c r="D59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72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<sst xmlns="http://schemas.openxmlformats.org/spreadsheetml/2006/main" count="4501" uniqueCount="604">
  <si>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</si>
  <si>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</si>
  <si>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</si>
  <si>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</si>
  <si>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</si>
  <si>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</si>
  <si>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</si>
  <si>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</si>
  <si>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</si>
  <si>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</si>
  <si>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</si>
  <si>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</si>
  <si>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</si>
  <si>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</si>
  <si>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</si>
  <si>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</si>
  <si>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</si>
  <si>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</si>
  <si>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</si>
  <si>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</si>
  <si>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</si>
  <si>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</si>
  <si>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</si>
  <si>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</si>
  <si>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</si>
  <si>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</si>
  <si>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</si>
  <si>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</si>
  <si>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</si>
  <si>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</si>
  <si>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</si>
  <si>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</si>
  <si>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</si>
  <si>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</si>
  <si>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</si>
  <si>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</si>
  <si>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</si>
  <si>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</si>
  <si>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</si>
  <si>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</si>
  <si>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</si>
  <si>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</si>
  <si>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</si>
  <si>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</si>
  <si>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</si>
  <si>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</si>
  <si>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</si>
  <si>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</si>
  <si>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</si>
  <si>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</si>
  <si>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</si>
  <si>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</si>
  <si>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</si>
  <si>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</si>
  <si>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</si>
  <si>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</si>
  <si>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</si>
  <si>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</si>
  <si>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</si>
  <si>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</si>
  <si>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</si>
  <si>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</si>
  <si>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</si>
  <si>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</si>
  <si>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</si>
  <si>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</si>
  <si>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</si>
  <si>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</si>
  <si>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</si>
  <si>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</si>
  <si>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</si>
  <si>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</si>
  <si>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</si>
  <si>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</si>
  <si>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</si>
  <si>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</si>
  <si>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</si>
  <si>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</si>
  <si>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</si>
  <si>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</si>
  <si>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</si>
  <si>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</si>
  <si>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</si>
  <si>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</si>
  <si>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</si>
  <si>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</si>
  <si>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</si>
  <si>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</si>
  <si>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</si>
  <si>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</si>
  <si>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</si>
  <si>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</si>
  <si>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</si>
  <si>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</si>
  <si>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</si>
  <si>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</si>
  <si>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</si>
  <si>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</si>
  <si>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</si>
  <si>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</si>
  <si>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</si>
  <si>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</si>
  <si>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</si>
  <si>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</si>
  <si>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</si>
  <si>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</si>
  <si>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</si>
  <si>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</si>
  <si>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</si>
  <si>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</si>
  <si>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</si>
  <si>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</si>
  <si>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</si>
  <si>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</si>
  <si>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</si>
  <si>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</si>
  <si>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</si>
  <si>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</si>
  <si>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</si>
  <si>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</si>
  <si>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</si>
  <si>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</si>
  <si>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</si>
  <si>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</si>
  <si>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</si>
  <si>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</si>
  <si>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</si>
  <si>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</si>
  <si>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</si>
  <si>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</si>
  <si>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</si>
  <si>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</si>
  <si>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</si>
  <si>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</si>
  <si>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</si>
  <si>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</si>
  <si>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</si>
  <si>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</si>
  <si>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</si>
  <si>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</si>
  <si>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</si>
  <si>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</si>
  <si>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</si>
  <si>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</si>
  <si>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</si>
  <si>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</si>
  <si>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</si>
  <si>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</si>
  <si>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</si>
  <si>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</si>
  <si>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</si>
  <si>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</si>
  <si>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</si>
  <si>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</si>
  <si>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</si>
  <si>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</si>
  <si>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</si>
  <si>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</si>
  <si>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</si>
  <si>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</si>
  <si>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</si>
  <si>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</si>
  <si>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</si>
  <si>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</si>
  <si>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</si>
  <si>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</si>
  <si>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</si>
  <si>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</si>
  <si>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</si>
  <si>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</si>
  <si>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</si>
  <si>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</si>
  <si>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</si>
  <si>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</si>
  <si>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</si>
  <si>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</si>
  <si>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</si>
  <si>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</si>
  <si>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</si>
  <si>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</si>
  <si>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</si>
  <si>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</si>
  <si>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</si>
  <si>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</si>
  <si>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</si>
  <si>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</si>
  <si>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</si>
  <si>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</si>
  <si>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</si>
  <si>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</si>
  <si>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</si>
  <si>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</si>
  <si>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</si>
  <si>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</si>
  <si>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</si>
  <si>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</si>
  <si>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</si>
  <si>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</si>
  <si>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</si>
  <si>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</si>
  <si>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</si>
  <si>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</si>
  <si>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</si>
  <si>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</si>
  <si>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</si>
  <si>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</si>
  <si>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</si>
  <si>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</si>
  <si>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</si>
  <si>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</si>
  <si>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</si>
  <si>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</si>
  <si>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</si>
  <si>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</si>
  <si>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</si>
  <si>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</si>
  <si>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</si>
  <si>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</si>
  <si>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</si>
  <si>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</si>
  <si>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</si>
  <si>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</si>
  <si>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</si>
  <si>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</si>
  <si>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</si>
  <si>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</si>
  <si>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</si>
  <si>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</si>
  <si>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</si>
  <si>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</si>
  <si>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</si>
  <si>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</si>
  <si>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</si>
  <si>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</si>
  <si>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</si>
  <si>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</si>
  <si>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</si>
  <si>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</si>
  <si>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</si>
  <si>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</si>
  <si>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</si>
  <si>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</si>
  <si>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</si>
  <si>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</si>
  <si>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</si>
  <si>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</si>
  <si>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</si>
  <si>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</si>
  <si>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</si>
  <si>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</si>
  <si>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</si>
  <si>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</si>
  <si>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</si>
  <si>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</si>
  <si>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</si>
  <si>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</si>
  <si>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</si>
  <si>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</si>
  <si>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</si>
  <si>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</si>
  <si>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</si>
  <si>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</si>
  <si>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</si>
  <si>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</si>
  <si>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</si>
  <si>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</si>
  <si>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</si>
  <si>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</si>
  <si>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</si>
  <si>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</si>
  <si>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</si>
  <si>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</si>
  <si>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</si>
  <si>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</si>
  <si>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</si>
  <si>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</si>
  <si>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</si>
  <si>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</si>
  <si>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</si>
  <si>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</si>
  <si>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</si>
  <si>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</si>
  <si>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</si>
  <si>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</si>
  <si>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</si>
  <si>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</si>
  <si>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</si>
  <si>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</si>
  <si>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</si>
  <si>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</si>
  <si>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</si>
  <si>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</si>
  <si>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</si>
  <si>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</si>
  <si>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</si>
  <si>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</si>
  <si>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</si>
  <si>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</si>
  <si>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</si>
  <si>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</si>
  <si>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</si>
  <si>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</si>
  <si>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</si>
  <si>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</si>
  <si>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</si>
  <si>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</si>
  <si>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</si>
  <si>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</si>
  <si>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</si>
  <si>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</si>
  <si>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</si>
  <si>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</si>
  <si>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</si>
  <si>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</si>
  <si>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</si>
  <si>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</si>
  <si>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</si>
  <si>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</si>
  <si>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</si>
  <si>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</si>
  <si>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</si>
  <si>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</si>
  <si>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</si>
  <si>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</si>
  <si>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</si>
  <si>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</si>
  <si>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</si>
  <si>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</si>
  <si>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</si>
  <si>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</si>
  <si>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</si>
  <si>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</si>
  <si>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</si>
  <si>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</si>
  <si>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</si>
  <si>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</si>
  <si>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</si>
  <si>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</si>
  <si>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</si>
  <si>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</si>
  <si>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</si>
  <si>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</si>
  <si>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</si>
  <si>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</si>
  <si>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</si>
  <si>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</si>
  <si>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</si>
  <si>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</si>
  <si>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</si>
  <si>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</si>
  <si>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</si>
  <si>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</si>
  <si>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</si>
  <si>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</si>
  <si>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</si>
  <si>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</si>
  <si>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</si>
  <si>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</si>
  <si>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</si>
  <si>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</si>
  <si>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</si>
  <si>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</si>
  <si>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</si>
  <si>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</si>
  <si>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</si>
  <si>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</si>
  <si>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</si>
  <si>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</si>
  <si>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</si>
  <si>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</si>
  <si>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</si>
  <si>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</si>
  <si>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</si>
  <si>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</si>
  <si>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</si>
  <si>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</si>
  <si>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</si>
  <si>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</si>
  <si>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</si>
  <si>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</si>
  <si>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</si>
  <si>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</si>
  <si>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</si>
  <si>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</si>
  <si>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</si>
  <si>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</si>
  <si>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</si>
  <si>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</si>
  <si>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</si>
  <si>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</si>
  <si>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</si>
  <si>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</si>
  <si>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</si>
  <si>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</si>
  <si>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</si>
  <si>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</si>
  <si>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</si>
  <si>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</si>
  <si>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</si>
  <si>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</si>
  <si>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</si>
  <si>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</si>
  <si>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</si>
  <si>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</si>
  <si>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</si>
  <si>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</si>
  <si>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</si>
  <si>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</si>
  <si>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</si>
  <si>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</si>
  <si>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</si>
  <si>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</si>
  <si>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</si>
  <si>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1.2</t>
  </si>
  <si>
    <t>1.2.1</t>
  </si>
  <si>
    <t>1.2.2</t>
  </si>
  <si>
    <t>1.2.3</t>
  </si>
  <si>
    <t>1.3</t>
  </si>
  <si>
    <t>1.4</t>
  </si>
  <si>
    <t>Pedro</t>
  </si>
  <si>
    <t>Paulo</t>
  </si>
  <si>
    <t>Civil</t>
  </si>
  <si>
    <t>Externo</t>
  </si>
  <si>
    <t>Em redefinição</t>
  </si>
  <si>
    <t>Prédio das caldeiras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</si>
  <si>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</si>
  <si>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</si>
  <si>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</si>
  <si>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</si>
  <si>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</si>
  <si>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</si>
  <si>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</si>
  <si>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</si>
  <si>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</si>
  <si>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</si>
  <si>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</si>
  <si>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</si>
  <si>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Local</t>
  </si>
  <si>
    <t>Encarregado</t>
  </si>
  <si>
    <t>Flávio Rodrigues</t>
  </si>
  <si>
    <t>CIV</t>
  </si>
  <si>
    <t>Sistema</t>
  </si>
  <si>
    <t>Adm</t>
  </si>
  <si>
    <t>Noturno</t>
  </si>
  <si>
    <t>Kg</t>
  </si>
  <si>
    <t>SEM28</t>
  </si>
  <si>
    <t>vb</t>
  </si>
  <si>
    <t>Quantidade realizada</t>
  </si>
  <si>
    <t>Quantidade programada W+1</t>
  </si>
  <si>
    <t>Quantidade Total Real</t>
  </si>
  <si>
    <t>Quantidade programada</t>
  </si>
  <si>
    <t>UND</t>
  </si>
  <si>
    <t>Recuperação de caixa de passagem na área do tanque condensado</t>
  </si>
  <si>
    <t xml:space="preserve">   Demolição de piso existente</t>
  </si>
  <si>
    <t xml:space="preserve">   Escavação e remoção de resíduos de demolição</t>
  </si>
  <si>
    <t xml:space="preserve">   Compactação de solo</t>
  </si>
  <si>
    <t xml:space="preserve">   Reboco</t>
  </si>
  <si>
    <t xml:space="preserve">   Reaterro</t>
  </si>
  <si>
    <t xml:space="preserve">   Recuperação da sarjeta e calçada</t>
  </si>
  <si>
    <t>Impermeabilização mecânica da laje de cobertura do prédio D/E</t>
  </si>
  <si>
    <t xml:space="preserve">   Aplicação de manta asfáltica</t>
  </si>
  <si>
    <t xml:space="preserve">   Aplicação de proteção mecânica</t>
  </si>
  <si>
    <t xml:space="preserve">   Pintura do piso</t>
  </si>
  <si>
    <t>Montagem da plataforma 9000</t>
  </si>
  <si>
    <t>Sistema de drenagem da cobertura - prédio E</t>
  </si>
  <si>
    <t xml:space="preserve">   Instalação das tubulações de 100mm</t>
  </si>
  <si>
    <t xml:space="preserve">   Execução das caixas de drenagem</t>
  </si>
  <si>
    <t>Execução de canaletas de drenagem</t>
  </si>
  <si>
    <t xml:space="preserve">   Construção da canaleta de Interligação entre o prédio da caldeira </t>
  </si>
  <si>
    <t xml:space="preserve">      Escavação </t>
  </si>
  <si>
    <t xml:space="preserve">      Montagem de armação</t>
  </si>
  <si>
    <t xml:space="preserve">      Montagem de forma</t>
  </si>
  <si>
    <t xml:space="preserve">      Concretagem</t>
  </si>
  <si>
    <t>Polimento do piso EL 9,78</t>
  </si>
  <si>
    <t>Piso em concreto armado dos flash tanks</t>
  </si>
  <si>
    <t xml:space="preserve">   Desmontagem da estrutura provisória</t>
  </si>
  <si>
    <t xml:space="preserve">   Escavação</t>
  </si>
  <si>
    <t xml:space="preserve">   Montagem de forma</t>
  </si>
  <si>
    <t xml:space="preserve">   Concreto magro</t>
  </si>
  <si>
    <t xml:space="preserve">   Montagem de armação</t>
  </si>
  <si>
    <t xml:space="preserve">   Concretagem do piso</t>
  </si>
  <si>
    <t xml:space="preserve">   Montagem de chumbadores</t>
  </si>
  <si>
    <t xml:space="preserve">   Concretagem das bases dos flash tank's</t>
  </si>
  <si>
    <t xml:space="preserve">   Concretagem das bases das bombas</t>
  </si>
  <si>
    <t xml:space="preserve">   Prolongamento da canaleta - Prédio E</t>
  </si>
  <si>
    <t xml:space="preserve">      Escavação</t>
  </si>
  <si>
    <t>Piso externo - frente do prédio D&amp;E</t>
  </si>
  <si>
    <t xml:space="preserve">   Concretagem</t>
  </si>
  <si>
    <t>Piso externo - lateral do prédio D&amp;E</t>
  </si>
  <si>
    <t>Base do trafo</t>
  </si>
  <si>
    <t xml:space="preserve">   Aplicação de contrapiso na bacia de contenção do trafo</t>
  </si>
  <si>
    <t xml:space="preserve">   Aplicação de brita para drenagem de água e óleo</t>
  </si>
  <si>
    <t>Instalação da estrutura de cobertura das bombas de recirculação</t>
  </si>
  <si>
    <t xml:space="preserve">   Montagem das linhas de succção - Prédio E</t>
  </si>
  <si>
    <t xml:space="preserve">   Montagem de andaime</t>
  </si>
  <si>
    <t xml:space="preserve">   Montagem da mão francesa e terças</t>
  </si>
  <si>
    <t xml:space="preserve">   Montagem de tirantes e telhas</t>
  </si>
  <si>
    <t>Pintura</t>
  </si>
  <si>
    <t xml:space="preserve">   Montagem das linhas das caldeiras</t>
  </si>
  <si>
    <t xml:space="preserve">   Pintura de piso do prédio D/E</t>
  </si>
  <si>
    <t xml:space="preserve">   Pintura em alvenaria/concreto do prédio D/E</t>
  </si>
  <si>
    <t>Montagem das venezianas - prédio D&amp;E</t>
  </si>
  <si>
    <t xml:space="preserve">   Aquisição</t>
  </si>
  <si>
    <t xml:space="preserve">   Lado Sul - ref. Rua N33</t>
  </si>
  <si>
    <t xml:space="preserve">      Montagem de andaime</t>
  </si>
  <si>
    <t xml:space="preserve">      Instalação da veneziana</t>
  </si>
  <si>
    <t xml:space="preserve">   Lado Norte - ref. Sub estação</t>
  </si>
  <si>
    <t>Eládio</t>
  </si>
  <si>
    <t>Sub Estação</t>
  </si>
  <si>
    <t>Flash Tanque</t>
  </si>
  <si>
    <t>Drenagem</t>
  </si>
  <si>
    <t>Acabamento</t>
  </si>
  <si>
    <t>Impermeabilização</t>
  </si>
  <si>
    <t>1.1.2</t>
  </si>
  <si>
    <t>1.1.3</t>
  </si>
  <si>
    <t>1.1.4</t>
  </si>
  <si>
    <t>1.1.5</t>
  </si>
  <si>
    <t>1.1.6</t>
  </si>
  <si>
    <t>1.1.7</t>
  </si>
  <si>
    <t>1.4.1</t>
  </si>
  <si>
    <t>1.5</t>
  </si>
  <si>
    <t>1.5.1</t>
  </si>
  <si>
    <t>1.5.1.1</t>
  </si>
  <si>
    <t>1.5.1.2</t>
  </si>
  <si>
    <t>1.5.1.3</t>
  </si>
  <si>
    <t>1.5.1.4</t>
  </si>
  <si>
    <t>1.6</t>
  </si>
  <si>
    <t>1.7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</si>
  <si>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</si>
  <si>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</si>
  <si>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</si>
  <si>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</si>
  <si>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</si>
  <si>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</si>
  <si>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</si>
  <si>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</si>
  <si>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</si>
  <si>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</si>
  <si>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1.7.10.1</t>
  </si>
  <si>
    <t>1.7.10.2</t>
  </si>
  <si>
    <t>1.7.10.3</t>
  </si>
  <si>
    <t>1.7.10.4</t>
  </si>
  <si>
    <t>1.8</t>
  </si>
  <si>
    <t>1.8.1</t>
  </si>
  <si>
    <t>1.8.2</t>
  </si>
  <si>
    <t>1.8.3</t>
  </si>
  <si>
    <t>1.8.4</t>
  </si>
  <si>
    <t>1.8.5</t>
  </si>
  <si>
    <t>1.9</t>
  </si>
  <si>
    <t>1.9.1</t>
  </si>
  <si>
    <t>1.9.2</t>
  </si>
  <si>
    <t>1.9.3</t>
  </si>
  <si>
    <t>1.9.4</t>
  </si>
  <si>
    <t>1.9.5</t>
  </si>
  <si>
    <t>1.10</t>
  </si>
  <si>
    <t>1.10.1</t>
  </si>
  <si>
    <t>1.10.2</t>
  </si>
  <si>
    <t>1.11</t>
  </si>
  <si>
    <t>1.11.1</t>
  </si>
  <si>
    <t>1.11.2</t>
  </si>
  <si>
    <t>1.11.3</t>
  </si>
  <si>
    <t>1.11.4</t>
  </si>
  <si>
    <t>1.12</t>
  </si>
  <si>
    <t>1.12.1</t>
  </si>
  <si>
    <t>1.12.2</t>
  </si>
  <si>
    <t>1.12.3</t>
  </si>
  <si>
    <t>1.13</t>
  </si>
  <si>
    <t>1.13.1</t>
  </si>
  <si>
    <t>1.13.2</t>
  </si>
  <si>
    <t>1.13.2.1</t>
  </si>
  <si>
    <t>1.13.2.2</t>
  </si>
  <si>
    <t>1.13.3</t>
  </si>
  <si>
    <t>1.13.3.1</t>
  </si>
  <si>
    <t>1.13.3.2</t>
  </si>
  <si>
    <t>Recuperação de caixa de passagem</t>
  </si>
  <si>
    <t>Tanque de condensado</t>
  </si>
  <si>
    <t>Programação Semanal Montisol Civil</t>
  </si>
  <si>
    <t>Piso externo</t>
  </si>
  <si>
    <t>Concretagem</t>
  </si>
  <si>
    <t>Alvenaria de concreto</t>
  </si>
  <si>
    <t>Hydro</t>
  </si>
  <si>
    <t>Canaleta de interligação</t>
  </si>
  <si>
    <t>Prolongamento de canaleta</t>
  </si>
  <si>
    <t>Albrás</t>
  </si>
  <si>
    <t>56A</t>
  </si>
  <si>
    <t>Elet</t>
  </si>
  <si>
    <t>Sistema de lógica</t>
  </si>
  <si>
    <t>Subestação - Hydro</t>
  </si>
  <si>
    <t>Subestação - Albrás</t>
  </si>
  <si>
    <t>Parede corta-fogo</t>
  </si>
  <si>
    <t>Transformador</t>
  </si>
  <si>
    <t>Pendência</t>
  </si>
  <si>
    <t>Cobertura das bombas</t>
  </si>
  <si>
    <t>Piso lateral</t>
  </si>
  <si>
    <t>Veneziana</t>
  </si>
  <si>
    <t>SEM 47</t>
  </si>
  <si>
    <t>Prolongamento da canaleta prédio C (fora de escopo)</t>
  </si>
  <si>
    <t>Fundação  silenciador (fora de escopo)</t>
  </si>
  <si>
    <t>Acabamento parede prédio das caldeiras</t>
  </si>
  <si>
    <t>Pintura de bases</t>
  </si>
  <si>
    <t>SEM 48</t>
  </si>
  <si>
    <t>Silenciador</t>
  </si>
  <si>
    <t>Alvenaria +5000</t>
  </si>
  <si>
    <t>Alvenaria +9000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</si>
</sst>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1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0" totalsRowShown="0">
  <autoFilter ref="A1:F160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1349D479-6578-42AC-9A00-CF93E703815B}">
    <text>Formula!
 Não alterar</text>
  </threadedComment>
  <threadedComment ref="D6" dT="2024-06-21T17:24:22.10" personId="{F9DFC33E-3AEB-4EF0-9558-B2BEBB8A8E61}" id="{994EE45C-1B95-4312-ADC9-6881BE53BD34}">
    <text>Formula!
 Não alterar</text>
  </threadedComment>
  <threadedComment ref="D7" dT="2024-06-21T17:24:22.10" personId="{F9DFC33E-3AEB-4EF0-9558-B2BEBB8A8E61}" id="{DEE823EC-C7ED-49FB-9D07-480A13B10705}">
    <text>Formula!
 Não alterar</text>
  </threadedComment>
  <threadedComment ref="D8" dT="2024-06-21T17:24:22.10" personId="{F9DFC33E-3AEB-4EF0-9558-B2BEBB8A8E61}" id="{376495FC-5382-47DC-BBA6-3A52B7AE55A4}">
    <text>Formula!
 Não alterar</text>
  </threadedComment>
  <threadedComment ref="D9" dT="2024-06-21T17:24:22.10" personId="{F9DFC33E-3AEB-4EF0-9558-B2BEBB8A8E61}" id="{877E1376-D66B-4555-9A33-B67A0E84EB49}">
    <text>Formula!
 Não alterar</text>
  </threadedComment>
  <threadedComment ref="D10" dT="2024-06-21T17:24:22.10" personId="{F9DFC33E-3AEB-4EF0-9558-B2BEBB8A8E61}" id="{E3CFA0B3-EDC7-4142-9C17-C9ACC59E1B25}">
    <text>Formula!
 Não alterar</text>
  </threadedComment>
  <threadedComment ref="D11" dT="2024-06-21T17:24:22.10" personId="{F9DFC33E-3AEB-4EF0-9558-B2BEBB8A8E61}" id="{1F06D36E-40E8-41DA-9C77-1262754CDD12}">
    <text>Formula!
 Não alterar</text>
  </threadedComment>
  <threadedComment ref="D12" dT="2024-06-21T17:24:22.10" personId="{F9DFC33E-3AEB-4EF0-9558-B2BEBB8A8E61}" id="{069113CF-3BAE-42F2-A87D-779A352E54BC}">
    <text>Formula!
 Não alterar</text>
  </threadedComment>
  <threadedComment ref="D13" dT="2024-06-21T17:24:22.10" personId="{F9DFC33E-3AEB-4EF0-9558-B2BEBB8A8E61}" id="{8E76F534-C1CC-4AD3-960F-FB664AF4BCB5}">
    <text>Formula!
 Não alterar</text>
  </threadedComment>
  <threadedComment ref="D14" dT="2024-06-21T17:24:22.10" personId="{F9DFC33E-3AEB-4EF0-9558-B2BEBB8A8E61}" id="{9654313D-FDBE-4B8C-B5AE-86F04DCA0219}">
    <text>Formula!
 Não alterar</text>
  </threadedComment>
  <threadedComment ref="D15" dT="2024-06-21T17:24:22.10" personId="{F9DFC33E-3AEB-4EF0-9558-B2BEBB8A8E61}" id="{9911D241-46FA-4945-9EED-1CE8BFB5DB03}">
    <text>Formula!
 Não alterar</text>
  </threadedComment>
  <threadedComment ref="D16" dT="2024-06-21T17:24:22.10" personId="{F9DFC33E-3AEB-4EF0-9558-B2BEBB8A8E61}" id="{A7C1F8F2-6734-4C2D-9FA0-7840A550B71F}">
    <text>Formula!
 Não alterar</text>
  </threadedComment>
  <threadedComment ref="D17" dT="2024-06-21T17:24:22.10" personId="{F9DFC33E-3AEB-4EF0-9558-B2BEBB8A8E61}" id="{6780EEA6-7929-4AA6-B6F3-AAE3AE5B98A4}">
    <text>Formula!
 Não alterar</text>
  </threadedComment>
  <threadedComment ref="D18" dT="2024-06-21T17:24:22.10" personId="{F9DFC33E-3AEB-4EF0-9558-B2BEBB8A8E61}" id="{DEBD1331-F124-4F93-9E4C-980D6A2EE8CF}">
    <text>Formula!
 Não alterar</text>
  </threadedComment>
  <threadedComment ref="D19" dT="2024-06-21T17:24:22.10" personId="{F9DFC33E-3AEB-4EF0-9558-B2BEBB8A8E61}" id="{EA363B80-550A-4F13-9A5E-304BE0CE3D21}">
    <text>Formula!
 Não alterar</text>
  </threadedComment>
  <threadedComment ref="D20" dT="2024-06-21T17:24:22.10" personId="{F9DFC33E-3AEB-4EF0-9558-B2BEBB8A8E61}" id="{63A8C42B-39AA-4EFA-86AD-57544A2A81A4}">
    <text>Formula!
 Não alterar</text>
  </threadedComment>
  <threadedComment ref="D21" dT="2024-06-21T17:24:22.10" personId="{F9DFC33E-3AEB-4EF0-9558-B2BEBB8A8E61}" id="{E0F7FC0A-C72E-4207-84A6-9EE5C8DB92E7}">
    <text>Formula!
 Não alterar</text>
  </threadedComment>
  <threadedComment ref="D22" dT="2024-06-21T17:24:22.10" personId="{F9DFC33E-3AEB-4EF0-9558-B2BEBB8A8E61}" id="{CF28AF00-067F-4675-B5E0-848A1842557E}">
    <text>Formula!
 Não alterar</text>
  </threadedComment>
  <threadedComment ref="D23" dT="2024-06-21T17:24:22.10" personId="{F9DFC33E-3AEB-4EF0-9558-B2BEBB8A8E61}" id="{ABAF6B7C-5022-48AB-8084-62FB687B5DC6}">
    <text>Formula!
 Não alterar</text>
  </threadedComment>
  <threadedComment ref="D24" dT="2024-06-21T17:24:22.10" personId="{F9DFC33E-3AEB-4EF0-9558-B2BEBB8A8E61}" id="{F667A02E-07EC-4234-B0F2-B69D8F142041}">
    <text>Formula!
 Não alterar</text>
  </threadedComment>
  <threadedComment ref="D25" dT="2024-06-21T17:24:22.10" personId="{F9DFC33E-3AEB-4EF0-9558-B2BEBB8A8E61}" id="{F40CCA78-B453-40FF-8769-DF1300A88A65}">
    <text>Formula!
 Não alterar</text>
  </threadedComment>
  <threadedComment ref="D26" dT="2024-06-21T17:24:22.10" personId="{F9DFC33E-3AEB-4EF0-9558-B2BEBB8A8E61}" id="{50BC260F-2E9E-4C5D-903D-070DD08E9D3B}">
    <text>Formula!
 Não alterar</text>
  </threadedComment>
  <threadedComment ref="D27" dT="2024-06-21T17:24:22.10" personId="{F9DFC33E-3AEB-4EF0-9558-B2BEBB8A8E61}" id="{DC3C1F2F-C512-470D-8F9F-8F64C0DED06F}">
    <text>Formula!
 Não alterar</text>
  </threadedComment>
  <threadedComment ref="D28" dT="2024-06-21T17:24:22.10" personId="{F9DFC33E-3AEB-4EF0-9558-B2BEBB8A8E61}" id="{C70B71C8-3BA4-4C47-8387-850031508DC1}">
    <text>Formula!
 Não alterar</text>
  </threadedComment>
  <threadedComment ref="D29" dT="2024-06-21T17:24:22.10" personId="{F9DFC33E-3AEB-4EF0-9558-B2BEBB8A8E61}" id="{2800D840-A434-4D24-9377-BE98FF3EE99E}">
    <text>Formula!
 Não alterar</text>
  </threadedComment>
  <threadedComment ref="D30" dT="2024-06-21T17:24:22.10" personId="{F9DFC33E-3AEB-4EF0-9558-B2BEBB8A8E61}" id="{88E2308B-FB9B-49A7-BB79-78E5ED98C00E}">
    <text>Formula!
 Não alterar</text>
  </threadedComment>
  <threadedComment ref="D31" dT="2024-06-21T17:24:22.10" personId="{F9DFC33E-3AEB-4EF0-9558-B2BEBB8A8E61}" id="{6484417A-73F3-484E-9619-0E1C0F8B678D}">
    <text>Formula!
 Não alterar</text>
  </threadedComment>
  <threadedComment ref="D32" dT="2024-06-21T17:24:22.10" personId="{F9DFC33E-3AEB-4EF0-9558-B2BEBB8A8E61}" id="{1246F251-92DD-4D94-B7C5-51ACDCB63801}">
    <text>Formula!
 Não alterar</text>
  </threadedComment>
  <threadedComment ref="D33" dT="2024-06-21T17:24:22.10" personId="{F9DFC33E-3AEB-4EF0-9558-B2BEBB8A8E61}" id="{860F299E-4210-482E-B60F-34F135DC8DCE}">
    <text>Formula!
 Não alterar</text>
  </threadedComment>
  <threadedComment ref="D34" dT="2024-06-21T17:24:22.10" personId="{F9DFC33E-3AEB-4EF0-9558-B2BEBB8A8E61}" id="{ABFF2D70-F0C3-49A5-A1D1-1342DA6EEBA9}">
    <text>Formula!
 Não alterar</text>
  </threadedComment>
  <threadedComment ref="D35" dT="2024-06-21T17:24:22.10" personId="{F9DFC33E-3AEB-4EF0-9558-B2BEBB8A8E61}" id="{420E40C0-04E4-4C90-A2A1-D85B52844893}">
    <text>Formula!
 Não alterar</text>
  </threadedComment>
  <threadedComment ref="D36" dT="2024-06-21T17:24:22.10" personId="{F9DFC33E-3AEB-4EF0-9558-B2BEBB8A8E61}" id="{5DB6AB93-B420-4626-9F4F-102B4ED9F8F4}">
    <text>Formula!
 Não alterar</text>
  </threadedComment>
  <threadedComment ref="D37" dT="2024-06-21T17:24:22.10" personId="{F9DFC33E-3AEB-4EF0-9558-B2BEBB8A8E61}" id="{227A20FB-D0B1-4C7E-8325-2F9CCA83EBF6}">
    <text>Formula!
 Não alterar</text>
  </threadedComment>
  <threadedComment ref="D38" dT="2024-06-21T17:24:22.10" personId="{F9DFC33E-3AEB-4EF0-9558-B2BEBB8A8E61}" id="{8AF0DE8C-5BA3-4DFD-B60D-76BA3FDE6765}">
    <text>Formula!
 Não alterar</text>
  </threadedComment>
  <threadedComment ref="D39" dT="2024-06-21T17:24:22.10" personId="{F9DFC33E-3AEB-4EF0-9558-B2BEBB8A8E61}" id="{63CC81BD-C0EB-41AA-B439-68457089CC30}">
    <text>Formula!
 Não alterar</text>
  </threadedComment>
  <threadedComment ref="D40" dT="2024-06-21T17:24:22.10" personId="{F9DFC33E-3AEB-4EF0-9558-B2BEBB8A8E61}" id="{180BC847-8104-4695-B048-B4A49E1B162F}">
    <text>Formula!
 Não alterar</text>
  </threadedComment>
  <threadedComment ref="D41" dT="2024-06-21T17:24:22.10" personId="{F9DFC33E-3AEB-4EF0-9558-B2BEBB8A8E61}" id="{6A0E6A52-CDC7-423A-9013-07B7DEC6DC98}">
    <text>Formula!
 Não alterar</text>
  </threadedComment>
  <threadedComment ref="D42" dT="2024-06-21T17:24:22.10" personId="{F9DFC33E-3AEB-4EF0-9558-B2BEBB8A8E61}" id="{C68CC12A-6D34-4513-A59D-BC85A0F77CE9}">
    <text>Formula!
 Não alterar</text>
  </threadedComment>
  <threadedComment ref="D43" dT="2024-06-21T17:24:22.10" personId="{F9DFC33E-3AEB-4EF0-9558-B2BEBB8A8E61}" id="{27C04585-B757-4154-8021-C764D4FC854D}">
    <text>Formula!
 Não alterar</text>
  </threadedComment>
  <threadedComment ref="D44" dT="2024-06-21T17:24:22.10" personId="{F9DFC33E-3AEB-4EF0-9558-B2BEBB8A8E61}" id="{FE773DF7-1953-4D73-A68F-7C7B5878449D}">
    <text>Formula!
 Não alterar</text>
  </threadedComment>
  <threadedComment ref="D45" dT="2024-06-21T17:24:22.10" personId="{F9DFC33E-3AEB-4EF0-9558-B2BEBB8A8E61}" id="{9F6D8D37-14AA-45CD-AF66-84104DE1FDFA}">
    <text>Formula!
 Não alterar</text>
  </threadedComment>
  <threadedComment ref="D46" dT="2024-06-21T17:24:22.10" personId="{F9DFC33E-3AEB-4EF0-9558-B2BEBB8A8E61}" id="{DC81C286-BDB6-47F4-A099-31A63BABDD23}">
    <text>Formula!
 Não alterar</text>
  </threadedComment>
  <threadedComment ref="D47" dT="2024-06-21T17:24:22.10" personId="{F9DFC33E-3AEB-4EF0-9558-B2BEBB8A8E61}" id="{4EA33321-3C3D-4554-AD4F-CF592E511A20}">
    <text>Formula!
 Não alterar</text>
  </threadedComment>
  <threadedComment ref="D48" dT="2024-06-21T17:24:22.10" personId="{F9DFC33E-3AEB-4EF0-9558-B2BEBB8A8E61}" id="{E5FE70E8-ACD0-477D-A0CE-ED288FE5DA71}">
    <text>Formula!
 Não alterar</text>
  </threadedComment>
  <threadedComment ref="D49" dT="2024-06-21T17:24:22.10" personId="{F9DFC33E-3AEB-4EF0-9558-B2BEBB8A8E61}" id="{736FCC96-5820-4168-B234-C82B69DB402E}">
    <text>Formula!
 Não alterar</text>
  </threadedComment>
  <threadedComment ref="D50" dT="2024-06-21T17:24:22.10" personId="{F9DFC33E-3AEB-4EF0-9558-B2BEBB8A8E61}" id="{5BBE6FC6-787B-4698-BA78-5FE2695E4FB0}">
    <text>Formula!
 Não alterar</text>
  </threadedComment>
  <threadedComment ref="D51" dT="2024-06-21T17:24:22.10" personId="{F9DFC33E-3AEB-4EF0-9558-B2BEBB8A8E61}" id="{583A37A0-0DEA-46C2-AE9E-0C33DEDD0F90}">
    <text>Formula!
 Não alterar</text>
  </threadedComment>
  <threadedComment ref="D52" dT="2024-06-21T17:24:22.10" personId="{F9DFC33E-3AEB-4EF0-9558-B2BEBB8A8E61}" id="{A558F9E5-C201-4EB4-A424-8309581C5781}">
    <text>Formula!
 Não alterar</text>
  </threadedComment>
  <threadedComment ref="D53" dT="2024-06-21T17:24:22.10" personId="{F9DFC33E-3AEB-4EF0-9558-B2BEBB8A8E61}" id="{02989BFE-D03D-423B-85BF-152944F44A24}">
    <text>Formula!
 Não alterar</text>
  </threadedComment>
  <threadedComment ref="D54" dT="2024-06-21T17:24:22.10" personId="{F9DFC33E-3AEB-4EF0-9558-B2BEBB8A8E61}" id="{4BADB52D-F401-4182-908F-47979360DB57}">
    <text>Formula!
 Não alterar</text>
  </threadedComment>
  <threadedComment ref="D55" dT="2024-06-21T17:24:22.10" personId="{F9DFC33E-3AEB-4EF0-9558-B2BEBB8A8E61}" id="{8F864375-A1EF-48B2-B40A-7F450F18E5BD}">
    <text>Formula!
 Não alterar</text>
  </threadedComment>
  <threadedComment ref="D56" dT="2024-06-21T17:24:22.10" personId="{F9DFC33E-3AEB-4EF0-9558-B2BEBB8A8E61}" id="{4FB43BA1-5383-4565-9539-0B6417362AA2}">
    <text>Formula!
 Não alterar</text>
  </threadedComment>
  <threadedComment ref="D57" dT="2024-06-21T17:24:22.10" personId="{F9DFC33E-3AEB-4EF0-9558-B2BEBB8A8E61}" id="{306FFE5E-14BA-41FE-A994-E0D40EFD525D}">
    <text>Formula!
 Não alterar</text>
  </threadedComment>
  <threadedComment ref="D58" dT="2024-06-21T17:24:22.10" personId="{F9DFC33E-3AEB-4EF0-9558-B2BEBB8A8E61}" id="{989BE9D7-EE7E-4984-BAB0-364279798393}">
    <text>Formula!
 Não alterar</text>
  </threadedComment>
  <threadedComment ref="D59" dT="2024-06-21T17:24:22.10" personId="{F9DFC33E-3AEB-4EF0-9558-B2BEBB8A8E61}" id="{6B2BA21C-4291-4901-B5BA-9B9758810936}">
    <text>Formula!
 Não alterar</text>
  </threadedComment>
  <threadedComment ref="D60" dT="2024-06-21T17:24:22.10" personId="{F9DFC33E-3AEB-4EF0-9558-B2BEBB8A8E61}" id="{2E4EEBDE-2EE5-4695-A0A2-973801913588}">
    <text>Formula!
 Não alterar</text>
  </threadedComment>
  <threadedComment ref="D61" dT="2024-06-21T17:24:22.10" personId="{F9DFC33E-3AEB-4EF0-9558-B2BEBB8A8E61}" id="{62C13A2E-51F5-422A-B051-681E426F33D9}">
    <text>Formula!
 Não alterar</text>
  </threadedComment>
  <threadedComment ref="D62" dT="2024-06-21T17:24:22.10" personId="{F9DFC33E-3AEB-4EF0-9558-B2BEBB8A8E61}" id="{CB111D03-8F55-4BCE-A146-B1F4789CCF4D}">
    <text>Formula!
 Não alterar</text>
  </threadedComment>
  <threadedComment ref="D63" dT="2024-06-21T17:24:22.10" personId="{F9DFC33E-3AEB-4EF0-9558-B2BEBB8A8E61}" id="{51FE8648-CD0F-4E31-98BA-871FACAD621A}">
    <text>Formula!
 Não alterar</text>
  </threadedComment>
  <threadedComment ref="D64" dT="2024-06-21T17:24:22.10" personId="{F9DFC33E-3AEB-4EF0-9558-B2BEBB8A8E61}" id="{950BE04C-25AB-4B01-AE63-B1DE225EF519}">
    <text>Formula!
 Não alterar</text>
  </threadedComment>
  <threadedComment ref="D65" dT="2024-06-21T17:24:22.10" personId="{F9DFC33E-3AEB-4EF0-9558-B2BEBB8A8E61}" id="{3F05DF0F-E97B-49B1-A3FF-0245E83432EC}">
    <text>Formula!
 Não alterar</text>
  </threadedComment>
  <threadedComment ref="D66" dT="2024-06-21T17:24:22.10" personId="{F9DFC33E-3AEB-4EF0-9558-B2BEBB8A8E61}" id="{79B54C50-F06B-4296-976E-C6A4565F7691}">
    <text>Formula!
 Não alterar</text>
  </threadedComment>
  <threadedComment ref="D67" dT="2024-06-21T17:24:22.10" personId="{F9DFC33E-3AEB-4EF0-9558-B2BEBB8A8E61}" id="{C0CF7FA9-B906-4257-9F48-B45DC3FF31BA}">
    <text>Formula!
 Não alterar</text>
  </threadedComment>
  <threadedComment ref="D68" dT="2024-06-21T17:24:22.10" personId="{F9DFC33E-3AEB-4EF0-9558-B2BEBB8A8E61}" id="{E40E017D-EB7D-4E4F-A593-D08A9B51F9D8}">
    <text>Formula!
 Não alterar</text>
  </threadedComment>
  <threadedComment ref="D69" dT="2024-06-21T17:24:22.10" personId="{F9DFC33E-3AEB-4EF0-9558-B2BEBB8A8E61}" id="{E27218D8-B143-4C76-A578-F71B80EE8AC8}">
    <text>Formula!
 Não alterar</text>
  </threadedComment>
  <threadedComment ref="D70" dT="2024-06-21T17:24:22.10" personId="{F9DFC33E-3AEB-4EF0-9558-B2BEBB8A8E61}" id="{ECC769D8-EA18-40FF-B7FD-34479F10747B}">
    <text>Formula!
 Não alterar</text>
  </threadedComment>
  <threadedComment ref="D71" dT="2024-06-21T17:24:22.10" personId="{F9DFC33E-3AEB-4EF0-9558-B2BEBB8A8E61}" id="{8EE8B45B-79BE-495D-B4AE-951A0982661C}">
    <text>Formula!
 Não alterar</text>
  </threadedComment>
  <threadedComment ref="D72" dT="2024-06-21T17:24:22.10" personId="{F9DFC33E-3AEB-4EF0-9558-B2BEBB8A8E61}" id="{6E10BEA1-BA6A-4A6B-9740-6D23A2A8A4D6}">
    <text>Formula!
 Não alterar</text>
  </threadedComment>
  <threadedComment ref="D73" dT="2024-06-21T17:24:22.10" personId="{F9DFC33E-3AEB-4EF0-9558-B2BEBB8A8E61}" id="{7C3361F5-29AD-43CC-BD4C-3A26CB3B1AEC}">
    <text>Formula!
 Não alterar</text>
  </threadedComment>
  <threadedComment ref="D85" dT="2024-06-21T17:24:22.10" personId="{F9DFC33E-3AEB-4EF0-9558-B2BEBB8A8E61}" id="{7DBEA2C1-95CC-48FE-8E58-E0AE5CCE667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87"/>
  <sheetViews>
    <sheetView showGridLines="0" tabSelected="1" view="pageBreakPreview" topLeftCell="H1" zoomScale="55" zoomScaleNormal="10" zoomScaleSheetLayoutView="55" workbookViewId="0">
      <selection activeCell="AE76" sqref="AE76"/>
    </sheetView>
  </sheetViews>
  <sheetFormatPr defaultColWidth="8.88671875" defaultRowHeight="18" outlineLevelCol="1" x14ac:dyDescent="0.3"/>
  <cols>
    <col min="1" max="1" width="5" style="87" customWidth="1"/>
    <col min="2" max="2" width="16.33203125" style="87" customWidth="1"/>
    <col min="3" max="3" width="17.109375" style="87" bestFit="1" customWidth="1"/>
    <col min="4" max="4" width="84" style="115" customWidth="1"/>
    <col min="5" max="5" width="60.33203125" style="115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33203125" style="87" hidden="1" customWidth="1" outlineLevel="1"/>
    <col min="18" max="18" width="23.33203125" style="87" hidden="1" customWidth="1" outlineLevel="1"/>
    <col min="19" max="21" width="23.33203125" style="122" hidden="1" customWidth="1" outlineLevel="1"/>
    <col min="22" max="22" width="16.33203125" style="87" bestFit="1" customWidth="1" collapsed="1"/>
    <col min="23" max="27" width="16.33203125" style="126" bestFit="1" customWidth="1"/>
    <col min="28" max="28" width="16.33203125" style="87" bestFit="1" customWidth="1"/>
    <col min="29" max="29" width="17.6640625" style="87" customWidth="1"/>
    <col min="30" max="32" width="17.6640625" style="126" customWidth="1"/>
    <col min="33" max="33" width="18.33203125" style="126" customWidth="1"/>
    <col min="34" max="34" width="17.6640625" style="126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44" t="s">
        <v>576</v>
      </c>
      <c r="D1" s="145"/>
      <c r="E1" s="145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6"/>
      <c r="T1" s="146"/>
      <c r="U1" s="146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7"/>
    </row>
    <row r="2" spans="1:49" ht="37.35" customHeight="1" x14ac:dyDescent="0.3">
      <c r="C2" s="88"/>
      <c r="D2" s="113"/>
      <c r="E2" s="113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18"/>
      <c r="T2" s="118"/>
      <c r="U2" s="118"/>
      <c r="V2" s="141" t="s">
        <v>595</v>
      </c>
      <c r="W2" s="142"/>
      <c r="X2" s="142"/>
      <c r="Y2" s="142"/>
      <c r="Z2" s="142"/>
      <c r="AA2" s="142"/>
      <c r="AB2" s="143"/>
      <c r="AC2" s="141" t="s">
        <v>600</v>
      </c>
      <c r="AD2" s="142"/>
      <c r="AE2" s="142"/>
      <c r="AF2" s="142"/>
      <c r="AG2" s="142"/>
      <c r="AH2" s="142"/>
      <c r="AI2" s="143"/>
      <c r="AJ2" s="141" t="s">
        <v>445</v>
      </c>
      <c r="AK2" s="142"/>
      <c r="AL2" s="142"/>
      <c r="AM2" s="142"/>
      <c r="AN2" s="142"/>
      <c r="AO2" s="142"/>
      <c r="AP2" s="143"/>
      <c r="AQ2" s="141" t="s">
        <v>445</v>
      </c>
      <c r="AR2" s="142"/>
      <c r="AS2" s="142"/>
      <c r="AT2" s="142"/>
      <c r="AU2" s="142"/>
      <c r="AV2" s="142"/>
      <c r="AW2" s="143"/>
    </row>
    <row r="3" spans="1:49" x14ac:dyDescent="0.3">
      <c r="C3" s="88"/>
      <c r="D3" s="113"/>
      <c r="E3" s="113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19"/>
      <c r="T3" s="119"/>
      <c r="U3" s="119"/>
      <c r="V3" s="109" t="s">
        <v>59</v>
      </c>
      <c r="W3" s="109" t="s">
        <v>60</v>
      </c>
      <c r="X3" s="109" t="s">
        <v>61</v>
      </c>
      <c r="Y3" s="109" t="s">
        <v>62</v>
      </c>
      <c r="Z3" s="109" t="s">
        <v>63</v>
      </c>
      <c r="AA3" s="109" t="s">
        <v>64</v>
      </c>
      <c r="AB3" s="109" t="s">
        <v>65</v>
      </c>
      <c r="AC3" s="109" t="s">
        <v>59</v>
      </c>
      <c r="AD3" s="109" t="s">
        <v>60</v>
      </c>
      <c r="AE3" s="109" t="s">
        <v>61</v>
      </c>
      <c r="AF3" s="109" t="s">
        <v>62</v>
      </c>
      <c r="AG3" s="109" t="s">
        <v>63</v>
      </c>
      <c r="AH3" s="109" t="s">
        <v>64</v>
      </c>
      <c r="AI3" s="109" t="s">
        <v>65</v>
      </c>
      <c r="AJ3" s="109" t="s">
        <v>59</v>
      </c>
      <c r="AK3" s="109" t="s">
        <v>60</v>
      </c>
      <c r="AL3" s="109" t="s">
        <v>61</v>
      </c>
      <c r="AM3" s="109" t="s">
        <v>62</v>
      </c>
      <c r="AN3" s="109" t="s">
        <v>63</v>
      </c>
      <c r="AO3" s="109" t="s">
        <v>64</v>
      </c>
      <c r="AP3" s="109" t="s">
        <v>65</v>
      </c>
      <c r="AQ3" s="109" t="s">
        <v>59</v>
      </c>
      <c r="AR3" s="109" t="s">
        <v>60</v>
      </c>
      <c r="AS3" s="109" t="s">
        <v>61</v>
      </c>
      <c r="AT3" s="109" t="s">
        <v>62</v>
      </c>
      <c r="AU3" s="109" t="s">
        <v>63</v>
      </c>
      <c r="AV3" s="109" t="s">
        <v>64</v>
      </c>
      <c r="AW3" s="109" t="s">
        <v>65</v>
      </c>
    </row>
    <row r="4" spans="1:49" ht="39.6" customHeight="1" x14ac:dyDescent="0.3">
      <c r="A4" s="94" t="s">
        <v>425</v>
      </c>
      <c r="B4" s="94" t="s">
        <v>167</v>
      </c>
      <c r="C4" s="94" t="s">
        <v>0</v>
      </c>
      <c r="D4" s="116" t="s">
        <v>427</v>
      </c>
      <c r="E4" s="114" t="s">
        <v>429</v>
      </c>
      <c r="F4" s="95" t="s">
        <v>426</v>
      </c>
      <c r="G4" s="95" t="s">
        <v>430</v>
      </c>
      <c r="H4" s="96" t="s">
        <v>431</v>
      </c>
      <c r="I4" s="96" t="s">
        <v>71</v>
      </c>
      <c r="J4" s="96" t="s">
        <v>72</v>
      </c>
      <c r="K4" s="96" t="s">
        <v>436</v>
      </c>
      <c r="L4" s="96" t="s">
        <v>432</v>
      </c>
      <c r="M4" s="97" t="s">
        <v>433</v>
      </c>
      <c r="N4" s="96" t="s">
        <v>428</v>
      </c>
      <c r="O4" s="96" t="s">
        <v>434</v>
      </c>
      <c r="P4" s="96" t="s">
        <v>449</v>
      </c>
      <c r="Q4" s="97" t="s">
        <v>451</v>
      </c>
      <c r="R4" s="98" t="s">
        <v>435</v>
      </c>
      <c r="S4" s="120" t="s">
        <v>450</v>
      </c>
      <c r="T4" s="120" t="s">
        <v>447</v>
      </c>
      <c r="U4" s="120" t="s">
        <v>448</v>
      </c>
      <c r="V4" s="99">
        <v>45606</v>
      </c>
      <c r="W4" s="99">
        <v>45607</v>
      </c>
      <c r="X4" s="99">
        <v>45608</v>
      </c>
      <c r="Y4" s="99">
        <v>45609</v>
      </c>
      <c r="Z4" s="99">
        <v>45610</v>
      </c>
      <c r="AA4" s="99">
        <v>45611</v>
      </c>
      <c r="AB4" s="99">
        <v>45612</v>
      </c>
      <c r="AC4" s="99">
        <v>45613</v>
      </c>
      <c r="AD4" s="99">
        <v>45614</v>
      </c>
      <c r="AE4" s="99">
        <v>45615</v>
      </c>
      <c r="AF4" s="99">
        <v>45616</v>
      </c>
      <c r="AG4" s="99">
        <v>45617</v>
      </c>
      <c r="AH4" s="99">
        <v>45618</v>
      </c>
      <c r="AI4" s="99">
        <v>45619</v>
      </c>
      <c r="AJ4" s="99">
        <f t="shared" ref="AJ4" si="0">AI4+1</f>
        <v>45620</v>
      </c>
      <c r="AK4" s="99">
        <f t="shared" ref="AK4" si="1">AJ4+1</f>
        <v>45621</v>
      </c>
      <c r="AL4" s="99">
        <f t="shared" ref="AL4" si="2">AK4+1</f>
        <v>45622</v>
      </c>
      <c r="AM4" s="99">
        <f t="shared" ref="AM4" si="3">AL4+1</f>
        <v>45623</v>
      </c>
      <c r="AN4" s="99">
        <f t="shared" ref="AN4" si="4">AM4+1</f>
        <v>45624</v>
      </c>
      <c r="AO4" s="99">
        <f t="shared" ref="AO4" si="5">AN4+1</f>
        <v>45625</v>
      </c>
      <c r="AP4" s="99">
        <f t="shared" ref="AP4" si="6">AO4+1</f>
        <v>45626</v>
      </c>
      <c r="AQ4" s="99">
        <f t="shared" ref="AQ4" si="7">AP4+1</f>
        <v>45627</v>
      </c>
      <c r="AR4" s="99">
        <f t="shared" ref="AR4" si="8">AQ4+1</f>
        <v>45628</v>
      </c>
      <c r="AS4" s="99">
        <f t="shared" ref="AS4" si="9">AR4+1</f>
        <v>45629</v>
      </c>
      <c r="AT4" s="99">
        <f t="shared" ref="AT4" si="10">AS4+1</f>
        <v>45630</v>
      </c>
      <c r="AU4" s="99">
        <f t="shared" ref="AU4" si="11">AT4+1</f>
        <v>45631</v>
      </c>
      <c r="AV4" s="99">
        <f t="shared" ref="AV4" si="12">AU4+1</f>
        <v>45632</v>
      </c>
      <c r="AW4" s="99">
        <f t="shared" ref="AW4" si="13">AV4+1</f>
        <v>45633</v>
      </c>
    </row>
    <row r="5" spans="1:49" s="110" customFormat="1" ht="19.95" hidden="1" customHeight="1" x14ac:dyDescent="0.3">
      <c r="A5" s="112">
        <v>0</v>
      </c>
      <c r="B5" s="112">
        <v>4600012567</v>
      </c>
      <c r="C5" s="101" t="s">
        <v>411</v>
      </c>
      <c r="D5" s="111" t="str">
        <f t="shared" ref="D5:D68" si="14">IF(E5="","",CONCATENATE(TRIM(E5)," - ",TRIM(I5)))</f>
        <v/>
      </c>
      <c r="E5" s="102"/>
      <c r="F5" s="103" t="s">
        <v>421</v>
      </c>
      <c r="G5" s="103" t="s">
        <v>575</v>
      </c>
      <c r="H5" s="100"/>
      <c r="I5" s="103" t="s">
        <v>452</v>
      </c>
      <c r="J5" s="103"/>
      <c r="K5" s="103"/>
      <c r="L5" s="103"/>
      <c r="M5" s="103"/>
      <c r="N5" s="106"/>
      <c r="O5" s="104">
        <v>0</v>
      </c>
      <c r="P5" s="104">
        <v>100</v>
      </c>
      <c r="Q5" s="104"/>
      <c r="R5" s="105" t="e">
        <f t="shared" ref="R5:R68" si="15">IF(O5="","",P5/O5)</f>
        <v>#DIV/0!</v>
      </c>
      <c r="S5" s="121">
        <v>0</v>
      </c>
      <c r="T5" s="121">
        <v>100</v>
      </c>
      <c r="U5" s="121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0" customFormat="1" ht="19.95" hidden="1" customHeight="1" x14ac:dyDescent="0.3">
      <c r="A6" s="112">
        <v>37</v>
      </c>
      <c r="B6" s="112">
        <v>4600012567</v>
      </c>
      <c r="C6" s="101" t="s">
        <v>412</v>
      </c>
      <c r="D6" s="111" t="str">
        <f t="shared" si="14"/>
        <v>Recuperação de caixa de passagem - Demolição de piso existente</v>
      </c>
      <c r="E6" s="102" t="s">
        <v>574</v>
      </c>
      <c r="F6" s="103" t="s">
        <v>421</v>
      </c>
      <c r="G6" s="103" t="s">
        <v>575</v>
      </c>
      <c r="H6" s="100">
        <v>14</v>
      </c>
      <c r="I6" s="103" t="s">
        <v>453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si="15"/>
        <v>#DIV/0!</v>
      </c>
      <c r="S6" s="121">
        <v>0</v>
      </c>
      <c r="T6" s="121">
        <v>100</v>
      </c>
      <c r="U6" s="121">
        <v>0</v>
      </c>
      <c r="V6" s="108"/>
      <c r="W6" s="107"/>
      <c r="X6" s="107"/>
      <c r="Y6" s="107"/>
      <c r="Z6" s="107">
        <v>0</v>
      </c>
      <c r="AA6" s="107"/>
      <c r="AB6" s="108"/>
      <c r="AC6" s="108"/>
      <c r="AD6" s="107"/>
      <c r="AE6" s="107"/>
      <c r="AF6" s="107"/>
      <c r="AG6" s="107">
        <v>1</v>
      </c>
      <c r="AH6" s="107"/>
      <c r="AI6" s="108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0" customFormat="1" ht="19.95" hidden="1" customHeight="1" x14ac:dyDescent="0.3">
      <c r="A7" s="112">
        <v>37</v>
      </c>
      <c r="B7" s="112">
        <v>4600012567</v>
      </c>
      <c r="C7" s="101" t="s">
        <v>513</v>
      </c>
      <c r="D7" s="111" t="str">
        <f t="shared" si="14"/>
        <v>Recuperação de caixa de passagem - Escavação e remoção de resíduos de demolição</v>
      </c>
      <c r="E7" s="102" t="s">
        <v>574</v>
      </c>
      <c r="F7" s="103" t="s">
        <v>421</v>
      </c>
      <c r="G7" s="103" t="s">
        <v>575</v>
      </c>
      <c r="H7" s="100">
        <v>14</v>
      </c>
      <c r="I7" s="103" t="s">
        <v>454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1">
        <v>0</v>
      </c>
      <c r="T7" s="121">
        <v>100</v>
      </c>
      <c r="U7" s="121">
        <v>0</v>
      </c>
      <c r="V7" s="108"/>
      <c r="W7" s="107"/>
      <c r="X7" s="107"/>
      <c r="Y7" s="107">
        <v>2</v>
      </c>
      <c r="Z7" s="107">
        <v>2</v>
      </c>
      <c r="AA7" s="107"/>
      <c r="AB7" s="108"/>
      <c r="AC7" s="108"/>
      <c r="AD7" s="107"/>
      <c r="AE7" s="107"/>
      <c r="AF7" s="124"/>
      <c r="AG7" s="107"/>
      <c r="AH7" s="107"/>
      <c r="AI7" s="108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0" customFormat="1" ht="19.95" hidden="1" customHeight="1" x14ac:dyDescent="0.3">
      <c r="A8" s="112">
        <v>37</v>
      </c>
      <c r="B8" s="112">
        <v>4600012567</v>
      </c>
      <c r="C8" s="101" t="s">
        <v>514</v>
      </c>
      <c r="D8" s="111" t="str">
        <f t="shared" si="14"/>
        <v>Recuperação de caixa de passagem - Compactação de solo</v>
      </c>
      <c r="E8" s="102" t="s">
        <v>574</v>
      </c>
      <c r="F8" s="103" t="s">
        <v>421</v>
      </c>
      <c r="G8" s="103" t="s">
        <v>575</v>
      </c>
      <c r="H8" s="100">
        <v>14</v>
      </c>
      <c r="I8" s="103" t="s">
        <v>455</v>
      </c>
      <c r="J8" s="103"/>
      <c r="K8" s="103"/>
      <c r="L8" s="103"/>
      <c r="M8" s="103"/>
      <c r="N8" s="106"/>
      <c r="O8" s="104">
        <v>0</v>
      </c>
      <c r="P8" s="104">
        <v>100</v>
      </c>
      <c r="Q8" s="104" t="s">
        <v>446</v>
      </c>
      <c r="R8" s="105" t="e">
        <f t="shared" si="15"/>
        <v>#DIV/0!</v>
      </c>
      <c r="S8" s="121">
        <v>0</v>
      </c>
      <c r="T8" s="121">
        <v>100</v>
      </c>
      <c r="U8" s="121">
        <v>0</v>
      </c>
      <c r="V8" s="108"/>
      <c r="W8" s="107"/>
      <c r="X8" s="107"/>
      <c r="Y8" s="107"/>
      <c r="Z8" s="107"/>
      <c r="AA8" s="107">
        <v>2</v>
      </c>
      <c r="AB8" s="108"/>
      <c r="AC8" s="108"/>
      <c r="AD8" s="107"/>
      <c r="AE8" s="107"/>
      <c r="AF8" s="124"/>
      <c r="AG8" s="107"/>
      <c r="AH8" s="107"/>
      <c r="AI8" s="108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0" customFormat="1" ht="19.95" hidden="1" customHeight="1" x14ac:dyDescent="0.3">
      <c r="A9" s="112">
        <v>39</v>
      </c>
      <c r="B9" s="112">
        <v>4600012567</v>
      </c>
      <c r="C9" s="101" t="s">
        <v>515</v>
      </c>
      <c r="D9" s="111" t="str">
        <f t="shared" si="14"/>
        <v>Recuperação de caixa de passagem - Concretagem</v>
      </c>
      <c r="E9" s="102" t="s">
        <v>574</v>
      </c>
      <c r="F9" s="103" t="s">
        <v>421</v>
      </c>
      <c r="G9" s="103" t="s">
        <v>575</v>
      </c>
      <c r="H9" s="100">
        <v>14</v>
      </c>
      <c r="I9" s="103" t="s">
        <v>578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446</v>
      </c>
      <c r="R9" s="105" t="e">
        <f t="shared" si="15"/>
        <v>#DIV/0!</v>
      </c>
      <c r="S9" s="121">
        <v>0</v>
      </c>
      <c r="T9" s="121">
        <v>100</v>
      </c>
      <c r="U9" s="121">
        <v>0</v>
      </c>
      <c r="V9" s="108"/>
      <c r="W9" s="124"/>
      <c r="X9" s="107"/>
      <c r="Y9" s="107"/>
      <c r="Z9" s="107"/>
      <c r="AA9" s="107"/>
      <c r="AB9" s="108"/>
      <c r="AC9" s="108"/>
      <c r="AD9" s="107">
        <v>1</v>
      </c>
      <c r="AE9" s="107">
        <v>1</v>
      </c>
      <c r="AF9" s="107">
        <v>1</v>
      </c>
      <c r="AG9" s="107"/>
      <c r="AH9" s="107"/>
      <c r="AI9" s="108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0" customFormat="1" ht="19.95" hidden="1" customHeight="1" x14ac:dyDescent="0.3">
      <c r="A10" s="112">
        <v>0</v>
      </c>
      <c r="B10" s="112">
        <v>4600012567</v>
      </c>
      <c r="C10" s="101" t="s">
        <v>516</v>
      </c>
      <c r="D10" s="111" t="str">
        <f t="shared" si="14"/>
        <v/>
      </c>
      <c r="E10" s="102"/>
      <c r="F10" s="103" t="s">
        <v>421</v>
      </c>
      <c r="G10" s="103" t="s">
        <v>575</v>
      </c>
      <c r="H10" s="100"/>
      <c r="I10" s="103" t="s">
        <v>456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446</v>
      </c>
      <c r="R10" s="105" t="e">
        <f t="shared" si="15"/>
        <v>#DIV/0!</v>
      </c>
      <c r="S10" s="121">
        <v>0</v>
      </c>
      <c r="T10" s="121">
        <v>100</v>
      </c>
      <c r="U10" s="121">
        <v>0</v>
      </c>
      <c r="V10" s="108"/>
      <c r="W10" s="124"/>
      <c r="X10" s="107"/>
      <c r="Y10" s="107"/>
      <c r="Z10" s="107"/>
      <c r="AA10" s="107"/>
      <c r="AB10" s="108"/>
      <c r="AC10" s="108"/>
      <c r="AD10" s="107"/>
      <c r="AE10" s="107"/>
      <c r="AF10" s="124"/>
      <c r="AG10" s="107"/>
      <c r="AH10" s="107"/>
      <c r="AI10" s="108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0" customFormat="1" ht="19.95" hidden="1" customHeight="1" x14ac:dyDescent="0.3">
      <c r="A11" s="112">
        <v>0</v>
      </c>
      <c r="B11" s="112">
        <v>4600012567</v>
      </c>
      <c r="C11" s="101" t="s">
        <v>517</v>
      </c>
      <c r="D11" s="111" t="str">
        <f t="shared" si="14"/>
        <v/>
      </c>
      <c r="E11" s="102"/>
      <c r="F11" s="103" t="s">
        <v>421</v>
      </c>
      <c r="G11" s="103"/>
      <c r="H11" s="100"/>
      <c r="I11" s="103" t="s">
        <v>457</v>
      </c>
      <c r="J11" s="103"/>
      <c r="K11" s="103"/>
      <c r="L11" s="103"/>
      <c r="M11" s="103"/>
      <c r="N11" s="106"/>
      <c r="O11" s="104">
        <v>0</v>
      </c>
      <c r="P11" s="104">
        <v>0</v>
      </c>
      <c r="Q11" s="104"/>
      <c r="R11" s="105" t="e">
        <f t="shared" si="15"/>
        <v>#DIV/0!</v>
      </c>
      <c r="S11" s="121">
        <v>0</v>
      </c>
      <c r="T11" s="121">
        <v>0</v>
      </c>
      <c r="U11" s="121">
        <v>0</v>
      </c>
      <c r="V11" s="108"/>
      <c r="W11" s="107"/>
      <c r="X11" s="107"/>
      <c r="Y11" s="107"/>
      <c r="Z11" s="107"/>
      <c r="AA11" s="107"/>
      <c r="AB11" s="108"/>
      <c r="AC11" s="108"/>
      <c r="AD11" s="107"/>
      <c r="AE11" s="107"/>
      <c r="AF11" s="107"/>
      <c r="AG11" s="107"/>
      <c r="AH11" s="107"/>
      <c r="AI11" s="108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0" customFormat="1" ht="19.95" hidden="1" customHeight="1" x14ac:dyDescent="0.3">
      <c r="A12" s="112">
        <v>0</v>
      </c>
      <c r="B12" s="112">
        <v>4600012567</v>
      </c>
      <c r="C12" s="101" t="s">
        <v>518</v>
      </c>
      <c r="D12" s="111" t="str">
        <f t="shared" si="14"/>
        <v/>
      </c>
      <c r="E12" s="102"/>
      <c r="F12" s="103" t="s">
        <v>421</v>
      </c>
      <c r="G12" s="103"/>
      <c r="H12" s="100"/>
      <c r="I12" s="103" t="s">
        <v>458</v>
      </c>
      <c r="J12" s="103"/>
      <c r="K12" s="103"/>
      <c r="L12" s="103"/>
      <c r="M12" s="103"/>
      <c r="N12" s="106"/>
      <c r="O12" s="104">
        <v>0</v>
      </c>
      <c r="P12" s="104">
        <v>100</v>
      </c>
      <c r="Q12" s="104"/>
      <c r="R12" s="105" t="e">
        <f t="shared" si="15"/>
        <v>#DIV/0!</v>
      </c>
      <c r="S12" s="121">
        <v>0</v>
      </c>
      <c r="T12" s="121">
        <v>100</v>
      </c>
      <c r="U12" s="121">
        <v>0</v>
      </c>
      <c r="V12" s="108"/>
      <c r="W12" s="107"/>
      <c r="X12" s="107"/>
      <c r="Y12" s="107"/>
      <c r="Z12" s="107"/>
      <c r="AA12" s="107"/>
      <c r="AB12" s="108"/>
      <c r="AC12" s="108"/>
      <c r="AD12" s="107"/>
      <c r="AE12" s="107"/>
      <c r="AF12" s="107"/>
      <c r="AG12" s="107"/>
      <c r="AH12" s="107"/>
      <c r="AI12" s="108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0" customFormat="1" ht="19.95" hidden="1" customHeight="1" x14ac:dyDescent="0.3">
      <c r="A13" s="112">
        <v>47</v>
      </c>
      <c r="B13" s="112">
        <v>4600012567</v>
      </c>
      <c r="C13" s="101" t="s">
        <v>413</v>
      </c>
      <c r="D13" s="111" t="str">
        <f t="shared" si="14"/>
        <v>Impermeabilização - Impermeabilização mecânica da laje de cobertura do prédio D/E</v>
      </c>
      <c r="E13" s="102" t="s">
        <v>512</v>
      </c>
      <c r="F13" s="103" t="s">
        <v>421</v>
      </c>
      <c r="G13" s="103" t="s">
        <v>424</v>
      </c>
      <c r="H13" s="100"/>
      <c r="I13" s="103" t="s">
        <v>459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1">
        <v>0</v>
      </c>
      <c r="T13" s="121">
        <v>100</v>
      </c>
      <c r="U13" s="121">
        <v>0</v>
      </c>
      <c r="V13" s="108"/>
      <c r="W13" s="107">
        <v>2</v>
      </c>
      <c r="X13" s="107">
        <v>2</v>
      </c>
      <c r="Y13" s="107">
        <v>2</v>
      </c>
      <c r="Z13" s="107">
        <v>2</v>
      </c>
      <c r="AA13" s="107">
        <v>2</v>
      </c>
      <c r="AB13" s="108"/>
      <c r="AC13" s="108"/>
      <c r="AD13" s="107">
        <v>1</v>
      </c>
      <c r="AE13" s="107"/>
      <c r="AF13" s="107">
        <v>1</v>
      </c>
      <c r="AG13" s="107">
        <v>1</v>
      </c>
      <c r="AH13" s="107">
        <v>1</v>
      </c>
      <c r="AI13" s="108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0" customFormat="1" ht="19.95" hidden="1" customHeight="1" x14ac:dyDescent="0.3">
      <c r="A14" s="112">
        <v>0</v>
      </c>
      <c r="B14" s="112">
        <v>4600012567</v>
      </c>
      <c r="C14" s="101" t="s">
        <v>414</v>
      </c>
      <c r="D14" s="111" t="str">
        <f t="shared" si="14"/>
        <v/>
      </c>
      <c r="E14" s="102"/>
      <c r="F14" s="103" t="s">
        <v>421</v>
      </c>
      <c r="G14" s="103"/>
      <c r="H14" s="100"/>
      <c r="I14" s="103" t="s">
        <v>460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 t="s">
        <v>219</v>
      </c>
      <c r="R14" s="105" t="e">
        <f t="shared" si="15"/>
        <v>#DIV/0!</v>
      </c>
      <c r="S14" s="121">
        <v>0</v>
      </c>
      <c r="T14" s="121">
        <v>100</v>
      </c>
      <c r="U14" s="121">
        <v>0</v>
      </c>
      <c r="V14" s="108"/>
      <c r="W14" s="107"/>
      <c r="X14" s="107"/>
      <c r="Y14" s="107"/>
      <c r="Z14" s="107"/>
      <c r="AA14" s="107"/>
      <c r="AB14" s="108"/>
      <c r="AC14" s="108"/>
      <c r="AD14" s="107"/>
      <c r="AE14" s="107"/>
      <c r="AF14" s="107"/>
      <c r="AG14" s="107"/>
      <c r="AH14" s="107"/>
      <c r="AI14" s="108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0" customFormat="1" ht="19.95" hidden="1" customHeight="1" x14ac:dyDescent="0.3">
      <c r="A15" s="112">
        <v>0</v>
      </c>
      <c r="B15" s="112">
        <v>4600012567</v>
      </c>
      <c r="C15" s="101" t="s">
        <v>415</v>
      </c>
      <c r="D15" s="111" t="str">
        <f t="shared" si="14"/>
        <v/>
      </c>
      <c r="E15" s="102"/>
      <c r="F15" s="103" t="s">
        <v>421</v>
      </c>
      <c r="G15" s="103"/>
      <c r="H15" s="100"/>
      <c r="I15" s="103" t="s">
        <v>461</v>
      </c>
      <c r="J15" s="103"/>
      <c r="K15" s="103"/>
      <c r="L15" s="103" t="s">
        <v>419</v>
      </c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1">
        <v>0</v>
      </c>
      <c r="T15" s="121">
        <v>100</v>
      </c>
      <c r="U15" s="121">
        <v>0</v>
      </c>
      <c r="V15" s="108"/>
      <c r="W15" s="107"/>
      <c r="X15" s="107"/>
      <c r="Y15" s="107"/>
      <c r="Z15" s="107"/>
      <c r="AA15" s="107"/>
      <c r="AB15" s="108"/>
      <c r="AC15" s="108"/>
      <c r="AD15" s="107"/>
      <c r="AE15" s="107"/>
      <c r="AF15" s="107"/>
      <c r="AG15" s="107"/>
      <c r="AH15" s="107"/>
      <c r="AI15" s="108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0" customFormat="1" ht="19.95" hidden="1" customHeight="1" x14ac:dyDescent="0.3">
      <c r="A16" s="112">
        <v>0</v>
      </c>
      <c r="B16" s="112">
        <v>4600012567</v>
      </c>
      <c r="C16" s="101" t="s">
        <v>416</v>
      </c>
      <c r="D16" s="111" t="str">
        <f t="shared" si="14"/>
        <v/>
      </c>
      <c r="E16" s="102"/>
      <c r="F16" s="103" t="s">
        <v>421</v>
      </c>
      <c r="G16" s="103"/>
      <c r="H16" s="100"/>
      <c r="I16" s="103" t="s">
        <v>462</v>
      </c>
      <c r="J16" s="103"/>
      <c r="K16" s="103"/>
      <c r="L16" s="103" t="s">
        <v>419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1">
        <v>0</v>
      </c>
      <c r="T16" s="121">
        <v>100</v>
      </c>
      <c r="U16" s="121">
        <v>0</v>
      </c>
      <c r="V16" s="108"/>
      <c r="W16" s="107"/>
      <c r="X16" s="107"/>
      <c r="Y16" s="107"/>
      <c r="Z16" s="107"/>
      <c r="AA16" s="107"/>
      <c r="AB16" s="108"/>
      <c r="AC16" s="108"/>
      <c r="AD16" s="107"/>
      <c r="AE16" s="107"/>
      <c r="AF16" s="107"/>
      <c r="AG16" s="107"/>
      <c r="AH16" s="107"/>
      <c r="AI16" s="108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0" customFormat="1" ht="19.95" hidden="1" customHeight="1" x14ac:dyDescent="0.3">
      <c r="A17" s="112">
        <v>0</v>
      </c>
      <c r="B17" s="112">
        <v>4600012567</v>
      </c>
      <c r="C17" s="101" t="s">
        <v>417</v>
      </c>
      <c r="D17" s="111" t="str">
        <f t="shared" si="14"/>
        <v/>
      </c>
      <c r="E17" s="102"/>
      <c r="F17" s="103" t="s">
        <v>421</v>
      </c>
      <c r="G17" s="103"/>
      <c r="H17" s="100"/>
      <c r="I17" s="103" t="s">
        <v>463</v>
      </c>
      <c r="J17" s="103"/>
      <c r="K17" s="103"/>
      <c r="L17" s="103" t="s">
        <v>419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1">
        <v>0</v>
      </c>
      <c r="T17" s="121">
        <v>100</v>
      </c>
      <c r="U17" s="121">
        <v>0</v>
      </c>
      <c r="V17" s="108"/>
      <c r="W17" s="107"/>
      <c r="X17" s="107"/>
      <c r="Y17" s="107"/>
      <c r="Z17" s="107"/>
      <c r="AA17" s="107"/>
      <c r="AB17" s="108"/>
      <c r="AC17" s="108"/>
      <c r="AD17" s="107"/>
      <c r="AE17" s="107"/>
      <c r="AF17" s="107"/>
      <c r="AG17" s="107"/>
      <c r="AH17" s="107"/>
      <c r="AI17" s="108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0" customFormat="1" ht="19.95" hidden="1" customHeight="1" x14ac:dyDescent="0.3">
      <c r="A18" s="112">
        <v>0</v>
      </c>
      <c r="B18" s="112">
        <v>4600012567</v>
      </c>
      <c r="C18" s="101" t="s">
        <v>418</v>
      </c>
      <c r="D18" s="111" t="str">
        <f t="shared" si="14"/>
        <v/>
      </c>
      <c r="E18" s="102"/>
      <c r="F18" s="103" t="s">
        <v>421</v>
      </c>
      <c r="G18" s="103"/>
      <c r="H18" s="100"/>
      <c r="I18" s="103" t="s">
        <v>464</v>
      </c>
      <c r="J18" s="103"/>
      <c r="K18" s="103"/>
      <c r="L18" s="103" t="s">
        <v>419</v>
      </c>
      <c r="M18" s="103"/>
      <c r="N18" s="106" t="s">
        <v>423</v>
      </c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1">
        <v>0</v>
      </c>
      <c r="T18" s="121">
        <v>100</v>
      </c>
      <c r="U18" s="121">
        <v>0</v>
      </c>
      <c r="V18" s="108"/>
      <c r="W18" s="107"/>
      <c r="X18" s="107"/>
      <c r="Y18" s="107"/>
      <c r="Z18" s="107"/>
      <c r="AA18" s="107"/>
      <c r="AB18" s="108"/>
      <c r="AC18" s="108"/>
      <c r="AD18" s="107"/>
      <c r="AE18" s="107"/>
      <c r="AF18" s="107"/>
      <c r="AG18" s="107"/>
      <c r="AH18" s="107"/>
      <c r="AI18" s="108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0" customFormat="1" ht="19.95" hidden="1" customHeight="1" x14ac:dyDescent="0.3">
      <c r="A19" s="112">
        <v>47</v>
      </c>
      <c r="B19" s="112">
        <v>4600012567</v>
      </c>
      <c r="C19" s="101" t="s">
        <v>519</v>
      </c>
      <c r="D19" s="111" t="str">
        <f t="shared" si="14"/>
        <v>Drenagem - Instalação das tubulações de 100mm</v>
      </c>
      <c r="E19" s="102" t="s">
        <v>510</v>
      </c>
      <c r="F19" s="103" t="s">
        <v>421</v>
      </c>
      <c r="G19" s="103" t="s">
        <v>424</v>
      </c>
      <c r="H19" s="100"/>
      <c r="I19" s="103" t="s">
        <v>465</v>
      </c>
      <c r="J19" s="103"/>
      <c r="K19" s="103"/>
      <c r="L19" s="103" t="s">
        <v>419</v>
      </c>
      <c r="M19" s="103"/>
      <c r="N19" s="106" t="s">
        <v>423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1">
        <v>0</v>
      </c>
      <c r="T19" s="121">
        <v>100</v>
      </c>
      <c r="U19" s="121">
        <v>0</v>
      </c>
      <c r="V19" s="108"/>
      <c r="W19" s="107"/>
      <c r="X19" s="107">
        <v>2</v>
      </c>
      <c r="Y19" s="107">
        <v>2</v>
      </c>
      <c r="Z19" s="107"/>
      <c r="AA19" s="107"/>
      <c r="AB19" s="108"/>
      <c r="AC19" s="108"/>
      <c r="AD19" s="107"/>
      <c r="AE19" s="107"/>
      <c r="AF19" s="107">
        <v>1</v>
      </c>
      <c r="AG19" s="107">
        <v>1</v>
      </c>
      <c r="AH19" s="107"/>
      <c r="AI19" s="108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0" customFormat="1" ht="19.95" hidden="1" customHeight="1" x14ac:dyDescent="0.3">
      <c r="A20" s="112">
        <v>0</v>
      </c>
      <c r="B20" s="112">
        <v>4600012567</v>
      </c>
      <c r="C20" s="101" t="s">
        <v>80</v>
      </c>
      <c r="D20" s="111" t="str">
        <f t="shared" si="14"/>
        <v/>
      </c>
      <c r="E20" s="102"/>
      <c r="F20" s="103" t="s">
        <v>421</v>
      </c>
      <c r="G20" s="103"/>
      <c r="H20" s="100"/>
      <c r="I20" s="103" t="s">
        <v>466</v>
      </c>
      <c r="J20" s="103"/>
      <c r="K20" s="103"/>
      <c r="L20" s="103" t="s">
        <v>419</v>
      </c>
      <c r="M20" s="103"/>
      <c r="N20" s="106" t="s">
        <v>423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1">
        <v>0</v>
      </c>
      <c r="T20" s="121">
        <v>100</v>
      </c>
      <c r="U20" s="121">
        <v>0</v>
      </c>
      <c r="V20" s="108"/>
      <c r="W20" s="107"/>
      <c r="X20" s="107"/>
      <c r="Y20" s="107"/>
      <c r="Z20" s="107"/>
      <c r="AA20" s="107"/>
      <c r="AB20" s="108"/>
      <c r="AC20" s="108"/>
      <c r="AD20" s="107"/>
      <c r="AE20" s="107"/>
      <c r="AF20" s="107"/>
      <c r="AG20" s="107"/>
      <c r="AH20" s="107"/>
      <c r="AI20" s="108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0" customFormat="1" ht="19.95" hidden="1" customHeight="1" x14ac:dyDescent="0.3">
      <c r="A21" s="112">
        <v>0</v>
      </c>
      <c r="B21" s="112">
        <v>4600012567</v>
      </c>
      <c r="C21" s="101" t="s">
        <v>520</v>
      </c>
      <c r="D21" s="111" t="str">
        <f t="shared" si="14"/>
        <v/>
      </c>
      <c r="E21" s="102"/>
      <c r="F21" s="103" t="s">
        <v>421</v>
      </c>
      <c r="G21" s="103"/>
      <c r="H21" s="100"/>
      <c r="I21" s="103" t="s">
        <v>467</v>
      </c>
      <c r="J21" s="103"/>
      <c r="K21" s="103"/>
      <c r="L21" s="103" t="s">
        <v>419</v>
      </c>
      <c r="M21" s="103"/>
      <c r="N21" s="106"/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1">
        <v>0</v>
      </c>
      <c r="T21" s="121">
        <v>100</v>
      </c>
      <c r="U21" s="121">
        <v>0</v>
      </c>
      <c r="V21" s="108"/>
      <c r="W21" s="107"/>
      <c r="X21" s="107"/>
      <c r="Y21" s="107"/>
      <c r="Z21" s="107"/>
      <c r="AA21" s="107"/>
      <c r="AB21" s="108"/>
      <c r="AC21" s="108"/>
      <c r="AD21" s="107"/>
      <c r="AE21" s="107"/>
      <c r="AF21" s="107"/>
      <c r="AG21" s="107"/>
      <c r="AH21" s="107"/>
      <c r="AI21" s="108"/>
      <c r="AJ21" s="108"/>
      <c r="AK21" s="107"/>
      <c r="AL21" s="107"/>
      <c r="AM21" s="107"/>
      <c r="AN21" s="107"/>
      <c r="AO21" s="107"/>
      <c r="AP21" s="107"/>
      <c r="AQ21" s="108"/>
      <c r="AR21" s="107"/>
      <c r="AS21" s="107"/>
      <c r="AT21" s="107"/>
      <c r="AU21" s="107"/>
      <c r="AV21" s="107"/>
      <c r="AW21" s="107"/>
    </row>
    <row r="22" spans="1:49" s="110" customFormat="1" ht="19.95" hidden="1" customHeight="1" x14ac:dyDescent="0.3">
      <c r="A22" s="112">
        <v>40</v>
      </c>
      <c r="B22" s="112">
        <v>4600012567</v>
      </c>
      <c r="C22" s="101" t="s">
        <v>521</v>
      </c>
      <c r="D22" s="111" t="str">
        <f t="shared" si="14"/>
        <v>Drenagem - Construção da canaleta de Interligação entre o prédio da caldeira</v>
      </c>
      <c r="E22" s="102" t="s">
        <v>510</v>
      </c>
      <c r="F22" s="103" t="s">
        <v>421</v>
      </c>
      <c r="G22" s="103" t="s">
        <v>424</v>
      </c>
      <c r="H22" s="100">
        <v>14</v>
      </c>
      <c r="I22" s="103" t="s">
        <v>468</v>
      </c>
      <c r="J22" s="103"/>
      <c r="K22" s="103"/>
      <c r="L22" s="103" t="s">
        <v>419</v>
      </c>
      <c r="M22" s="103"/>
      <c r="N22" s="106" t="s">
        <v>423</v>
      </c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1">
        <v>0</v>
      </c>
      <c r="T22" s="121">
        <v>100</v>
      </c>
      <c r="U22" s="121">
        <v>0</v>
      </c>
      <c r="V22" s="108"/>
      <c r="W22" s="107">
        <v>2</v>
      </c>
      <c r="X22" s="107">
        <v>2</v>
      </c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0" customFormat="1" ht="19.95" hidden="1" customHeight="1" x14ac:dyDescent="0.3">
      <c r="A23" s="112">
        <v>0</v>
      </c>
      <c r="B23" s="112">
        <v>4600012567</v>
      </c>
      <c r="C23" s="101" t="s">
        <v>522</v>
      </c>
      <c r="D23" s="111" t="str">
        <f t="shared" si="14"/>
        <v/>
      </c>
      <c r="E23" s="102"/>
      <c r="F23" s="103" t="s">
        <v>421</v>
      </c>
      <c r="G23" s="103"/>
      <c r="H23" s="100"/>
      <c r="I23" s="103" t="s">
        <v>469</v>
      </c>
      <c r="J23" s="103"/>
      <c r="K23" s="103"/>
      <c r="L23" s="103" t="s">
        <v>419</v>
      </c>
      <c r="M23" s="103"/>
      <c r="N23" s="106" t="s">
        <v>423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1">
        <v>0</v>
      </c>
      <c r="T23" s="121">
        <v>100</v>
      </c>
      <c r="U23" s="121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0" customFormat="1" ht="19.95" hidden="1" customHeight="1" x14ac:dyDescent="0.3">
      <c r="A24" s="112">
        <v>0</v>
      </c>
      <c r="B24" s="112">
        <v>4600012567</v>
      </c>
      <c r="C24" s="101" t="s">
        <v>523</v>
      </c>
      <c r="D24" s="111" t="str">
        <f t="shared" si="14"/>
        <v/>
      </c>
      <c r="E24" s="102"/>
      <c r="F24" s="103" t="s">
        <v>421</v>
      </c>
      <c r="G24" s="103" t="s">
        <v>424</v>
      </c>
      <c r="H24" s="100">
        <v>14</v>
      </c>
      <c r="I24" s="103" t="s">
        <v>470</v>
      </c>
      <c r="J24" s="103"/>
      <c r="K24" s="103"/>
      <c r="L24" s="103" t="s">
        <v>419</v>
      </c>
      <c r="M24" s="103"/>
      <c r="N24" s="106"/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1">
        <v>0</v>
      </c>
      <c r="T24" s="121">
        <v>100</v>
      </c>
      <c r="U24" s="121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0" customFormat="1" ht="19.95" hidden="1" customHeight="1" x14ac:dyDescent="0.3">
      <c r="A25" s="112">
        <v>0</v>
      </c>
      <c r="B25" s="112">
        <v>4600012567</v>
      </c>
      <c r="C25" s="101" t="s">
        <v>524</v>
      </c>
      <c r="D25" s="111" t="str">
        <f t="shared" si="14"/>
        <v/>
      </c>
      <c r="E25" s="102"/>
      <c r="F25" s="103" t="s">
        <v>421</v>
      </c>
      <c r="G25" s="103"/>
      <c r="H25" s="100"/>
      <c r="I25" s="103" t="s">
        <v>471</v>
      </c>
      <c r="J25" s="103"/>
      <c r="K25" s="103"/>
      <c r="L25" s="103" t="s">
        <v>419</v>
      </c>
      <c r="M25" s="103"/>
      <c r="N25" s="106" t="s">
        <v>423</v>
      </c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1">
        <v>0</v>
      </c>
      <c r="T25" s="121">
        <v>100</v>
      </c>
      <c r="U25" s="121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0" customFormat="1" ht="19.95" hidden="1" customHeight="1" x14ac:dyDescent="0.3">
      <c r="A26" s="112">
        <v>39</v>
      </c>
      <c r="B26" s="112">
        <v>4600012567</v>
      </c>
      <c r="C26" s="101" t="s">
        <v>525</v>
      </c>
      <c r="D26" s="111" t="str">
        <f t="shared" si="14"/>
        <v>Canaleta de interligação - Concretagem</v>
      </c>
      <c r="E26" s="102" t="s">
        <v>581</v>
      </c>
      <c r="F26" s="103" t="s">
        <v>421</v>
      </c>
      <c r="G26" s="103" t="s">
        <v>424</v>
      </c>
      <c r="H26" s="100">
        <v>14</v>
      </c>
      <c r="I26" s="103" t="s">
        <v>472</v>
      </c>
      <c r="J26" s="103"/>
      <c r="K26" s="103"/>
      <c r="L26" s="103" t="s">
        <v>419</v>
      </c>
      <c r="M26" s="103"/>
      <c r="N26" s="106" t="s">
        <v>423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1">
        <v>0</v>
      </c>
      <c r="T26" s="121">
        <v>100</v>
      </c>
      <c r="U26" s="121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>
        <v>1</v>
      </c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0" customFormat="1" ht="19.95" hidden="1" customHeight="1" x14ac:dyDescent="0.3">
      <c r="A27" s="112">
        <v>37</v>
      </c>
      <c r="B27" s="112">
        <v>4600012567</v>
      </c>
      <c r="C27" s="101" t="s">
        <v>526</v>
      </c>
      <c r="D27" s="111" t="str">
        <f t="shared" si="14"/>
        <v>Acabamento - Polimento do piso EL 9,78</v>
      </c>
      <c r="E27" s="102" t="s">
        <v>511</v>
      </c>
      <c r="F27" s="103" t="s">
        <v>421</v>
      </c>
      <c r="G27" s="103" t="s">
        <v>424</v>
      </c>
      <c r="H27" s="100">
        <v>14</v>
      </c>
      <c r="I27" s="103" t="s">
        <v>473</v>
      </c>
      <c r="J27" s="103"/>
      <c r="K27" s="103"/>
      <c r="L27" s="103"/>
      <c r="M27" s="103"/>
      <c r="N27" s="106"/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1">
        <v>0</v>
      </c>
      <c r="T27" s="121">
        <v>100</v>
      </c>
      <c r="U27" s="121">
        <v>0</v>
      </c>
      <c r="V27" s="108"/>
      <c r="W27" s="107"/>
      <c r="X27" s="107"/>
      <c r="Y27" s="107">
        <v>2</v>
      </c>
      <c r="Z27" s="107">
        <v>2</v>
      </c>
      <c r="AA27" s="107">
        <v>22</v>
      </c>
      <c r="AB27" s="108"/>
      <c r="AC27" s="108"/>
      <c r="AD27" s="107">
        <v>1</v>
      </c>
      <c r="AE27" s="107">
        <v>1</v>
      </c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0" customFormat="1" ht="19.95" hidden="1" customHeight="1" x14ac:dyDescent="0.3">
      <c r="A28" s="112">
        <v>0</v>
      </c>
      <c r="B28" s="112">
        <v>4600012567</v>
      </c>
      <c r="C28" s="101" t="s">
        <v>527</v>
      </c>
      <c r="D28" s="111" t="str">
        <f t="shared" si="14"/>
        <v/>
      </c>
      <c r="E28" s="102"/>
      <c r="F28" s="103" t="s">
        <v>421</v>
      </c>
      <c r="G28" s="103"/>
      <c r="H28" s="100"/>
      <c r="I28" s="103" t="s">
        <v>474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1">
        <v>0</v>
      </c>
      <c r="T28" s="121">
        <v>100</v>
      </c>
      <c r="U28" s="121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0" customFormat="1" ht="19.95" hidden="1" customHeight="1" x14ac:dyDescent="0.3">
      <c r="A29" s="112">
        <v>0</v>
      </c>
      <c r="B29" s="112">
        <v>4600012567</v>
      </c>
      <c r="C29" s="101" t="s">
        <v>528</v>
      </c>
      <c r="D29" s="111" t="str">
        <f t="shared" si="14"/>
        <v/>
      </c>
      <c r="E29" s="102"/>
      <c r="F29" s="103" t="s">
        <v>421</v>
      </c>
      <c r="G29" s="103"/>
      <c r="H29" s="100"/>
      <c r="I29" s="103" t="s">
        <v>475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1">
        <v>0</v>
      </c>
      <c r="T29" s="121">
        <v>100</v>
      </c>
      <c r="U29" s="121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0" customFormat="1" ht="19.95" hidden="1" customHeight="1" x14ac:dyDescent="0.3">
      <c r="A30" s="112">
        <v>0</v>
      </c>
      <c r="B30" s="112">
        <v>4600012567</v>
      </c>
      <c r="C30" s="101" t="s">
        <v>529</v>
      </c>
      <c r="D30" s="111" t="str">
        <f t="shared" si="14"/>
        <v/>
      </c>
      <c r="E30" s="102"/>
      <c r="F30" s="103" t="s">
        <v>421</v>
      </c>
      <c r="G30" s="103"/>
      <c r="H30" s="100"/>
      <c r="I30" s="103" t="s">
        <v>476</v>
      </c>
      <c r="J30" s="103"/>
      <c r="K30" s="103"/>
      <c r="L30" s="103"/>
      <c r="M30" s="103"/>
      <c r="N30" s="106"/>
      <c r="O30" s="104">
        <v>0</v>
      </c>
      <c r="P30" s="104">
        <v>0</v>
      </c>
      <c r="Q30" s="104"/>
      <c r="R30" s="105" t="e">
        <f t="shared" si="15"/>
        <v>#DIV/0!</v>
      </c>
      <c r="S30" s="121">
        <v>0</v>
      </c>
      <c r="T30" s="121">
        <v>0</v>
      </c>
      <c r="U30" s="121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0" customFormat="1" ht="19.95" hidden="1" customHeight="1" x14ac:dyDescent="0.3">
      <c r="A31" s="112">
        <v>0</v>
      </c>
      <c r="B31" s="112">
        <v>4600012567</v>
      </c>
      <c r="C31" s="101" t="s">
        <v>530</v>
      </c>
      <c r="D31" s="111" t="str">
        <f t="shared" si="14"/>
        <v/>
      </c>
      <c r="E31" s="102"/>
      <c r="F31" s="103" t="s">
        <v>421</v>
      </c>
      <c r="G31" s="103"/>
      <c r="H31" s="100"/>
      <c r="I31" s="103" t="s">
        <v>477</v>
      </c>
      <c r="J31" s="103"/>
      <c r="K31" s="103"/>
      <c r="L31" s="103"/>
      <c r="M31" s="103"/>
      <c r="N31" s="106"/>
      <c r="O31" s="104">
        <v>0</v>
      </c>
      <c r="P31" s="104">
        <v>95</v>
      </c>
      <c r="Q31" s="104"/>
      <c r="R31" s="105" t="e">
        <f t="shared" si="15"/>
        <v>#DIV/0!</v>
      </c>
      <c r="S31" s="121">
        <v>0</v>
      </c>
      <c r="T31" s="121">
        <v>95</v>
      </c>
      <c r="U31" s="121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0" customFormat="1" ht="42" hidden="1" customHeight="1" x14ac:dyDescent="0.3">
      <c r="A32" s="112">
        <v>0</v>
      </c>
      <c r="B32" s="112">
        <v>4600012567</v>
      </c>
      <c r="C32" s="101" t="s">
        <v>531</v>
      </c>
      <c r="D32" s="117" t="str">
        <f t="shared" si="14"/>
        <v/>
      </c>
      <c r="E32" s="102"/>
      <c r="F32" s="103" t="s">
        <v>421</v>
      </c>
      <c r="G32" s="103"/>
      <c r="H32" s="100"/>
      <c r="I32" s="103" t="s">
        <v>478</v>
      </c>
      <c r="J32" s="103"/>
      <c r="K32" s="103" t="s">
        <v>442</v>
      </c>
      <c r="L32" s="103" t="s">
        <v>420</v>
      </c>
      <c r="M32" s="103"/>
      <c r="N32" s="106"/>
      <c r="O32" s="104">
        <v>0</v>
      </c>
      <c r="P32" s="123">
        <v>100</v>
      </c>
      <c r="Q32" s="104" t="s">
        <v>444</v>
      </c>
      <c r="R32" s="105" t="e">
        <f t="shared" si="15"/>
        <v>#DIV/0!</v>
      </c>
      <c r="S32" s="121">
        <v>0</v>
      </c>
      <c r="T32" s="121">
        <v>100</v>
      </c>
      <c r="U32" s="121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8"/>
      <c r="AQ32" s="108"/>
      <c r="AR32" s="107"/>
      <c r="AS32" s="107"/>
      <c r="AT32" s="107"/>
      <c r="AU32" s="107"/>
      <c r="AV32" s="107"/>
      <c r="AW32" s="107"/>
    </row>
    <row r="33" spans="1:49" s="110" customFormat="1" ht="19.95" hidden="1" customHeight="1" x14ac:dyDescent="0.3">
      <c r="A33" s="112">
        <v>0</v>
      </c>
      <c r="B33" s="112">
        <v>4600012567</v>
      </c>
      <c r="C33" s="101" t="s">
        <v>532</v>
      </c>
      <c r="D33" s="111" t="str">
        <f t="shared" si="14"/>
        <v/>
      </c>
      <c r="E33" s="102"/>
      <c r="F33" s="103" t="s">
        <v>421</v>
      </c>
      <c r="G33" s="103"/>
      <c r="H33" s="100"/>
      <c r="I33" s="103" t="s">
        <v>479</v>
      </c>
      <c r="J33" s="103"/>
      <c r="K33" s="103"/>
      <c r="L33" s="103" t="s">
        <v>420</v>
      </c>
      <c r="M33" s="103"/>
      <c r="N33" s="106"/>
      <c r="O33" s="104">
        <v>0</v>
      </c>
      <c r="P33" s="104">
        <v>100</v>
      </c>
      <c r="Q33" s="104" t="s">
        <v>444</v>
      </c>
      <c r="R33" s="105" t="e">
        <f t="shared" si="15"/>
        <v>#DIV/0!</v>
      </c>
      <c r="S33" s="121">
        <v>0</v>
      </c>
      <c r="T33" s="121">
        <v>100</v>
      </c>
      <c r="U33" s="121">
        <v>0</v>
      </c>
      <c r="V33" s="125"/>
      <c r="W33" s="124">
        <v>1</v>
      </c>
      <c r="X33" s="107"/>
      <c r="Y33" s="107"/>
      <c r="Z33" s="107"/>
      <c r="AA33" s="107"/>
      <c r="AB33" s="108"/>
      <c r="AC33" s="108"/>
      <c r="AD33" s="107">
        <v>4600011662</v>
      </c>
      <c r="AE33" s="107"/>
      <c r="AF33" s="124">
        <v>1</v>
      </c>
      <c r="AG33" s="107"/>
      <c r="AH33" s="107"/>
      <c r="AI33" s="108"/>
      <c r="AJ33" s="108"/>
      <c r="AK33" s="107"/>
      <c r="AL33" s="107"/>
      <c r="AM33" s="107"/>
      <c r="AN33" s="107"/>
      <c r="AO33" s="107"/>
      <c r="AP33" s="107"/>
      <c r="AQ33" s="108"/>
      <c r="AR33" s="107"/>
      <c r="AS33" s="107"/>
      <c r="AT33" s="107"/>
      <c r="AU33" s="107"/>
      <c r="AV33" s="107"/>
      <c r="AW33" s="107"/>
    </row>
    <row r="34" spans="1:49" s="110" customFormat="1" ht="19.95" hidden="1" customHeight="1" x14ac:dyDescent="0.3">
      <c r="A34" s="112">
        <v>0</v>
      </c>
      <c r="B34" s="112">
        <v>4600012567</v>
      </c>
      <c r="C34" s="101" t="s">
        <v>533</v>
      </c>
      <c r="D34" s="111" t="str">
        <f t="shared" si="14"/>
        <v/>
      </c>
      <c r="E34" s="102"/>
      <c r="F34" s="103" t="s">
        <v>421</v>
      </c>
      <c r="G34" s="103"/>
      <c r="H34" s="100"/>
      <c r="I34" s="103" t="s">
        <v>480</v>
      </c>
      <c r="J34" s="103"/>
      <c r="K34" s="103"/>
      <c r="L34" s="103" t="s">
        <v>420</v>
      </c>
      <c r="M34" s="103"/>
      <c r="N34" s="106"/>
      <c r="O34" s="104">
        <v>0</v>
      </c>
      <c r="P34" s="104">
        <v>100</v>
      </c>
      <c r="Q34" s="104" t="s">
        <v>444</v>
      </c>
      <c r="R34" s="105" t="e">
        <f t="shared" si="15"/>
        <v>#DIV/0!</v>
      </c>
      <c r="S34" s="121">
        <v>0</v>
      </c>
      <c r="T34" s="121">
        <v>100</v>
      </c>
      <c r="U34" s="121">
        <v>0</v>
      </c>
      <c r="V34" s="125"/>
      <c r="W34" s="124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4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0" customFormat="1" ht="19.95" hidden="1" customHeight="1" x14ac:dyDescent="0.3">
      <c r="A35" s="112">
        <v>0</v>
      </c>
      <c r="B35" s="112">
        <v>4600012567</v>
      </c>
      <c r="C35" s="101" t="s">
        <v>534</v>
      </c>
      <c r="D35" s="111" t="str">
        <f t="shared" si="14"/>
        <v/>
      </c>
      <c r="E35" s="102"/>
      <c r="F35" s="103" t="s">
        <v>421</v>
      </c>
      <c r="G35" s="103"/>
      <c r="H35" s="100"/>
      <c r="I35" s="103" t="s">
        <v>481</v>
      </c>
      <c r="J35" s="103"/>
      <c r="K35" s="103"/>
      <c r="L35" s="103" t="s">
        <v>420</v>
      </c>
      <c r="M35" s="103"/>
      <c r="N35" s="106"/>
      <c r="O35" s="104">
        <v>0</v>
      </c>
      <c r="P35" s="104">
        <v>100</v>
      </c>
      <c r="Q35" s="104" t="s">
        <v>444</v>
      </c>
      <c r="R35" s="105" t="e">
        <f t="shared" si="15"/>
        <v>#DIV/0!</v>
      </c>
      <c r="S35" s="121">
        <v>0</v>
      </c>
      <c r="T35" s="121">
        <v>100</v>
      </c>
      <c r="U35" s="121">
        <v>0</v>
      </c>
      <c r="V35" s="125"/>
      <c r="W35" s="124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4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0" customFormat="1" ht="19.95" hidden="1" customHeight="1" x14ac:dyDescent="0.3">
      <c r="A36" s="112">
        <v>0</v>
      </c>
      <c r="B36" s="112">
        <v>4600012567</v>
      </c>
      <c r="C36" s="101" t="s">
        <v>535</v>
      </c>
      <c r="D36" s="111" t="str">
        <f t="shared" si="14"/>
        <v/>
      </c>
      <c r="E36" s="102"/>
      <c r="F36" s="103" t="s">
        <v>421</v>
      </c>
      <c r="G36" s="103"/>
      <c r="H36" s="100"/>
      <c r="I36" s="103" t="s">
        <v>482</v>
      </c>
      <c r="J36" s="103"/>
      <c r="K36" s="103"/>
      <c r="L36" s="103" t="s">
        <v>420</v>
      </c>
      <c r="M36" s="103"/>
      <c r="N36" s="106"/>
      <c r="O36" s="104">
        <v>0</v>
      </c>
      <c r="P36" s="104">
        <v>100</v>
      </c>
      <c r="Q36" s="104" t="s">
        <v>444</v>
      </c>
      <c r="R36" s="105" t="e">
        <f t="shared" si="15"/>
        <v>#DIV/0!</v>
      </c>
      <c r="S36" s="121">
        <v>0</v>
      </c>
      <c r="T36" s="121">
        <v>100</v>
      </c>
      <c r="U36" s="121">
        <v>0</v>
      </c>
      <c r="V36" s="125"/>
      <c r="W36" s="124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4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0" customFormat="1" ht="19.95" hidden="1" customHeight="1" x14ac:dyDescent="0.3">
      <c r="A37" s="112">
        <v>38</v>
      </c>
      <c r="B37" s="112">
        <v>4600012567</v>
      </c>
      <c r="C37" s="101" t="s">
        <v>536</v>
      </c>
      <c r="D37" s="111" t="str">
        <f t="shared" si="14"/>
        <v>Flash Tanque - Concretagem das bases das bombas</v>
      </c>
      <c r="E37" s="102" t="s">
        <v>509</v>
      </c>
      <c r="F37" s="103" t="s">
        <v>421</v>
      </c>
      <c r="G37" s="103" t="s">
        <v>424</v>
      </c>
      <c r="H37" s="100">
        <v>14</v>
      </c>
      <c r="I37" s="103" t="s">
        <v>483</v>
      </c>
      <c r="J37" s="103"/>
      <c r="K37" s="103"/>
      <c r="L37" s="103"/>
      <c r="M37" s="103"/>
      <c r="N37" s="106"/>
      <c r="O37" s="104">
        <v>0</v>
      </c>
      <c r="P37" s="104">
        <v>100</v>
      </c>
      <c r="Q37" s="104" t="s">
        <v>444</v>
      </c>
      <c r="R37" s="105" t="e">
        <f t="shared" si="15"/>
        <v>#DIV/0!</v>
      </c>
      <c r="S37" s="121">
        <v>0</v>
      </c>
      <c r="T37" s="121">
        <v>100</v>
      </c>
      <c r="U37" s="121">
        <v>0</v>
      </c>
      <c r="V37" s="125"/>
      <c r="W37" s="124"/>
      <c r="X37" s="107"/>
      <c r="Y37" s="107"/>
      <c r="Z37" s="107"/>
      <c r="AA37" s="107"/>
      <c r="AB37" s="108"/>
      <c r="AC37" s="108"/>
      <c r="AD37" s="107"/>
      <c r="AE37" s="107"/>
      <c r="AF37" s="124"/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0" customFormat="1" ht="19.95" hidden="1" customHeight="1" x14ac:dyDescent="0.3">
      <c r="A38" s="112">
        <v>43</v>
      </c>
      <c r="B38" s="112">
        <v>4600012567</v>
      </c>
      <c r="C38" s="101" t="s">
        <v>537</v>
      </c>
      <c r="D38" s="111" t="str">
        <f t="shared" si="14"/>
        <v>Canaleta de interligação - Prolongamento da canaleta - Prédio E</v>
      </c>
      <c r="E38" s="102" t="s">
        <v>581</v>
      </c>
      <c r="F38" s="103" t="s">
        <v>421</v>
      </c>
      <c r="G38" s="103"/>
      <c r="H38" s="100"/>
      <c r="I38" s="103" t="s">
        <v>484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444</v>
      </c>
      <c r="R38" s="105" t="e">
        <f t="shared" si="15"/>
        <v>#DIV/0!</v>
      </c>
      <c r="S38" s="121">
        <v>0</v>
      </c>
      <c r="T38" s="121">
        <v>100</v>
      </c>
      <c r="U38" s="121">
        <v>0</v>
      </c>
      <c r="V38" s="125"/>
      <c r="W38" s="107"/>
      <c r="X38" s="107"/>
      <c r="Y38" s="107"/>
      <c r="Z38" s="107"/>
      <c r="AA38" s="107"/>
      <c r="AB38" s="108"/>
      <c r="AC38" s="108"/>
      <c r="AD38" s="107"/>
      <c r="AE38" s="107"/>
      <c r="AF38" s="107"/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0" customFormat="1" ht="19.95" hidden="1" customHeight="1" x14ac:dyDescent="0.3">
      <c r="A39" s="112"/>
      <c r="B39" s="112">
        <v>4600012567</v>
      </c>
      <c r="C39" s="101" t="s">
        <v>538</v>
      </c>
      <c r="D39" s="111" t="str">
        <f t="shared" si="14"/>
        <v/>
      </c>
      <c r="E39" s="102"/>
      <c r="F39" s="103" t="s">
        <v>421</v>
      </c>
      <c r="G39" s="103"/>
      <c r="H39" s="100"/>
      <c r="I39" s="103" t="s">
        <v>485</v>
      </c>
      <c r="J39" s="103"/>
      <c r="K39" s="103" t="s">
        <v>442</v>
      </c>
      <c r="L39" s="103" t="s">
        <v>439</v>
      </c>
      <c r="M39" s="103"/>
      <c r="N39" s="106"/>
      <c r="O39" s="104">
        <v>4284.71</v>
      </c>
      <c r="P39" s="104">
        <v>4284</v>
      </c>
      <c r="Q39" s="104" t="s">
        <v>444</v>
      </c>
      <c r="R39" s="105">
        <f t="shared" si="15"/>
        <v>0.99983429450301187</v>
      </c>
      <c r="S39" s="121">
        <v>2654.11</v>
      </c>
      <c r="T39" s="121">
        <v>2654.11</v>
      </c>
      <c r="U39" s="121">
        <v>0</v>
      </c>
      <c r="V39" s="108"/>
      <c r="W39" s="107"/>
      <c r="X39" s="107"/>
      <c r="Y39" s="107"/>
      <c r="Z39" s="107"/>
      <c r="AA39" s="107"/>
      <c r="AB39" s="108"/>
      <c r="AC39" s="108"/>
      <c r="AD39" s="107"/>
      <c r="AE39" s="107"/>
      <c r="AF39" s="107"/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0" customFormat="1" ht="19.95" hidden="1" customHeight="1" x14ac:dyDescent="0.3">
      <c r="A40" s="112">
        <v>0</v>
      </c>
      <c r="B40" s="112">
        <v>4600012567</v>
      </c>
      <c r="C40" s="101" t="s">
        <v>539</v>
      </c>
      <c r="D40" s="111" t="str">
        <f t="shared" si="14"/>
        <v/>
      </c>
      <c r="E40" s="102"/>
      <c r="F40" s="103" t="s">
        <v>421</v>
      </c>
      <c r="G40" s="103"/>
      <c r="H40" s="100"/>
      <c r="I40" s="103" t="s">
        <v>470</v>
      </c>
      <c r="J40" s="103"/>
      <c r="K40" s="103"/>
      <c r="L40" s="103"/>
      <c r="M40" s="103"/>
      <c r="N40" s="106"/>
      <c r="O40" s="104">
        <v>0</v>
      </c>
      <c r="P40" s="104">
        <v>72</v>
      </c>
      <c r="Q40" s="104" t="s">
        <v>444</v>
      </c>
      <c r="R40" s="105" t="e">
        <f t="shared" si="15"/>
        <v>#DIV/0!</v>
      </c>
      <c r="S40" s="121">
        <v>0</v>
      </c>
      <c r="T40" s="121">
        <v>72</v>
      </c>
      <c r="U40" s="121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0" customFormat="1" ht="19.95" hidden="1" customHeight="1" x14ac:dyDescent="0.3">
      <c r="A41" s="112">
        <v>0</v>
      </c>
      <c r="B41" s="112">
        <v>4600012567</v>
      </c>
      <c r="C41" s="101" t="s">
        <v>540</v>
      </c>
      <c r="D41" s="111" t="str">
        <f t="shared" si="14"/>
        <v/>
      </c>
      <c r="E41" s="102"/>
      <c r="F41" s="103" t="s">
        <v>421</v>
      </c>
      <c r="G41" s="103"/>
      <c r="H41" s="100"/>
      <c r="I41" s="103" t="s">
        <v>471</v>
      </c>
      <c r="J41" s="103"/>
      <c r="K41" s="103"/>
      <c r="L41" s="103"/>
      <c r="M41" s="103"/>
      <c r="N41" s="106"/>
      <c r="O41" s="104">
        <v>0</v>
      </c>
      <c r="P41" s="104">
        <v>50</v>
      </c>
      <c r="Q41" s="104" t="s">
        <v>444</v>
      </c>
      <c r="R41" s="105" t="e">
        <f t="shared" si="15"/>
        <v>#DIV/0!</v>
      </c>
      <c r="S41" s="121">
        <v>0</v>
      </c>
      <c r="T41" s="121">
        <v>50</v>
      </c>
      <c r="U41" s="121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0" customFormat="1" ht="19.95" hidden="1" customHeight="1" x14ac:dyDescent="0.3">
      <c r="A42" s="112">
        <v>39</v>
      </c>
      <c r="B42" s="112">
        <v>4600012567</v>
      </c>
      <c r="C42" s="101" t="s">
        <v>541</v>
      </c>
      <c r="D42" s="111" t="str">
        <f t="shared" si="14"/>
        <v>Prolongamento de canaleta - Concretagem</v>
      </c>
      <c r="E42" s="102" t="s">
        <v>582</v>
      </c>
      <c r="F42" s="103" t="s">
        <v>421</v>
      </c>
      <c r="G42" s="103" t="s">
        <v>424</v>
      </c>
      <c r="H42" s="100">
        <v>14</v>
      </c>
      <c r="I42" s="103" t="s">
        <v>472</v>
      </c>
      <c r="J42" s="103"/>
      <c r="K42" s="103"/>
      <c r="L42" s="103"/>
      <c r="M42" s="103"/>
      <c r="N42" s="106"/>
      <c r="O42" s="104">
        <v>0</v>
      </c>
      <c r="P42" s="104">
        <v>59</v>
      </c>
      <c r="Q42" s="104" t="s">
        <v>444</v>
      </c>
      <c r="R42" s="105" t="e">
        <f t="shared" si="15"/>
        <v>#DIV/0!</v>
      </c>
      <c r="S42" s="121">
        <v>0</v>
      </c>
      <c r="T42" s="121">
        <v>59</v>
      </c>
      <c r="U42" s="121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>
        <v>1</v>
      </c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0" customFormat="1" ht="19.95" hidden="1" customHeight="1" x14ac:dyDescent="0.3">
      <c r="A43" s="112">
        <v>0</v>
      </c>
      <c r="B43" s="112">
        <v>4600012567</v>
      </c>
      <c r="C43" s="101" t="s">
        <v>542</v>
      </c>
      <c r="D43" s="111" t="str">
        <f t="shared" si="14"/>
        <v/>
      </c>
      <c r="E43" s="102"/>
      <c r="F43" s="103" t="s">
        <v>421</v>
      </c>
      <c r="G43" s="103"/>
      <c r="H43" s="100"/>
      <c r="I43" s="103" t="s">
        <v>486</v>
      </c>
      <c r="J43" s="103"/>
      <c r="K43" s="103"/>
      <c r="L43" s="103"/>
      <c r="M43" s="103"/>
      <c r="N43" s="106"/>
      <c r="O43" s="104">
        <v>0</v>
      </c>
      <c r="P43" s="104">
        <v>16</v>
      </c>
      <c r="Q43" s="104" t="s">
        <v>444</v>
      </c>
      <c r="R43" s="105" t="e">
        <f t="shared" si="15"/>
        <v>#DIV/0!</v>
      </c>
      <c r="S43" s="121">
        <v>0</v>
      </c>
      <c r="T43" s="121">
        <v>16</v>
      </c>
      <c r="U43" s="121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0" customFormat="1" ht="19.95" hidden="1" customHeight="1" x14ac:dyDescent="0.3">
      <c r="A44" s="112">
        <v>38</v>
      </c>
      <c r="B44" s="112">
        <v>4600012567</v>
      </c>
      <c r="C44" s="101" t="s">
        <v>543</v>
      </c>
      <c r="D44" s="111" t="str">
        <f t="shared" si="14"/>
        <v>Piso externo - Escavação</v>
      </c>
      <c r="E44" s="102" t="s">
        <v>577</v>
      </c>
      <c r="F44" s="103" t="s">
        <v>421</v>
      </c>
      <c r="G44" s="103" t="s">
        <v>424</v>
      </c>
      <c r="H44" s="100">
        <v>14</v>
      </c>
      <c r="I44" s="103" t="s">
        <v>476</v>
      </c>
      <c r="J44" s="103"/>
      <c r="K44" s="103"/>
      <c r="L44" s="103"/>
      <c r="M44" s="103"/>
      <c r="N44" s="106"/>
      <c r="O44" s="104">
        <v>0</v>
      </c>
      <c r="P44" s="104">
        <v>0</v>
      </c>
      <c r="Q44" s="104" t="s">
        <v>444</v>
      </c>
      <c r="R44" s="105" t="e">
        <f t="shared" si="15"/>
        <v>#DIV/0!</v>
      </c>
      <c r="S44" s="121">
        <v>0</v>
      </c>
      <c r="T44" s="121">
        <v>0</v>
      </c>
      <c r="U44" s="121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0" customFormat="1" ht="19.95" hidden="1" customHeight="1" x14ac:dyDescent="0.3">
      <c r="A45" s="112"/>
      <c r="B45" s="112">
        <v>4600012567</v>
      </c>
      <c r="C45" s="101" t="s">
        <v>544</v>
      </c>
      <c r="D45" s="111" t="str">
        <f t="shared" si="14"/>
        <v/>
      </c>
      <c r="E45" s="102"/>
      <c r="F45" s="103" t="s">
        <v>421</v>
      </c>
      <c r="G45" s="103"/>
      <c r="H45" s="100"/>
      <c r="I45" s="103" t="s">
        <v>477</v>
      </c>
      <c r="J45" s="103"/>
      <c r="K45" s="103" t="s">
        <v>442</v>
      </c>
      <c r="L45" s="103" t="s">
        <v>439</v>
      </c>
      <c r="M45" s="103"/>
      <c r="N45" s="106"/>
      <c r="O45" s="104">
        <v>1572.8</v>
      </c>
      <c r="P45" s="104">
        <v>1572.8</v>
      </c>
      <c r="Q45" s="104" t="s">
        <v>444</v>
      </c>
      <c r="R45" s="105">
        <f t="shared" si="15"/>
        <v>1</v>
      </c>
      <c r="S45" s="121">
        <v>566</v>
      </c>
      <c r="T45" s="121">
        <v>566</v>
      </c>
      <c r="U45" s="121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0" customFormat="1" ht="19.95" hidden="1" customHeight="1" x14ac:dyDescent="0.3">
      <c r="A46" s="112"/>
      <c r="B46" s="112">
        <v>4600012567</v>
      </c>
      <c r="C46" s="101" t="s">
        <v>545</v>
      </c>
      <c r="D46" s="117" t="str">
        <f t="shared" si="14"/>
        <v>Piso externo - Concreto magro</v>
      </c>
      <c r="E46" s="102" t="s">
        <v>577</v>
      </c>
      <c r="F46" s="103" t="s">
        <v>421</v>
      </c>
      <c r="G46" s="103" t="s">
        <v>424</v>
      </c>
      <c r="H46" s="100">
        <v>14</v>
      </c>
      <c r="I46" s="103" t="s">
        <v>478</v>
      </c>
      <c r="J46" s="103"/>
      <c r="K46" s="103" t="s">
        <v>442</v>
      </c>
      <c r="L46" s="103" t="s">
        <v>420</v>
      </c>
      <c r="M46" s="103"/>
      <c r="N46" s="106"/>
      <c r="O46" s="123">
        <v>0</v>
      </c>
      <c r="P46" s="104">
        <v>84</v>
      </c>
      <c r="Q46" s="104" t="s">
        <v>444</v>
      </c>
      <c r="R46" s="105" t="e">
        <f t="shared" si="15"/>
        <v>#DIV/0!</v>
      </c>
      <c r="S46" s="121">
        <v>0</v>
      </c>
      <c r="T46" s="121">
        <v>84</v>
      </c>
      <c r="U46" s="121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8"/>
      <c r="AQ46" s="108"/>
      <c r="AR46" s="107"/>
      <c r="AS46" s="107"/>
      <c r="AT46" s="107"/>
      <c r="AU46" s="107"/>
      <c r="AV46" s="107"/>
      <c r="AW46" s="107"/>
    </row>
    <row r="47" spans="1:49" s="110" customFormat="1" ht="19.95" hidden="1" customHeight="1" x14ac:dyDescent="0.3">
      <c r="A47" s="112">
        <v>41</v>
      </c>
      <c r="B47" s="112">
        <v>4600012567</v>
      </c>
      <c r="C47" s="101" t="s">
        <v>546</v>
      </c>
      <c r="D47" s="111" t="str">
        <f t="shared" si="14"/>
        <v>Piso externo - Montagem de armação</v>
      </c>
      <c r="E47" s="102" t="s">
        <v>577</v>
      </c>
      <c r="F47" s="103" t="s">
        <v>421</v>
      </c>
      <c r="G47" s="103" t="s">
        <v>424</v>
      </c>
      <c r="H47" s="100">
        <v>14</v>
      </c>
      <c r="I47" s="103" t="s">
        <v>479</v>
      </c>
      <c r="J47" s="103"/>
      <c r="K47" s="103"/>
      <c r="L47" s="103" t="s">
        <v>420</v>
      </c>
      <c r="M47" s="103"/>
      <c r="N47" s="106" t="s">
        <v>264</v>
      </c>
      <c r="O47" s="104">
        <v>0</v>
      </c>
      <c r="P47" s="104">
        <v>50</v>
      </c>
      <c r="Q47" s="104" t="s">
        <v>444</v>
      </c>
      <c r="R47" s="105" t="e">
        <f t="shared" si="15"/>
        <v>#DIV/0!</v>
      </c>
      <c r="S47" s="121">
        <v>0</v>
      </c>
      <c r="T47" s="121">
        <v>50</v>
      </c>
      <c r="U47" s="121">
        <v>0</v>
      </c>
      <c r="V47" s="108"/>
      <c r="W47" s="107">
        <v>2</v>
      </c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7"/>
      <c r="AQ47" s="108"/>
      <c r="AR47" s="107"/>
      <c r="AS47" s="107"/>
      <c r="AT47" s="107"/>
      <c r="AU47" s="107"/>
      <c r="AV47" s="107"/>
      <c r="AW47" s="107"/>
    </row>
    <row r="48" spans="1:49" s="110" customFormat="1" ht="19.95" hidden="1" customHeight="1" x14ac:dyDescent="0.3">
      <c r="A48" s="112">
        <v>43</v>
      </c>
      <c r="B48" s="112">
        <v>4600012567</v>
      </c>
      <c r="C48" s="101" t="s">
        <v>547</v>
      </c>
      <c r="D48" s="111" t="str">
        <f t="shared" si="14"/>
        <v>Piso externo - Concretagem</v>
      </c>
      <c r="E48" s="102" t="s">
        <v>577</v>
      </c>
      <c r="F48" s="103" t="s">
        <v>421</v>
      </c>
      <c r="G48" s="103" t="s">
        <v>424</v>
      </c>
      <c r="H48" s="100">
        <v>14</v>
      </c>
      <c r="I48" s="103" t="s">
        <v>487</v>
      </c>
      <c r="J48" s="103"/>
      <c r="K48" s="103"/>
      <c r="L48" s="103" t="s">
        <v>420</v>
      </c>
      <c r="M48" s="103"/>
      <c r="N48" s="106"/>
      <c r="O48" s="104">
        <v>0</v>
      </c>
      <c r="P48" s="104">
        <v>45</v>
      </c>
      <c r="Q48" s="104" t="s">
        <v>444</v>
      </c>
      <c r="R48" s="105" t="e">
        <f t="shared" si="15"/>
        <v>#DIV/0!</v>
      </c>
      <c r="S48" s="121">
        <v>0</v>
      </c>
      <c r="T48" s="121">
        <v>45</v>
      </c>
      <c r="U48" s="121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0" customFormat="1" ht="19.95" hidden="1" customHeight="1" x14ac:dyDescent="0.3">
      <c r="A49" s="112">
        <v>44</v>
      </c>
      <c r="B49" s="112">
        <v>4600012567</v>
      </c>
      <c r="C49" s="101" t="s">
        <v>548</v>
      </c>
      <c r="D49" s="111" t="str">
        <f t="shared" si="14"/>
        <v>Piso externo - Piso externo - lateral do prédio D&amp;E</v>
      </c>
      <c r="E49" s="102" t="s">
        <v>577</v>
      </c>
      <c r="F49" s="103" t="s">
        <v>421</v>
      </c>
      <c r="G49" s="103"/>
      <c r="H49" s="100"/>
      <c r="I49" s="103" t="s">
        <v>488</v>
      </c>
      <c r="J49" s="103"/>
      <c r="K49" s="103"/>
      <c r="L49" s="103" t="s">
        <v>420</v>
      </c>
      <c r="M49" s="103"/>
      <c r="N49" s="106"/>
      <c r="O49" s="104">
        <v>0</v>
      </c>
      <c r="P49" s="104">
        <v>60</v>
      </c>
      <c r="Q49" s="104" t="s">
        <v>444</v>
      </c>
      <c r="R49" s="105" t="e">
        <f t="shared" si="15"/>
        <v>#DIV/0!</v>
      </c>
      <c r="S49" s="121">
        <v>0</v>
      </c>
      <c r="T49" s="121">
        <v>60</v>
      </c>
      <c r="U49" s="121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0" customFormat="1" ht="19.95" hidden="1" customHeight="1" x14ac:dyDescent="0.3">
      <c r="A50" s="112">
        <v>42</v>
      </c>
      <c r="B50" s="112">
        <v>4600012567</v>
      </c>
      <c r="C50" s="101" t="s">
        <v>549</v>
      </c>
      <c r="D50" s="111" t="str">
        <f t="shared" si="14"/>
        <v>Piso lateral - Escavação</v>
      </c>
      <c r="E50" s="102" t="s">
        <v>593</v>
      </c>
      <c r="F50" s="103" t="s">
        <v>421</v>
      </c>
      <c r="G50" s="103" t="s">
        <v>424</v>
      </c>
      <c r="H50" s="100">
        <v>14</v>
      </c>
      <c r="I50" s="103" t="s">
        <v>476</v>
      </c>
      <c r="J50" s="103"/>
      <c r="K50" s="103"/>
      <c r="L50" s="103" t="s">
        <v>420</v>
      </c>
      <c r="M50" s="103"/>
      <c r="N50" s="106"/>
      <c r="O50" s="104">
        <v>0</v>
      </c>
      <c r="P50" s="104">
        <v>70</v>
      </c>
      <c r="Q50" s="104" t="s">
        <v>444</v>
      </c>
      <c r="R50" s="105" t="e">
        <f t="shared" si="15"/>
        <v>#DIV/0!</v>
      </c>
      <c r="S50" s="121">
        <v>0</v>
      </c>
      <c r="T50" s="121">
        <v>70</v>
      </c>
      <c r="U50" s="121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0" customFormat="1" ht="19.95" hidden="1" customHeight="1" x14ac:dyDescent="0.3">
      <c r="A51" s="112">
        <v>0</v>
      </c>
      <c r="B51" s="112">
        <v>4600012567</v>
      </c>
      <c r="C51" s="101" t="s">
        <v>550</v>
      </c>
      <c r="D51" s="111" t="str">
        <f t="shared" si="14"/>
        <v/>
      </c>
      <c r="E51" s="102"/>
      <c r="F51" s="103" t="s">
        <v>421</v>
      </c>
      <c r="G51" s="103"/>
      <c r="H51" s="100"/>
      <c r="I51" s="103" t="s">
        <v>477</v>
      </c>
      <c r="J51" s="103"/>
      <c r="K51" s="103"/>
      <c r="L51" s="103" t="s">
        <v>420</v>
      </c>
      <c r="M51" s="103"/>
      <c r="N51" s="106"/>
      <c r="O51" s="104">
        <v>0</v>
      </c>
      <c r="P51" s="104">
        <v>100</v>
      </c>
      <c r="Q51" s="104" t="s">
        <v>444</v>
      </c>
      <c r="R51" s="105" t="e">
        <f t="shared" si="15"/>
        <v>#DIV/0!</v>
      </c>
      <c r="S51" s="121">
        <v>0</v>
      </c>
      <c r="T51" s="121">
        <v>100</v>
      </c>
      <c r="U51" s="121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0" customFormat="1" ht="19.95" hidden="1" customHeight="1" x14ac:dyDescent="0.3">
      <c r="A52" s="112">
        <v>0</v>
      </c>
      <c r="B52" s="112">
        <v>4600012567</v>
      </c>
      <c r="C52" s="101" t="s">
        <v>551</v>
      </c>
      <c r="D52" s="111" t="str">
        <f t="shared" si="14"/>
        <v/>
      </c>
      <c r="E52" s="102"/>
      <c r="F52" s="103" t="s">
        <v>421</v>
      </c>
      <c r="G52" s="103"/>
      <c r="H52" s="100"/>
      <c r="I52" s="103" t="s">
        <v>478</v>
      </c>
      <c r="J52" s="103"/>
      <c r="K52" s="103"/>
      <c r="L52" s="103" t="s">
        <v>420</v>
      </c>
      <c r="M52" s="103"/>
      <c r="N52" s="106"/>
      <c r="O52" s="104">
        <v>0</v>
      </c>
      <c r="P52" s="104">
        <v>100</v>
      </c>
      <c r="Q52" s="104" t="s">
        <v>444</v>
      </c>
      <c r="R52" s="105" t="e">
        <f t="shared" si="15"/>
        <v>#DIV/0!</v>
      </c>
      <c r="S52" s="121">
        <v>0</v>
      </c>
      <c r="T52" s="121">
        <v>100</v>
      </c>
      <c r="U52" s="121">
        <v>0</v>
      </c>
      <c r="V52" s="125"/>
      <c r="W52" s="124">
        <v>1</v>
      </c>
      <c r="X52" s="107"/>
      <c r="Y52" s="107"/>
      <c r="Z52" s="107"/>
      <c r="AA52" s="107"/>
      <c r="AB52" s="108"/>
      <c r="AC52" s="108"/>
      <c r="AD52" s="107">
        <v>4600011662</v>
      </c>
      <c r="AE52" s="107"/>
      <c r="AF52" s="124">
        <v>1</v>
      </c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0" customFormat="1" ht="19.95" hidden="1" customHeight="1" x14ac:dyDescent="0.3">
      <c r="A53" s="112"/>
      <c r="B53" s="112">
        <v>4600012567</v>
      </c>
      <c r="C53" s="101" t="s">
        <v>552</v>
      </c>
      <c r="D53" s="111" t="str">
        <f t="shared" si="14"/>
        <v/>
      </c>
      <c r="E53" s="102"/>
      <c r="F53" s="103" t="s">
        <v>421</v>
      </c>
      <c r="G53" s="103"/>
      <c r="H53" s="100"/>
      <c r="I53" s="103" t="s">
        <v>479</v>
      </c>
      <c r="J53" s="103"/>
      <c r="K53" s="103"/>
      <c r="L53" s="103" t="s">
        <v>420</v>
      </c>
      <c r="M53" s="103"/>
      <c r="N53" s="106"/>
      <c r="O53" s="104">
        <v>0</v>
      </c>
      <c r="P53" s="104">
        <v>100</v>
      </c>
      <c r="Q53" s="104" t="s">
        <v>444</v>
      </c>
      <c r="R53" s="105" t="e">
        <f t="shared" si="15"/>
        <v>#DIV/0!</v>
      </c>
      <c r="S53" s="121">
        <v>0</v>
      </c>
      <c r="T53" s="121">
        <v>100</v>
      </c>
      <c r="U53" s="121">
        <v>0</v>
      </c>
      <c r="V53" s="125"/>
      <c r="W53" s="124">
        <v>1</v>
      </c>
      <c r="X53" s="107"/>
      <c r="Y53" s="107"/>
      <c r="Z53" s="107"/>
      <c r="AA53" s="107"/>
      <c r="AB53" s="108"/>
      <c r="AC53" s="108"/>
      <c r="AD53" s="107">
        <v>1</v>
      </c>
      <c r="AE53" s="107">
        <v>1</v>
      </c>
      <c r="AF53" s="107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0" customFormat="1" ht="19.95" hidden="1" customHeight="1" x14ac:dyDescent="0.3">
      <c r="A54" s="112">
        <v>0</v>
      </c>
      <c r="B54" s="112">
        <v>4600012567</v>
      </c>
      <c r="C54" s="101" t="s">
        <v>553</v>
      </c>
      <c r="D54" s="117" t="str">
        <f t="shared" si="14"/>
        <v/>
      </c>
      <c r="E54" s="102"/>
      <c r="F54" s="103" t="s">
        <v>421</v>
      </c>
      <c r="G54" s="103"/>
      <c r="H54" s="100"/>
      <c r="I54" s="103" t="s">
        <v>487</v>
      </c>
      <c r="J54" s="103"/>
      <c r="K54" s="103" t="s">
        <v>442</v>
      </c>
      <c r="L54" s="103" t="s">
        <v>420</v>
      </c>
      <c r="M54" s="103"/>
      <c r="N54" s="106"/>
      <c r="O54" s="104">
        <v>0</v>
      </c>
      <c r="P54" s="123">
        <v>100</v>
      </c>
      <c r="Q54" s="104" t="s">
        <v>444</v>
      </c>
      <c r="R54" s="105" t="e">
        <f t="shared" si="15"/>
        <v>#DIV/0!</v>
      </c>
      <c r="S54" s="121">
        <v>0</v>
      </c>
      <c r="T54" s="121">
        <v>100</v>
      </c>
      <c r="U54" s="121">
        <v>0</v>
      </c>
      <c r="V54" s="125"/>
      <c r="W54" s="124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4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8"/>
      <c r="AQ54" s="108"/>
      <c r="AR54" s="107"/>
      <c r="AS54" s="107"/>
      <c r="AT54" s="107"/>
      <c r="AU54" s="107"/>
      <c r="AV54" s="107"/>
      <c r="AW54" s="107"/>
    </row>
    <row r="55" spans="1:49" s="110" customFormat="1" ht="19.95" hidden="1" customHeight="1" x14ac:dyDescent="0.3">
      <c r="A55" s="112">
        <v>0</v>
      </c>
      <c r="B55" s="112">
        <v>4600012567</v>
      </c>
      <c r="C55" s="101" t="s">
        <v>554</v>
      </c>
      <c r="D55" s="111" t="str">
        <f t="shared" si="14"/>
        <v/>
      </c>
      <c r="E55" s="102"/>
      <c r="F55" s="103" t="s">
        <v>421</v>
      </c>
      <c r="G55" s="103"/>
      <c r="H55" s="100"/>
      <c r="I55" s="103" t="s">
        <v>489</v>
      </c>
      <c r="J55" s="103"/>
      <c r="K55" s="103"/>
      <c r="L55" s="103"/>
      <c r="M55" s="103"/>
      <c r="N55" s="106"/>
      <c r="O55" s="104">
        <v>0</v>
      </c>
      <c r="P55" s="104">
        <v>100</v>
      </c>
      <c r="Q55" s="104" t="s">
        <v>444</v>
      </c>
      <c r="R55" s="105" t="e">
        <f t="shared" si="15"/>
        <v>#DIV/0!</v>
      </c>
      <c r="S55" s="121">
        <v>0</v>
      </c>
      <c r="T55" s="121">
        <v>100</v>
      </c>
      <c r="U55" s="121">
        <v>0</v>
      </c>
      <c r="V55" s="124"/>
      <c r="W55" s="124">
        <v>1</v>
      </c>
      <c r="X55" s="107"/>
      <c r="Y55" s="107"/>
      <c r="Z55" s="107"/>
      <c r="AA55" s="107"/>
      <c r="AB55" s="107"/>
      <c r="AC55" s="107"/>
      <c r="AD55" s="107">
        <v>4600011662</v>
      </c>
      <c r="AE55" s="107"/>
      <c r="AF55" s="124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</row>
    <row r="56" spans="1:49" s="110" customFormat="1" ht="19.95" hidden="1" customHeight="1" x14ac:dyDescent="0.3">
      <c r="A56" s="112">
        <v>0</v>
      </c>
      <c r="B56" s="112">
        <v>4600012567</v>
      </c>
      <c r="C56" s="101" t="s">
        <v>555</v>
      </c>
      <c r="D56" s="111" t="str">
        <f t="shared" si="14"/>
        <v/>
      </c>
      <c r="E56" s="102"/>
      <c r="F56" s="103" t="s">
        <v>421</v>
      </c>
      <c r="G56" s="103"/>
      <c r="H56" s="100"/>
      <c r="I56" s="103" t="s">
        <v>490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444</v>
      </c>
      <c r="R56" s="105" t="e">
        <f t="shared" si="15"/>
        <v>#DIV/0!</v>
      </c>
      <c r="S56" s="121">
        <v>0</v>
      </c>
      <c r="T56" s="121">
        <v>100</v>
      </c>
      <c r="U56" s="121">
        <v>0</v>
      </c>
      <c r="V56" s="124"/>
      <c r="W56" s="124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4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0" customFormat="1" ht="19.95" hidden="1" customHeight="1" x14ac:dyDescent="0.3">
      <c r="A57" s="112">
        <v>0</v>
      </c>
      <c r="B57" s="112">
        <v>4600012567</v>
      </c>
      <c r="C57" s="101" t="s">
        <v>556</v>
      </c>
      <c r="D57" s="111" t="str">
        <f t="shared" si="14"/>
        <v/>
      </c>
      <c r="E57" s="102"/>
      <c r="F57" s="103" t="s">
        <v>421</v>
      </c>
      <c r="G57" s="103"/>
      <c r="H57" s="100"/>
      <c r="I57" s="103" t="s">
        <v>491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444</v>
      </c>
      <c r="R57" s="105" t="e">
        <f t="shared" si="15"/>
        <v>#DIV/0!</v>
      </c>
      <c r="S57" s="121">
        <v>0</v>
      </c>
      <c r="T57" s="121">
        <v>100</v>
      </c>
      <c r="U57" s="121">
        <v>0</v>
      </c>
      <c r="V57" s="124"/>
      <c r="W57" s="124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4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0" customFormat="1" ht="19.95" hidden="1" customHeight="1" x14ac:dyDescent="0.3">
      <c r="A58" s="112">
        <v>47</v>
      </c>
      <c r="B58" s="112">
        <v>4600012567</v>
      </c>
      <c r="C58" s="101" t="s">
        <v>557</v>
      </c>
      <c r="D58" s="111" t="str">
        <f t="shared" si="14"/>
        <v>Cobertura das bombas - Instalação da estrutura de cobertura das bombas de recirculação</v>
      </c>
      <c r="E58" s="102" t="s">
        <v>592</v>
      </c>
      <c r="F58" s="103" t="s">
        <v>421</v>
      </c>
      <c r="G58" s="103" t="s">
        <v>424</v>
      </c>
      <c r="H58" s="100"/>
      <c r="I58" s="103" t="s">
        <v>492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444</v>
      </c>
      <c r="R58" s="105" t="e">
        <f t="shared" si="15"/>
        <v>#DIV/0!</v>
      </c>
      <c r="S58" s="121">
        <v>0</v>
      </c>
      <c r="T58" s="121">
        <v>100</v>
      </c>
      <c r="U58" s="121">
        <v>0</v>
      </c>
      <c r="V58" s="108"/>
      <c r="W58" s="107">
        <v>2</v>
      </c>
      <c r="X58" s="107">
        <v>2</v>
      </c>
      <c r="Y58" s="107"/>
      <c r="Z58" s="107"/>
      <c r="AA58" s="107"/>
      <c r="AB58" s="108"/>
      <c r="AC58" s="108"/>
      <c r="AD58" s="107"/>
      <c r="AE58" s="107"/>
      <c r="AF58" s="107"/>
      <c r="AG58" s="107"/>
      <c r="AH58" s="107"/>
      <c r="AI58" s="108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0" customFormat="1" ht="19.95" hidden="1" customHeight="1" x14ac:dyDescent="0.3">
      <c r="A59" s="112"/>
      <c r="B59" s="112">
        <v>4600012567</v>
      </c>
      <c r="C59" s="101" t="s">
        <v>558</v>
      </c>
      <c r="D59" s="111" t="str">
        <f t="shared" si="14"/>
        <v/>
      </c>
      <c r="E59" s="102"/>
      <c r="F59" s="103" t="s">
        <v>421</v>
      </c>
      <c r="G59" s="103"/>
      <c r="H59" s="100"/>
      <c r="I59" s="103" t="s">
        <v>493</v>
      </c>
      <c r="J59" s="103"/>
      <c r="K59" s="103" t="s">
        <v>442</v>
      </c>
      <c r="L59" s="103" t="s">
        <v>439</v>
      </c>
      <c r="M59" s="103"/>
      <c r="N59" s="106"/>
      <c r="O59" s="104">
        <v>1298</v>
      </c>
      <c r="P59" s="104">
        <v>1298</v>
      </c>
      <c r="Q59" s="104" t="s">
        <v>444</v>
      </c>
      <c r="R59" s="105">
        <f t="shared" si="15"/>
        <v>1</v>
      </c>
      <c r="S59" s="121">
        <v>1115</v>
      </c>
      <c r="T59" s="121">
        <v>1115</v>
      </c>
      <c r="U59" s="121">
        <v>0</v>
      </c>
      <c r="V59" s="108"/>
      <c r="W59" s="107"/>
      <c r="X59" s="107"/>
      <c r="Y59" s="107"/>
      <c r="Z59" s="107"/>
      <c r="AA59" s="107"/>
      <c r="AB59" s="108"/>
      <c r="AC59" s="108"/>
      <c r="AD59" s="107"/>
      <c r="AE59" s="107"/>
      <c r="AF59" s="107"/>
      <c r="AG59" s="107"/>
      <c r="AH59" s="107"/>
      <c r="AI59" s="108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0" customFormat="1" ht="19.95" hidden="1" customHeight="1" x14ac:dyDescent="0.3">
      <c r="A60" s="112">
        <v>41</v>
      </c>
      <c r="B60" s="112">
        <v>4600012567</v>
      </c>
      <c r="C60" s="101" t="s">
        <v>559</v>
      </c>
      <c r="D60" s="117" t="str">
        <f t="shared" si="14"/>
        <v>Cobertura das bombas - Montagem de andaime</v>
      </c>
      <c r="E60" s="102" t="s">
        <v>592</v>
      </c>
      <c r="F60" s="103" t="s">
        <v>421</v>
      </c>
      <c r="G60" s="103" t="s">
        <v>424</v>
      </c>
      <c r="H60" s="100">
        <v>14</v>
      </c>
      <c r="I60" s="103" t="s">
        <v>494</v>
      </c>
      <c r="J60" s="103"/>
      <c r="K60" s="103" t="s">
        <v>442</v>
      </c>
      <c r="L60" s="103" t="s">
        <v>420</v>
      </c>
      <c r="M60" s="103"/>
      <c r="N60" s="106"/>
      <c r="O60" s="123">
        <v>0</v>
      </c>
      <c r="P60" s="104">
        <v>60</v>
      </c>
      <c r="Q60" s="104" t="s">
        <v>444</v>
      </c>
      <c r="R60" s="105" t="e">
        <f t="shared" si="15"/>
        <v>#DIV/0!</v>
      </c>
      <c r="S60" s="121">
        <v>0</v>
      </c>
      <c r="T60" s="121">
        <v>60</v>
      </c>
      <c r="U60" s="121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8"/>
      <c r="AK60" s="107"/>
      <c r="AL60" s="107"/>
      <c r="AM60" s="107"/>
      <c r="AN60" s="107"/>
      <c r="AO60" s="107"/>
      <c r="AP60" s="108"/>
      <c r="AQ60" s="108"/>
      <c r="AR60" s="107"/>
      <c r="AS60" s="107"/>
      <c r="AT60" s="107"/>
      <c r="AU60" s="107"/>
      <c r="AV60" s="107"/>
      <c r="AW60" s="107"/>
    </row>
    <row r="61" spans="1:49" s="110" customFormat="1" ht="19.95" hidden="1" customHeight="1" x14ac:dyDescent="0.3">
      <c r="A61" s="112">
        <v>0</v>
      </c>
      <c r="B61" s="112">
        <v>4600012567</v>
      </c>
      <c r="C61" s="101" t="s">
        <v>560</v>
      </c>
      <c r="D61" s="111" t="str">
        <f t="shared" si="14"/>
        <v/>
      </c>
      <c r="E61" s="102"/>
      <c r="F61" s="103" t="s">
        <v>421</v>
      </c>
      <c r="G61" s="103"/>
      <c r="H61" s="100"/>
      <c r="I61" s="103" t="s">
        <v>495</v>
      </c>
      <c r="J61" s="103"/>
      <c r="K61" s="103"/>
      <c r="L61" s="103"/>
      <c r="M61" s="103"/>
      <c r="N61" s="106"/>
      <c r="O61" s="104">
        <v>0</v>
      </c>
      <c r="P61" s="104">
        <v>20</v>
      </c>
      <c r="Q61" s="104" t="s">
        <v>444</v>
      </c>
      <c r="R61" s="105" t="e">
        <f t="shared" si="15"/>
        <v>#DIV/0!</v>
      </c>
      <c r="S61" s="121">
        <v>0</v>
      </c>
      <c r="T61" s="121">
        <v>20</v>
      </c>
      <c r="U61" s="121">
        <v>0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</row>
    <row r="62" spans="1:49" s="110" customFormat="1" ht="19.95" hidden="1" customHeight="1" x14ac:dyDescent="0.3">
      <c r="A62" s="112">
        <v>0</v>
      </c>
      <c r="B62" s="112">
        <v>4600012567</v>
      </c>
      <c r="C62" s="101" t="s">
        <v>561</v>
      </c>
      <c r="D62" s="111" t="str">
        <f t="shared" si="14"/>
        <v/>
      </c>
      <c r="E62" s="102"/>
      <c r="F62" s="103" t="s">
        <v>421</v>
      </c>
      <c r="G62" s="103"/>
      <c r="H62" s="100"/>
      <c r="I62" s="103" t="s">
        <v>496</v>
      </c>
      <c r="J62" s="103"/>
      <c r="K62" s="103"/>
      <c r="L62" s="103"/>
      <c r="M62" s="103"/>
      <c r="N62" s="106"/>
      <c r="O62" s="104">
        <v>0</v>
      </c>
      <c r="P62" s="104">
        <v>0</v>
      </c>
      <c r="Q62" s="104" t="s">
        <v>444</v>
      </c>
      <c r="R62" s="105" t="e">
        <f t="shared" si="15"/>
        <v>#DIV/0!</v>
      </c>
      <c r="S62" s="121">
        <v>0</v>
      </c>
      <c r="T62" s="121">
        <v>0</v>
      </c>
      <c r="U62" s="121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0" customFormat="1" ht="19.95" hidden="1" customHeight="1" x14ac:dyDescent="0.3">
      <c r="A63" s="112">
        <v>0</v>
      </c>
      <c r="B63" s="112">
        <v>4600012567</v>
      </c>
      <c r="C63" s="101" t="s">
        <v>562</v>
      </c>
      <c r="D63" s="111" t="str">
        <f t="shared" si="14"/>
        <v/>
      </c>
      <c r="E63" s="102"/>
      <c r="F63" s="103" t="s">
        <v>421</v>
      </c>
      <c r="G63" s="103"/>
      <c r="H63" s="100"/>
      <c r="I63" s="103" t="s">
        <v>497</v>
      </c>
      <c r="J63" s="103"/>
      <c r="K63" s="103"/>
      <c r="L63" s="103"/>
      <c r="M63" s="103"/>
      <c r="N63" s="106"/>
      <c r="O63" s="104">
        <v>0</v>
      </c>
      <c r="P63" s="104">
        <v>5</v>
      </c>
      <c r="Q63" s="104" t="s">
        <v>444</v>
      </c>
      <c r="R63" s="105" t="e">
        <f t="shared" si="15"/>
        <v>#DIV/0!</v>
      </c>
      <c r="S63" s="121">
        <v>0</v>
      </c>
      <c r="T63" s="121">
        <v>5</v>
      </c>
      <c r="U63" s="121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0" customFormat="1" ht="19.95" hidden="1" customHeight="1" x14ac:dyDescent="0.3">
      <c r="A64" s="112">
        <v>0</v>
      </c>
      <c r="B64" s="112">
        <v>4600012567</v>
      </c>
      <c r="C64" s="101" t="s">
        <v>563</v>
      </c>
      <c r="D64" s="111" t="str">
        <f t="shared" si="14"/>
        <v/>
      </c>
      <c r="E64" s="102"/>
      <c r="F64" s="103" t="s">
        <v>421</v>
      </c>
      <c r="G64" s="103"/>
      <c r="H64" s="100"/>
      <c r="I64" s="103" t="s">
        <v>498</v>
      </c>
      <c r="J64" s="103"/>
      <c r="K64" s="103"/>
      <c r="L64" s="103"/>
      <c r="M64" s="103"/>
      <c r="N64" s="106"/>
      <c r="O64" s="104">
        <v>0</v>
      </c>
      <c r="P64" s="104">
        <v>10</v>
      </c>
      <c r="Q64" s="104" t="s">
        <v>444</v>
      </c>
      <c r="R64" s="105" t="e">
        <f t="shared" si="15"/>
        <v>#DIV/0!</v>
      </c>
      <c r="S64" s="121">
        <v>0</v>
      </c>
      <c r="T64" s="121">
        <v>10</v>
      </c>
      <c r="U64" s="121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0" customFormat="1" ht="19.95" hidden="1" customHeight="1" x14ac:dyDescent="0.3">
      <c r="A65" s="112">
        <v>0</v>
      </c>
      <c r="B65" s="112">
        <v>4600012567</v>
      </c>
      <c r="C65" s="101" t="s">
        <v>564</v>
      </c>
      <c r="D65" s="111" t="str">
        <f t="shared" si="14"/>
        <v/>
      </c>
      <c r="E65" s="102"/>
      <c r="F65" s="103" t="s">
        <v>421</v>
      </c>
      <c r="G65" s="103"/>
      <c r="H65" s="100"/>
      <c r="I65" s="103" t="s">
        <v>499</v>
      </c>
      <c r="J65" s="103"/>
      <c r="K65" s="103"/>
      <c r="L65" s="103"/>
      <c r="M65" s="103"/>
      <c r="N65" s="106"/>
      <c r="O65" s="104">
        <v>0</v>
      </c>
      <c r="P65" s="104">
        <v>0</v>
      </c>
      <c r="Q65" s="104" t="s">
        <v>444</v>
      </c>
      <c r="R65" s="105" t="e">
        <f t="shared" si="15"/>
        <v>#DIV/0!</v>
      </c>
      <c r="S65" s="121">
        <v>0</v>
      </c>
      <c r="T65" s="121">
        <v>0</v>
      </c>
      <c r="U65" s="121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0" customFormat="1" ht="19.95" hidden="1" customHeight="1" x14ac:dyDescent="0.3">
      <c r="A66" s="112"/>
      <c r="B66" s="112">
        <v>4600012567</v>
      </c>
      <c r="C66" s="101" t="s">
        <v>565</v>
      </c>
      <c r="D66" s="111" t="str">
        <f t="shared" si="14"/>
        <v/>
      </c>
      <c r="E66" s="102"/>
      <c r="F66" s="103" t="s">
        <v>421</v>
      </c>
      <c r="G66" s="103"/>
      <c r="H66" s="100"/>
      <c r="I66" s="103" t="s">
        <v>500</v>
      </c>
      <c r="J66" s="103"/>
      <c r="K66" s="103" t="s">
        <v>442</v>
      </c>
      <c r="L66" s="103" t="s">
        <v>439</v>
      </c>
      <c r="M66" s="103"/>
      <c r="N66" s="106"/>
      <c r="O66" s="104">
        <v>1152.5</v>
      </c>
      <c r="P66" s="104">
        <v>1152.5</v>
      </c>
      <c r="Q66" s="104" t="s">
        <v>444</v>
      </c>
      <c r="R66" s="105">
        <f t="shared" si="15"/>
        <v>1</v>
      </c>
      <c r="S66" s="121">
        <v>980</v>
      </c>
      <c r="T66" s="121">
        <v>980</v>
      </c>
      <c r="U66" s="121">
        <v>0</v>
      </c>
      <c r="V66" s="108"/>
      <c r="W66" s="107"/>
      <c r="X66" s="107"/>
      <c r="Y66" s="107"/>
      <c r="Z66" s="107"/>
      <c r="AA66" s="107"/>
      <c r="AB66" s="108"/>
      <c r="AC66" s="108"/>
      <c r="AD66" s="107"/>
      <c r="AE66" s="107"/>
      <c r="AF66" s="107"/>
      <c r="AG66" s="107"/>
      <c r="AH66" s="107"/>
      <c r="AI66" s="108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0" customFormat="1" ht="19.95" customHeight="1" x14ac:dyDescent="0.3">
      <c r="A67" s="112">
        <v>48</v>
      </c>
      <c r="B67" s="112">
        <v>4600012567</v>
      </c>
      <c r="C67" s="101" t="s">
        <v>566</v>
      </c>
      <c r="D67" s="111" t="str">
        <f t="shared" si="14"/>
        <v>Veneziana - Montagem das venezianas - prédio D&amp;E</v>
      </c>
      <c r="E67" s="102" t="s">
        <v>594</v>
      </c>
      <c r="F67" s="103" t="s">
        <v>421</v>
      </c>
      <c r="G67" s="103" t="s">
        <v>424</v>
      </c>
      <c r="H67" s="100"/>
      <c r="I67" s="103" t="s">
        <v>501</v>
      </c>
      <c r="J67" s="103"/>
      <c r="K67" s="103"/>
      <c r="L67" s="103"/>
      <c r="M67" s="103"/>
      <c r="N67" s="106"/>
      <c r="O67" s="104">
        <v>0</v>
      </c>
      <c r="P67" s="104">
        <v>0</v>
      </c>
      <c r="Q67" s="104"/>
      <c r="R67" s="105" t="e">
        <f t="shared" si="15"/>
        <v>#DIV/0!</v>
      </c>
      <c r="S67" s="121">
        <v>0</v>
      </c>
      <c r="T67" s="121">
        <v>0</v>
      </c>
      <c r="U67" s="121">
        <v>0</v>
      </c>
      <c r="V67" s="108"/>
      <c r="W67" s="107">
        <v>2</v>
      </c>
      <c r="X67" s="107">
        <v>2</v>
      </c>
      <c r="Y67" s="107">
        <v>2</v>
      </c>
      <c r="Z67" s="107">
        <v>2</v>
      </c>
      <c r="AA67" s="107">
        <v>2</v>
      </c>
      <c r="AB67" s="108"/>
      <c r="AC67" s="108"/>
      <c r="AD67" s="107">
        <v>1</v>
      </c>
      <c r="AE67" s="107"/>
      <c r="AF67" s="107">
        <v>1</v>
      </c>
      <c r="AG67" s="107">
        <v>1</v>
      </c>
      <c r="AH67" s="107">
        <v>1</v>
      </c>
      <c r="AI67" s="108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0" customFormat="1" ht="19.95" hidden="1" customHeight="1" x14ac:dyDescent="0.3">
      <c r="A68" s="112">
        <v>0</v>
      </c>
      <c r="B68" s="112">
        <v>4600012567</v>
      </c>
      <c r="C68" s="101" t="s">
        <v>567</v>
      </c>
      <c r="D68" s="111" t="str">
        <f t="shared" si="14"/>
        <v/>
      </c>
      <c r="E68" s="102"/>
      <c r="F68" s="103" t="s">
        <v>421</v>
      </c>
      <c r="G68" s="103"/>
      <c r="H68" s="100"/>
      <c r="I68" s="103" t="s">
        <v>502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1">
        <v>0</v>
      </c>
      <c r="T68" s="121">
        <v>0</v>
      </c>
      <c r="U68" s="121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0" customFormat="1" ht="19.95" hidden="1" customHeight="1" x14ac:dyDescent="0.3">
      <c r="A69" s="112">
        <v>0</v>
      </c>
      <c r="B69" s="112">
        <v>4600012567</v>
      </c>
      <c r="C69" s="101" t="s">
        <v>568</v>
      </c>
      <c r="D69" s="111" t="str">
        <f t="shared" ref="D69:D84" si="16">IF(E69="","",CONCATENATE(TRIM(E69)," - ",TRIM(I69)))</f>
        <v/>
      </c>
      <c r="E69" s="102"/>
      <c r="F69" s="103" t="s">
        <v>421</v>
      </c>
      <c r="G69" s="103"/>
      <c r="H69" s="100"/>
      <c r="I69" s="103" t="s">
        <v>503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ref="R69:R73" si="17">IF(O69="","",P69/O69)</f>
        <v>#DIV/0!</v>
      </c>
      <c r="S69" s="121">
        <v>0</v>
      </c>
      <c r="T69" s="121">
        <v>0</v>
      </c>
      <c r="U69" s="121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0" customFormat="1" ht="19.95" hidden="1" customHeight="1" x14ac:dyDescent="0.3">
      <c r="A70" s="112">
        <v>0</v>
      </c>
      <c r="B70" s="112">
        <v>4600012567</v>
      </c>
      <c r="C70" s="101" t="s">
        <v>569</v>
      </c>
      <c r="D70" s="111" t="str">
        <f t="shared" si="16"/>
        <v/>
      </c>
      <c r="E70" s="102"/>
      <c r="F70" s="103" t="s">
        <v>421</v>
      </c>
      <c r="G70" s="103"/>
      <c r="H70" s="100"/>
      <c r="I70" s="103" t="s">
        <v>504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si="17"/>
        <v>#DIV/0!</v>
      </c>
      <c r="S70" s="121">
        <v>0</v>
      </c>
      <c r="T70" s="121">
        <v>0</v>
      </c>
      <c r="U70" s="121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0" customFormat="1" ht="19.95" hidden="1" customHeight="1" x14ac:dyDescent="0.3">
      <c r="A71" s="112">
        <v>0</v>
      </c>
      <c r="B71" s="112">
        <v>4600012567</v>
      </c>
      <c r="C71" s="101" t="s">
        <v>570</v>
      </c>
      <c r="D71" s="111" t="str">
        <f t="shared" si="16"/>
        <v/>
      </c>
      <c r="E71" s="102"/>
      <c r="F71" s="103" t="s">
        <v>421</v>
      </c>
      <c r="G71" s="103"/>
      <c r="H71" s="100"/>
      <c r="I71" s="103" t="s">
        <v>505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1">
        <v>0</v>
      </c>
      <c r="T71" s="121">
        <v>0</v>
      </c>
      <c r="U71" s="121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0" customFormat="1" ht="19.95" hidden="1" customHeight="1" x14ac:dyDescent="0.3">
      <c r="A72" s="112">
        <v>0</v>
      </c>
      <c r="B72" s="112">
        <v>4600012567</v>
      </c>
      <c r="C72" s="101" t="s">
        <v>571</v>
      </c>
      <c r="D72" s="111" t="str">
        <f t="shared" si="16"/>
        <v/>
      </c>
      <c r="E72" s="102"/>
      <c r="F72" s="103" t="s">
        <v>421</v>
      </c>
      <c r="G72" s="103"/>
      <c r="H72" s="100"/>
      <c r="I72" s="103" t="s">
        <v>506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1">
        <v>0</v>
      </c>
      <c r="T72" s="121">
        <v>0</v>
      </c>
      <c r="U72" s="121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0" customFormat="1" ht="19.95" hidden="1" customHeight="1" x14ac:dyDescent="0.3">
      <c r="A73" s="112"/>
      <c r="B73" s="112">
        <v>4600012567</v>
      </c>
      <c r="C73" s="101" t="s">
        <v>572</v>
      </c>
      <c r="D73" s="111" t="str">
        <f t="shared" si="16"/>
        <v/>
      </c>
      <c r="E73" s="102"/>
      <c r="F73" s="103" t="s">
        <v>421</v>
      </c>
      <c r="G73" s="103"/>
      <c r="H73" s="100"/>
      <c r="I73" s="103" t="s">
        <v>504</v>
      </c>
      <c r="J73" s="103"/>
      <c r="K73" s="103" t="s">
        <v>442</v>
      </c>
      <c r="L73" s="103" t="s">
        <v>420</v>
      </c>
      <c r="M73" s="103"/>
      <c r="N73" s="106"/>
      <c r="O73" s="104">
        <v>981</v>
      </c>
      <c r="P73" s="104">
        <v>981</v>
      </c>
      <c r="Q73" s="104" t="s">
        <v>444</v>
      </c>
      <c r="R73" s="105">
        <f t="shared" si="17"/>
        <v>1</v>
      </c>
      <c r="S73" s="121">
        <v>400</v>
      </c>
      <c r="T73" s="121">
        <v>981</v>
      </c>
      <c r="U73" s="121"/>
      <c r="V73" s="108"/>
      <c r="W73" s="107">
        <v>2</v>
      </c>
      <c r="X73" s="107">
        <v>2</v>
      </c>
      <c r="Y73" s="107">
        <v>2</v>
      </c>
      <c r="Z73" s="107">
        <v>2</v>
      </c>
      <c r="AA73" s="107">
        <v>23</v>
      </c>
      <c r="AB73" s="108"/>
      <c r="AC73" s="108"/>
      <c r="AD73" s="107"/>
      <c r="AE73" s="107"/>
      <c r="AF73" s="107"/>
      <c r="AG73" s="107"/>
      <c r="AH73" s="107"/>
      <c r="AI73" s="108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0" customFormat="1" ht="19.95" customHeight="1" x14ac:dyDescent="0.3">
      <c r="A74" s="112">
        <v>48</v>
      </c>
      <c r="B74" s="112">
        <v>4600012567</v>
      </c>
      <c r="C74" s="101"/>
      <c r="D74" s="111" t="str">
        <f t="shared" si="16"/>
        <v>Drenagem - Prolongamento da canaleta prédio C (fora de escopo)</v>
      </c>
      <c r="E74" s="102" t="s">
        <v>510</v>
      </c>
      <c r="F74" s="103" t="s">
        <v>421</v>
      </c>
      <c r="G74" s="103" t="s">
        <v>424</v>
      </c>
      <c r="H74" s="100">
        <v>14</v>
      </c>
      <c r="I74" s="103" t="s">
        <v>596</v>
      </c>
      <c r="J74" s="103"/>
      <c r="K74" s="103"/>
      <c r="L74" s="103"/>
      <c r="M74" s="103"/>
      <c r="N74" s="106"/>
      <c r="O74" s="104"/>
      <c r="P74" s="104"/>
      <c r="Q74" s="104"/>
      <c r="R74" s="105"/>
      <c r="S74" s="121"/>
      <c r="T74" s="121"/>
      <c r="U74" s="121"/>
      <c r="V74" s="108"/>
      <c r="W74" s="107"/>
      <c r="X74" s="107"/>
      <c r="Y74" s="107">
        <v>2</v>
      </c>
      <c r="Z74" s="107">
        <v>2</v>
      </c>
      <c r="AA74" s="107"/>
      <c r="AB74" s="108"/>
      <c r="AC74" s="108"/>
      <c r="AD74" s="107">
        <v>1</v>
      </c>
      <c r="AE74" s="107"/>
      <c r="AF74" s="107">
        <v>1</v>
      </c>
      <c r="AG74" s="107">
        <v>1</v>
      </c>
      <c r="AH74" s="107">
        <v>1</v>
      </c>
      <c r="AI74" s="108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0" customFormat="1" ht="19.95" customHeight="1" x14ac:dyDescent="0.3">
      <c r="A75" s="112">
        <v>48</v>
      </c>
      <c r="B75" s="112">
        <v>4600012567</v>
      </c>
      <c r="C75" s="101"/>
      <c r="D75" s="111" t="str">
        <f t="shared" si="16"/>
        <v>Silenciador - Fundação silenciador (fora de escopo)</v>
      </c>
      <c r="E75" s="102" t="s">
        <v>601</v>
      </c>
      <c r="F75" s="103" t="s">
        <v>421</v>
      </c>
      <c r="G75" s="103" t="s">
        <v>580</v>
      </c>
      <c r="H75" s="100">
        <v>14</v>
      </c>
      <c r="I75" s="103" t="s">
        <v>597</v>
      </c>
      <c r="J75" s="103"/>
      <c r="K75" s="103"/>
      <c r="L75" s="103"/>
      <c r="M75" s="103"/>
      <c r="N75" s="106"/>
      <c r="O75" s="104"/>
      <c r="P75" s="104"/>
      <c r="Q75" s="104"/>
      <c r="R75" s="105"/>
      <c r="S75" s="121"/>
      <c r="T75" s="121"/>
      <c r="U75" s="121"/>
      <c r="V75" s="108"/>
      <c r="W75" s="107"/>
      <c r="X75" s="107"/>
      <c r="Y75" s="107">
        <v>2</v>
      </c>
      <c r="Z75" s="107"/>
      <c r="AA75" s="107">
        <v>2</v>
      </c>
      <c r="AB75" s="108"/>
      <c r="AC75" s="108"/>
      <c r="AD75" s="107">
        <v>1</v>
      </c>
      <c r="AE75" s="107"/>
      <c r="AF75" s="107">
        <v>1</v>
      </c>
      <c r="AG75" s="107">
        <v>1</v>
      </c>
      <c r="AH75" s="107">
        <v>1</v>
      </c>
      <c r="AI75" s="108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0" customFormat="1" ht="19.95" customHeight="1" x14ac:dyDescent="0.3">
      <c r="A76" s="112">
        <v>48</v>
      </c>
      <c r="B76" s="112">
        <v>4600012567</v>
      </c>
      <c r="C76" s="101"/>
      <c r="D76" s="111" t="str">
        <f t="shared" si="16"/>
        <v>Acabamento - Acabamento parede prédio das caldeiras</v>
      </c>
      <c r="E76" s="102" t="s">
        <v>511</v>
      </c>
      <c r="F76" s="103" t="s">
        <v>585</v>
      </c>
      <c r="G76" s="103" t="s">
        <v>424</v>
      </c>
      <c r="H76" s="100" t="s">
        <v>584</v>
      </c>
      <c r="I76" s="103" t="s">
        <v>598</v>
      </c>
      <c r="J76" s="103"/>
      <c r="K76" s="103"/>
      <c r="L76" s="103"/>
      <c r="M76" s="103"/>
      <c r="N76" s="106"/>
      <c r="O76" s="104"/>
      <c r="P76" s="104"/>
      <c r="Q76" s="104"/>
      <c r="R76" s="105"/>
      <c r="S76" s="121"/>
      <c r="T76" s="121"/>
      <c r="U76" s="121"/>
      <c r="V76" s="108"/>
      <c r="W76" s="107">
        <v>2</v>
      </c>
      <c r="X76" s="107">
        <v>2</v>
      </c>
      <c r="Y76" s="107">
        <v>2</v>
      </c>
      <c r="Z76" s="107">
        <v>2</v>
      </c>
      <c r="AA76" s="107">
        <v>2</v>
      </c>
      <c r="AB76" s="108"/>
      <c r="AC76" s="108"/>
      <c r="AD76" s="107">
        <v>1</v>
      </c>
      <c r="AE76" s="107"/>
      <c r="AF76" s="107">
        <v>1</v>
      </c>
      <c r="AG76" s="107">
        <v>1</v>
      </c>
      <c r="AH76" s="107">
        <v>1</v>
      </c>
      <c r="AI76" s="108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0" customFormat="1" ht="19.95" customHeight="1" x14ac:dyDescent="0.3">
      <c r="A77" s="112">
        <v>48</v>
      </c>
      <c r="B77" s="112">
        <v>4600012567</v>
      </c>
      <c r="C77" s="101"/>
      <c r="D77" s="111" t="str">
        <f t="shared" si="16"/>
        <v>Acabamento - Pintura de bases</v>
      </c>
      <c r="E77" s="102" t="s">
        <v>511</v>
      </c>
      <c r="F77" s="103" t="s">
        <v>585</v>
      </c>
      <c r="G77" s="103" t="s">
        <v>583</v>
      </c>
      <c r="H77" s="100" t="s">
        <v>584</v>
      </c>
      <c r="I77" s="103" t="s">
        <v>599</v>
      </c>
      <c r="J77" s="103"/>
      <c r="K77" s="103"/>
      <c r="L77" s="103"/>
      <c r="M77" s="103"/>
      <c r="N77" s="106"/>
      <c r="O77" s="104"/>
      <c r="P77" s="104"/>
      <c r="Q77" s="104"/>
      <c r="R77" s="105"/>
      <c r="S77" s="121"/>
      <c r="T77" s="121"/>
      <c r="U77" s="121"/>
      <c r="V77" s="108"/>
      <c r="W77" s="107">
        <v>0</v>
      </c>
      <c r="X77" s="107">
        <v>0</v>
      </c>
      <c r="Y77" s="107">
        <v>0</v>
      </c>
      <c r="Z77" s="107">
        <v>0</v>
      </c>
      <c r="AA77" s="107">
        <v>0</v>
      </c>
      <c r="AB77" s="108"/>
      <c r="AC77" s="108"/>
      <c r="AD77" s="107"/>
      <c r="AE77" s="107"/>
      <c r="AF77" s="107"/>
      <c r="AG77" s="107">
        <v>1</v>
      </c>
      <c r="AH77" s="107"/>
      <c r="AI77" s="108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0" customFormat="1" ht="19.95" hidden="1" customHeight="1" x14ac:dyDescent="0.3">
      <c r="A78" s="112">
        <v>39</v>
      </c>
      <c r="B78" s="112">
        <v>4600012567</v>
      </c>
      <c r="C78" s="101"/>
      <c r="D78" s="111" t="str">
        <f t="shared" si="16"/>
        <v/>
      </c>
      <c r="E78" s="102"/>
      <c r="F78" s="103" t="s">
        <v>585</v>
      </c>
      <c r="G78" s="103" t="s">
        <v>424</v>
      </c>
      <c r="H78" s="100">
        <v>14</v>
      </c>
      <c r="I78" s="103"/>
      <c r="J78" s="103"/>
      <c r="K78" s="103"/>
      <c r="L78" s="103"/>
      <c r="M78" s="103"/>
      <c r="N78" s="106"/>
      <c r="O78" s="104"/>
      <c r="P78" s="104"/>
      <c r="Q78" s="104"/>
      <c r="R78" s="105"/>
      <c r="S78" s="121"/>
      <c r="T78" s="121"/>
      <c r="U78" s="121"/>
      <c r="V78" s="108"/>
      <c r="W78" s="107"/>
      <c r="X78" s="107"/>
      <c r="Y78" s="107"/>
      <c r="Z78" s="107"/>
      <c r="AA78" s="107"/>
      <c r="AB78" s="108">
        <v>1</v>
      </c>
      <c r="AC78" s="108"/>
      <c r="AD78" s="107"/>
      <c r="AE78" s="107"/>
      <c r="AF78" s="107"/>
      <c r="AG78" s="107"/>
      <c r="AH78" s="107"/>
      <c r="AI78" s="108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0" customFormat="1" ht="19.95" hidden="1" customHeight="1" x14ac:dyDescent="0.3">
      <c r="A79" s="112">
        <v>39</v>
      </c>
      <c r="B79" s="112">
        <v>4600012567</v>
      </c>
      <c r="C79" s="101"/>
      <c r="D79" s="111" t="str">
        <f t="shared" si="16"/>
        <v/>
      </c>
      <c r="E79" s="102"/>
      <c r="F79" s="103" t="s">
        <v>585</v>
      </c>
      <c r="G79" s="103" t="s">
        <v>588</v>
      </c>
      <c r="H79" s="100"/>
      <c r="I79" s="103"/>
      <c r="J79" s="103"/>
      <c r="K79" s="103"/>
      <c r="L79" s="103"/>
      <c r="M79" s="103"/>
      <c r="N79" s="106"/>
      <c r="O79" s="104"/>
      <c r="P79" s="104"/>
      <c r="Q79" s="104"/>
      <c r="R79" s="105"/>
      <c r="S79" s="121"/>
      <c r="T79" s="121"/>
      <c r="U79" s="121"/>
      <c r="V79" s="108"/>
      <c r="W79" s="107"/>
      <c r="X79" s="107"/>
      <c r="Y79" s="107"/>
      <c r="Z79" s="107"/>
      <c r="AA79" s="107"/>
      <c r="AB79" s="108"/>
      <c r="AC79" s="108"/>
      <c r="AD79" s="107"/>
      <c r="AE79" s="107"/>
      <c r="AF79" s="107"/>
      <c r="AG79" s="107"/>
      <c r="AH79" s="107"/>
      <c r="AI79" s="108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0" customFormat="1" hidden="1" x14ac:dyDescent="0.3">
      <c r="A80" s="112">
        <v>46</v>
      </c>
      <c r="B80" s="112">
        <v>4600012567</v>
      </c>
      <c r="C80" s="101"/>
      <c r="D80" s="111" t="str">
        <f t="shared" si="16"/>
        <v/>
      </c>
      <c r="E80" s="102"/>
      <c r="F80" s="103" t="s">
        <v>421</v>
      </c>
      <c r="G80" s="103" t="s">
        <v>583</v>
      </c>
      <c r="H80" s="100"/>
      <c r="I80" s="103"/>
      <c r="J80" s="103"/>
      <c r="K80" s="103"/>
      <c r="L80" s="103"/>
      <c r="M80" s="103"/>
      <c r="N80" s="106"/>
      <c r="O80" s="104"/>
      <c r="P80" s="104"/>
      <c r="Q80" s="104"/>
      <c r="R80" s="105"/>
      <c r="S80" s="121"/>
      <c r="T80" s="121"/>
      <c r="U80" s="121"/>
      <c r="V80" s="108"/>
      <c r="W80" s="107"/>
      <c r="X80" s="107"/>
      <c r="Y80" s="107"/>
      <c r="Z80" s="107"/>
      <c r="AA80" s="107"/>
      <c r="AB80" s="108"/>
      <c r="AC80" s="108"/>
      <c r="AD80" s="107"/>
      <c r="AE80" s="107"/>
      <c r="AF80" s="107"/>
      <c r="AG80" s="107"/>
      <c r="AH80" s="107"/>
      <c r="AI80" s="108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0" customFormat="1" hidden="1" x14ac:dyDescent="0.3">
      <c r="A81" s="112">
        <v>40</v>
      </c>
      <c r="B81" s="112">
        <v>4600012567</v>
      </c>
      <c r="C81" s="101"/>
      <c r="D81" s="111" t="str">
        <f t="shared" si="16"/>
        <v/>
      </c>
      <c r="E81" s="102"/>
      <c r="F81" s="103" t="s">
        <v>421</v>
      </c>
      <c r="G81" s="103" t="s">
        <v>583</v>
      </c>
      <c r="H81" s="100"/>
      <c r="I81" s="103"/>
      <c r="J81" s="103"/>
      <c r="K81" s="103"/>
      <c r="L81" s="103"/>
      <c r="M81" s="103"/>
      <c r="N81" s="106"/>
      <c r="O81" s="104"/>
      <c r="P81" s="104"/>
      <c r="Q81" s="104"/>
      <c r="R81" s="105"/>
      <c r="S81" s="121"/>
      <c r="T81" s="121"/>
      <c r="U81" s="121"/>
      <c r="V81" s="108"/>
      <c r="W81" s="107"/>
      <c r="X81" s="107"/>
      <c r="Y81" s="107"/>
      <c r="Z81" s="107"/>
      <c r="AA81" s="107"/>
      <c r="AB81" s="108"/>
      <c r="AC81" s="108"/>
      <c r="AD81" s="107"/>
      <c r="AE81" s="107"/>
      <c r="AF81" s="107"/>
      <c r="AG81" s="107"/>
      <c r="AH81" s="107"/>
      <c r="AI81" s="108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0" customFormat="1" hidden="1" x14ac:dyDescent="0.3">
      <c r="A82" s="112">
        <v>43</v>
      </c>
      <c r="B82" s="112">
        <v>4600012567</v>
      </c>
      <c r="C82" s="101"/>
      <c r="D82" s="111" t="str">
        <f>IF(E82="","",CONCATENATE(TRIM(E82)," - ",TRIM(I82)))</f>
        <v/>
      </c>
      <c r="E82" s="102"/>
      <c r="F82" s="103" t="s">
        <v>421</v>
      </c>
      <c r="G82" s="103" t="s">
        <v>587</v>
      </c>
      <c r="H82" s="100" t="s">
        <v>584</v>
      </c>
      <c r="I82" s="103"/>
      <c r="J82" s="103"/>
      <c r="K82" s="103"/>
      <c r="L82" s="103"/>
      <c r="M82" s="103"/>
      <c r="N82" s="106"/>
      <c r="O82" s="104"/>
      <c r="P82" s="104"/>
      <c r="Q82" s="104"/>
      <c r="R82" s="105"/>
      <c r="S82" s="121"/>
      <c r="T82" s="121"/>
      <c r="U82" s="121"/>
      <c r="V82" s="108"/>
      <c r="W82" s="107"/>
      <c r="X82" s="107"/>
      <c r="Y82" s="107"/>
      <c r="Z82" s="107"/>
      <c r="AA82" s="107"/>
      <c r="AB82" s="108"/>
      <c r="AC82" s="108"/>
      <c r="AD82" s="107"/>
      <c r="AE82" s="107"/>
      <c r="AF82" s="107"/>
      <c r="AG82" s="107"/>
      <c r="AH82" s="107"/>
      <c r="AI82" s="108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0" customFormat="1" hidden="1" x14ac:dyDescent="0.3">
      <c r="A83" s="112">
        <v>43</v>
      </c>
      <c r="B83" s="112">
        <v>4600012567</v>
      </c>
      <c r="C83" s="101"/>
      <c r="D83" s="111" t="str">
        <f>IF(E83="","",CONCATENATE(TRIM(E83)," - ",TRIM(I83)))</f>
        <v/>
      </c>
      <c r="E83" s="102"/>
      <c r="F83" s="103" t="s">
        <v>421</v>
      </c>
      <c r="G83" s="103" t="s">
        <v>587</v>
      </c>
      <c r="H83" s="100" t="s">
        <v>584</v>
      </c>
      <c r="I83" s="103"/>
      <c r="J83" s="103"/>
      <c r="K83" s="103"/>
      <c r="L83" s="103"/>
      <c r="M83" s="103"/>
      <c r="N83" s="106"/>
      <c r="O83" s="104"/>
      <c r="P83" s="104"/>
      <c r="Q83" s="104"/>
      <c r="R83" s="105"/>
      <c r="S83" s="121"/>
      <c r="T83" s="121"/>
      <c r="U83" s="121"/>
      <c r="V83" s="108"/>
      <c r="W83" s="107"/>
      <c r="X83" s="107"/>
      <c r="Y83" s="107"/>
      <c r="Z83" s="107"/>
      <c r="AA83" s="107"/>
      <c r="AB83" s="108"/>
      <c r="AC83" s="108"/>
      <c r="AD83" s="107"/>
      <c r="AE83" s="107"/>
      <c r="AF83" s="107"/>
      <c r="AG83" s="107"/>
      <c r="AH83" s="107"/>
      <c r="AI83" s="108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0" customFormat="1" hidden="1" x14ac:dyDescent="0.3">
      <c r="A84" s="112"/>
      <c r="B84" s="112">
        <v>4600012567</v>
      </c>
      <c r="C84" s="101"/>
      <c r="D84" s="111" t="str">
        <f t="shared" si="16"/>
        <v/>
      </c>
      <c r="E84" s="102"/>
      <c r="F84" s="103" t="s">
        <v>421</v>
      </c>
      <c r="G84" s="103" t="s">
        <v>587</v>
      </c>
      <c r="H84" s="100" t="s">
        <v>584</v>
      </c>
      <c r="I84" s="103"/>
      <c r="J84" s="103"/>
      <c r="K84" s="103"/>
      <c r="L84" s="103"/>
      <c r="M84" s="103"/>
      <c r="N84" s="106"/>
      <c r="O84" s="104"/>
      <c r="P84" s="104"/>
      <c r="Q84" s="104"/>
      <c r="R84" s="105"/>
      <c r="S84" s="121"/>
      <c r="T84" s="121"/>
      <c r="U84" s="121"/>
      <c r="V84" s="108"/>
      <c r="W84" s="107"/>
      <c r="X84" s="107"/>
      <c r="Y84" s="107"/>
      <c r="Z84" s="107"/>
      <c r="AA84" s="107"/>
      <c r="AB84" s="108"/>
      <c r="AC84" s="108"/>
      <c r="AD84" s="107"/>
      <c r="AE84" s="107"/>
      <c r="AF84" s="107"/>
      <c r="AG84" s="107"/>
      <c r="AH84" s="107"/>
      <c r="AI84" s="108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0" customFormat="1" ht="19.95" customHeight="1" x14ac:dyDescent="0.3">
      <c r="A85" s="112">
        <v>49</v>
      </c>
      <c r="B85" s="112">
        <v>4600012567</v>
      </c>
      <c r="C85" s="101" t="s">
        <v>573</v>
      </c>
      <c r="D85" s="111" t="str">
        <f>IF(E85="","",CONCATENATE(TRIM(E85)," - ",TRIM(I85)))</f>
        <v>Veneziana - Alvenaria +5000</v>
      </c>
      <c r="E85" s="102" t="s">
        <v>594</v>
      </c>
      <c r="F85" s="103" t="s">
        <v>421</v>
      </c>
      <c r="G85" s="103" t="s">
        <v>424</v>
      </c>
      <c r="H85" s="100">
        <v>14</v>
      </c>
      <c r="I85" s="103" t="s">
        <v>602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>IF(O85="","",P85/O85)</f>
        <v>#DIV/0!</v>
      </c>
      <c r="S85" s="121">
        <v>0</v>
      </c>
      <c r="T85" s="121">
        <v>0</v>
      </c>
      <c r="U85" s="121">
        <v>0</v>
      </c>
      <c r="V85" s="108"/>
      <c r="W85" s="107"/>
      <c r="X85" s="107"/>
      <c r="Y85" s="107">
        <v>2</v>
      </c>
      <c r="Z85" s="107">
        <v>2</v>
      </c>
      <c r="AA85" s="107">
        <v>2</v>
      </c>
      <c r="AB85" s="108"/>
      <c r="AC85" s="108"/>
      <c r="AD85" s="107">
        <v>1</v>
      </c>
      <c r="AE85" s="107"/>
      <c r="AF85" s="107">
        <v>1</v>
      </c>
      <c r="AG85" s="107">
        <v>1</v>
      </c>
      <c r="AH85" s="107">
        <v>1</v>
      </c>
      <c r="AI85" s="108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x14ac:dyDescent="0.3">
      <c r="A86" s="87">
        <v>49</v>
      </c>
      <c r="B86" s="112">
        <v>4600012568</v>
      </c>
      <c r="C86" s="101"/>
      <c r="D86" s="111" t="str">
        <f>IF(E86="","",CONCATENATE(TRIM(E86)," - ",TRIM(I86)))</f>
        <v/>
      </c>
      <c r="E86" s="102"/>
      <c r="F86" s="103" t="s">
        <v>421</v>
      </c>
      <c r="G86" s="103" t="s">
        <v>424</v>
      </c>
      <c r="H86" s="100">
        <v>14</v>
      </c>
      <c r="I86" s="87" t="s">
        <v>603</v>
      </c>
      <c r="V86" s="108"/>
      <c r="W86" s="107"/>
      <c r="X86" s="107"/>
      <c r="Y86" s="107"/>
      <c r="Z86" s="107"/>
      <c r="AA86" s="107"/>
      <c r="AB86" s="108"/>
      <c r="AC86" s="108"/>
      <c r="AD86" s="107"/>
      <c r="AE86" s="107"/>
      <c r="AF86" s="107"/>
      <c r="AG86" s="107"/>
      <c r="AH86" s="107"/>
      <c r="AI86" s="108"/>
    </row>
    <row r="87" spans="1:49" hidden="1" x14ac:dyDescent="0.3">
      <c r="D87" s="115" t="str">
        <f>IF(E87="","",CONCATENATE(TRIM(E87)," - ",TRIM(I87)))</f>
        <v/>
      </c>
    </row>
  </sheetData>
  <autoFilter ref="A4:AQ87" xr:uid="{C87529BF-5BB4-40B1-8ADE-27803472AE7E}">
    <filterColumn colId="0">
      <filters>
        <filter val="48"/>
        <filter val="49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AJ5:AW14 V5 W5:AA14 AI5 AB5:AC5 AD5:AH14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463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V55:V57 V5 V61:V65 V68:V72</xm:sqref>
        </x14:conditionalFormatting>
        <x14:conditionalFormatting xmlns:xm="http://schemas.microsoft.com/office/excel/2006/main">
          <x14:cfRule type="iconSet" priority="1" id="{2916F902-9BF2-4D44-9D1D-98DBE97CD0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W58</xm:sqref>
        </x14:conditionalFormatting>
        <x14:conditionalFormatting xmlns:xm="http://schemas.microsoft.com/office/excel/2006/main">
          <x14:cfRule type="iconSet" priority="4472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W85:AA86 W5:AA31 W55:AA57 W61:AA65 W46:AA53 W67:AA72 W33:AA44 W59:AA59 X58:AA58</xm:sqref>
        </x14:conditionalFormatting>
        <x14:conditionalFormatting xmlns:xm="http://schemas.microsoft.com/office/excel/2006/main">
          <x14:cfRule type="iconSet" priority="55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W32:AA32</xm:sqref>
        </x14:conditionalFormatting>
        <x14:conditionalFormatting xmlns:xm="http://schemas.microsoft.com/office/excel/2006/main">
          <x14:cfRule type="iconSet" priority="45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W45:AA45</xm:sqref>
        </x14:conditionalFormatting>
        <x14:conditionalFormatting xmlns:xm="http://schemas.microsoft.com/office/excel/2006/main">
          <x14:cfRule type="iconSet" priority="54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W54:AA54</xm:sqref>
        </x14:conditionalFormatting>
        <x14:conditionalFormatting xmlns:xm="http://schemas.microsoft.com/office/excel/2006/main">
          <x14:cfRule type="iconSet" priority="53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W60:AA60</xm:sqref>
        </x14:conditionalFormatting>
        <x14:conditionalFormatting xmlns:xm="http://schemas.microsoft.com/office/excel/2006/main">
          <x14:cfRule type="iconSet" priority="44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W66:AA66</xm:sqref>
        </x14:conditionalFormatting>
        <x14:conditionalFormatting xmlns:xm="http://schemas.microsoft.com/office/excel/2006/main">
          <x14:cfRule type="iconSet" priority="4479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W73:AA79</xm:sqref>
        </x14:conditionalFormatting>
        <x14:conditionalFormatting xmlns:xm="http://schemas.microsoft.com/office/excel/2006/main">
          <x14:cfRule type="iconSet" priority="4531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 AI5</xm:sqref>
        </x14:conditionalFormatting>
        <x14:conditionalFormatting xmlns:xm="http://schemas.microsoft.com/office/excel/2006/main">
          <x14:cfRule type="iconSet" priority="4480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AB55:AB57 AI55:AI57 AB61:AB65 AI61:AI65 AB68:AB72 AI68:AI72</xm:sqref>
        </x14:conditionalFormatting>
        <x14:conditionalFormatting xmlns:xm="http://schemas.microsoft.com/office/excel/2006/main">
          <x14:cfRule type="iconSet" priority="4497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AC55:AC57 AC5 AC61:AC65 AC68:AC72</xm:sqref>
        </x14:conditionalFormatting>
        <x14:conditionalFormatting xmlns:xm="http://schemas.microsoft.com/office/excel/2006/main">
          <x14:cfRule type="iconSet" priority="50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AD32:AH32</xm:sqref>
        </x14:conditionalFormatting>
        <x14:conditionalFormatting xmlns:xm="http://schemas.microsoft.com/office/excel/2006/main">
          <x14:cfRule type="iconSet" priority="49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AD54:AH54</xm:sqref>
        </x14:conditionalFormatting>
        <x14:conditionalFormatting xmlns:xm="http://schemas.microsoft.com/office/excel/2006/main">
          <x14:cfRule type="iconSet" priority="48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AD60:AH60</xm:sqref>
        </x14:conditionalFormatting>
        <x14:conditionalFormatting xmlns:xm="http://schemas.microsoft.com/office/excel/2006/main">
          <x14:cfRule type="iconSet" priority="56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AK32:AO32</xm:sqref>
        </x14:conditionalFormatting>
        <x14:conditionalFormatting xmlns:xm="http://schemas.microsoft.com/office/excel/2006/main">
          <x14:cfRule type="iconSet" priority="4523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AQ21:AQ45 AP32 AQ47:AQ53 AP46:AQ46 AP54:AQ54 AP60:AQ60</xm:sqref>
        </x14:conditionalFormatting>
        <x14:conditionalFormatting xmlns:xm="http://schemas.microsoft.com/office/excel/2006/main">
          <x14:cfRule type="iconSet" priority="4587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V6:V54 V73:V86 V58:V60 V66:V67</xm:sqref>
        </x14:conditionalFormatting>
        <x14:conditionalFormatting xmlns:xm="http://schemas.microsoft.com/office/excel/2006/main">
          <x14:cfRule type="iconSet" priority="4600" id="{F0118653-1293-40C7-94F2-D850471028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W80:AA84</xm:sqref>
        </x14:conditionalFormatting>
        <x14:conditionalFormatting xmlns:xm="http://schemas.microsoft.com/office/excel/2006/main">
          <x14:cfRule type="iconSet" priority="4601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AC6:AC54 AC73:AC86 AC58:AC60 AC66:AC67</xm:sqref>
        </x14:conditionalFormatting>
        <x14:conditionalFormatting xmlns:xm="http://schemas.microsoft.com/office/excel/2006/main">
          <x14:cfRule type="iconSet" priority="4606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AD5:AH31 AD33:AH53 AD61:AH86 AD55:AH59</xm:sqref>
        </x14:conditionalFormatting>
        <x14:conditionalFormatting xmlns:xm="http://schemas.microsoft.com/office/excel/2006/main">
          <x14:cfRule type="iconSet" priority="4611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AI21:AJ54 AI60:AJ60 AB6:AB54 AI6:AI20 AB73:AB86 AI73:AI86 AB58:AB60 AI58:AI59 AB66:AB67 AI66:AI67</xm:sqref>
        </x14:conditionalFormatting>
        <x14:conditionalFormatting xmlns:xm="http://schemas.microsoft.com/office/excel/2006/main">
          <x14:cfRule type="iconSet" priority="4623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AJ55:AJ59 AJ5:AJ20 AJ61:AJ85</xm:sqref>
        </x14:conditionalFormatting>
        <x14:conditionalFormatting xmlns:xm="http://schemas.microsoft.com/office/excel/2006/main">
          <x14:cfRule type="iconSet" priority="4627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AK33:AO85 AK5:AO31</xm:sqref>
        </x14:conditionalFormatting>
        <x14:conditionalFormatting xmlns:xm="http://schemas.microsoft.com/office/excel/2006/main">
          <x14:cfRule type="iconSet" priority="4630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AP33:AP45 AP5:AP31 AP47:AP53 AP55:AP59 AP61:AP85</xm:sqref>
        </x14:conditionalFormatting>
        <x14:conditionalFormatting xmlns:xm="http://schemas.microsoft.com/office/excel/2006/main">
          <x14:cfRule type="iconSet" priority="4636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AQ55:AQ59 AQ5:AQ20 AQ61:AQ85</xm:sqref>
        </x14:conditionalFormatting>
        <x14:conditionalFormatting xmlns:xm="http://schemas.microsoft.com/office/excel/2006/main">
          <x14:cfRule type="iconSet" priority="4640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AR5:AV85</xm:sqref>
        </x14:conditionalFormatting>
        <x14:conditionalFormatting xmlns:xm="http://schemas.microsoft.com/office/excel/2006/main">
          <x14:cfRule type="iconSet" priority="4642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AW5:AW85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41FF572-78E5-4ECF-A36C-7846707B515F}">
          <x14:formula1>
            <xm:f>'Dados de apoio'!$A$2:$A$3</xm:f>
          </x14:formula1>
          <xm:sqref>G85:G86 G11:G25 G27:G73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L32:L72 L85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L73:L84</xm:sqref>
        </x14:dataValidation>
        <x14:dataValidation type="list" allowBlank="1" showInputMessage="1" showErrorMessage="1" xr:uid="{DA2EA092-A6D7-450E-9BF6-9DBAD3D065D4}">
          <x14:formula1>
            <xm:f>'Dados de apoio'!$E$2:$E$17</xm:f>
          </x14:formula1>
          <xm:sqref>E86 E5:E66 E68:E74 E76:E84</xm:sqref>
        </x14:dataValidation>
        <x14:dataValidation type="list" allowBlank="1" showInputMessage="1" showErrorMessage="1" xr:uid="{7DBD24B3-AE8E-496F-B051-D861D3B18143}">
          <x14:formula1>
            <xm:f>'Dados de apoio'!$A$2:$A$10</xm:f>
          </x14:formula1>
          <xm:sqref>G5:G10</xm:sqref>
        </x14:dataValidation>
        <x14:dataValidation type="list" allowBlank="1" showInputMessage="1" showErrorMessage="1" xr:uid="{1DC9A9A8-920B-44B1-AFA2-8D256F5E6EAF}">
          <x14:formula1>
            <xm:f>'Dados de apoio'!$A$2:$A$20</xm:f>
          </x14:formula1>
          <xm:sqref>G26 G74:G84</xm:sqref>
        </x14:dataValidation>
        <x14:dataValidation type="list" allowBlank="1" showInputMessage="1" showErrorMessage="1" xr:uid="{C940F0C9-390B-4BB8-96B3-AEAA05D0E566}">
          <x14:formula1>
            <xm:f>'Dados de apoio'!$E$2:$E$25</xm:f>
          </x14:formula1>
          <xm:sqref>E85 E67 E75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H5:H86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K32:K85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9"/>
  <sheetViews>
    <sheetView workbookViewId="0">
      <selection activeCell="E20" sqref="E20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6640625" customWidth="1"/>
    <col min="5" max="5" width="55.109375" bestFit="1" customWidth="1"/>
  </cols>
  <sheetData>
    <row r="1" spans="1:6" x14ac:dyDescent="0.3">
      <c r="A1" t="s">
        <v>437</v>
      </c>
      <c r="B1" t="s">
        <v>438</v>
      </c>
      <c r="C1" t="s">
        <v>426</v>
      </c>
      <c r="D1" t="s">
        <v>431</v>
      </c>
      <c r="E1" t="s">
        <v>441</v>
      </c>
      <c r="F1" t="s">
        <v>436</v>
      </c>
    </row>
    <row r="2" spans="1:6" x14ac:dyDescent="0.3">
      <c r="A2" t="s">
        <v>424</v>
      </c>
      <c r="B2" t="s">
        <v>507</v>
      </c>
      <c r="C2" t="s">
        <v>440</v>
      </c>
      <c r="D2">
        <v>14</v>
      </c>
      <c r="E2" t="s">
        <v>508</v>
      </c>
      <c r="F2" t="s">
        <v>442</v>
      </c>
    </row>
    <row r="3" spans="1:6" x14ac:dyDescent="0.3">
      <c r="A3" t="s">
        <v>422</v>
      </c>
      <c r="D3" t="s">
        <v>584</v>
      </c>
      <c r="E3" t="s">
        <v>509</v>
      </c>
      <c r="F3" t="s">
        <v>443</v>
      </c>
    </row>
    <row r="4" spans="1:6" x14ac:dyDescent="0.3">
      <c r="A4" t="s">
        <v>575</v>
      </c>
      <c r="E4" t="s">
        <v>510</v>
      </c>
    </row>
    <row r="5" spans="1:6" x14ac:dyDescent="0.3">
      <c r="A5" t="s">
        <v>587</v>
      </c>
      <c r="E5" t="s">
        <v>511</v>
      </c>
    </row>
    <row r="6" spans="1:6" x14ac:dyDescent="0.3">
      <c r="A6" t="s">
        <v>580</v>
      </c>
      <c r="E6" t="s">
        <v>512</v>
      </c>
    </row>
    <row r="7" spans="1:6" x14ac:dyDescent="0.3">
      <c r="A7" t="s">
        <v>583</v>
      </c>
      <c r="E7" t="s">
        <v>574</v>
      </c>
    </row>
    <row r="8" spans="1:6" x14ac:dyDescent="0.3">
      <c r="A8" t="s">
        <v>588</v>
      </c>
      <c r="E8" t="s">
        <v>577</v>
      </c>
    </row>
    <row r="9" spans="1:6" x14ac:dyDescent="0.3">
      <c r="E9" t="s">
        <v>579</v>
      </c>
    </row>
    <row r="10" spans="1:6" x14ac:dyDescent="0.3">
      <c r="E10" t="s">
        <v>581</v>
      </c>
    </row>
    <row r="11" spans="1:6" x14ac:dyDescent="0.3">
      <c r="E11" t="s">
        <v>582</v>
      </c>
    </row>
    <row r="12" spans="1:6" x14ac:dyDescent="0.3">
      <c r="E12" t="s">
        <v>586</v>
      </c>
    </row>
    <row r="13" spans="1:6" x14ac:dyDescent="0.3">
      <c r="E13" t="s">
        <v>589</v>
      </c>
    </row>
    <row r="14" spans="1:6" x14ac:dyDescent="0.3">
      <c r="E14" t="s">
        <v>590</v>
      </c>
    </row>
    <row r="15" spans="1:6" x14ac:dyDescent="0.3">
      <c r="E15" t="s">
        <v>591</v>
      </c>
    </row>
    <row r="16" spans="1:6" x14ac:dyDescent="0.3">
      <c r="E16" t="s">
        <v>592</v>
      </c>
    </row>
    <row r="17" spans="5:5" x14ac:dyDescent="0.3">
      <c r="E17" t="s">
        <v>593</v>
      </c>
    </row>
    <row r="18" spans="5:5" x14ac:dyDescent="0.3">
      <c r="E18" t="s">
        <v>594</v>
      </c>
    </row>
    <row r="19" spans="5:5" x14ac:dyDescent="0.3">
      <c r="E19" t="s">
        <v>601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344</v>
      </c>
      <c r="BP3" s="128"/>
      <c r="BQ3" s="128"/>
      <c r="BR3" s="128"/>
      <c r="BS3" s="128"/>
      <c r="BT3" s="128"/>
      <c r="BU3" s="128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E9" sqref="E9"/>
    </sheetView>
  </sheetViews>
  <sheetFormatPr defaultRowHeight="14.4" x14ac:dyDescent="0.3"/>
  <cols>
    <col min="1" max="1" width="1.6640625" customWidth="1"/>
  </cols>
  <sheetData>
    <row r="2" spans="2:5" x14ac:dyDescent="0.3">
      <c r="B2" s="148" t="s">
        <v>262</v>
      </c>
      <c r="C2" s="149"/>
      <c r="D2" s="149"/>
      <c r="E2" s="150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55</v>
      </c>
      <c r="S3" s="128"/>
      <c r="T3" s="128"/>
      <c r="U3" s="128"/>
      <c r="V3" s="128"/>
      <c r="W3" s="128"/>
      <c r="X3" s="128"/>
      <c r="Y3" s="128" t="s">
        <v>56</v>
      </c>
      <c r="Z3" s="128"/>
      <c r="AA3" s="128"/>
      <c r="AB3" s="128"/>
      <c r="AC3" s="128"/>
      <c r="AD3" s="128"/>
      <c r="AE3" s="128"/>
      <c r="AF3" s="127" t="s">
        <v>57</v>
      </c>
      <c r="AG3" s="127"/>
      <c r="AH3" s="127"/>
      <c r="AI3" s="127"/>
      <c r="AJ3" s="127"/>
      <c r="AK3" s="127"/>
      <c r="AL3" s="127"/>
      <c r="AM3" s="128" t="s">
        <v>58</v>
      </c>
      <c r="AN3" s="128"/>
      <c r="AO3" s="128"/>
      <c r="AP3" s="128"/>
      <c r="AQ3" s="128"/>
      <c r="AR3" s="128"/>
      <c r="AS3" s="128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7" t="s">
        <v>58</v>
      </c>
      <c r="Z3" s="127"/>
      <c r="AA3" s="127"/>
      <c r="AB3" s="127"/>
      <c r="AC3" s="127"/>
      <c r="AD3" s="127"/>
      <c r="AE3" s="127"/>
      <c r="AF3" s="128" t="s">
        <v>184</v>
      </c>
      <c r="AG3" s="128"/>
      <c r="AH3" s="128"/>
      <c r="AI3" s="128"/>
      <c r="AJ3" s="128"/>
      <c r="AK3" s="128"/>
      <c r="AL3" s="128"/>
      <c r="AM3" s="128" t="s">
        <v>184</v>
      </c>
      <c r="AN3" s="128"/>
      <c r="AO3" s="128"/>
      <c r="AP3" s="128"/>
      <c r="AQ3" s="128"/>
      <c r="AR3" s="128"/>
      <c r="AS3" s="128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29" t="s">
        <v>52</v>
      </c>
      <c r="AH2" s="130"/>
      <c r="AI2" s="131"/>
      <c r="AJ2" s="52">
        <v>2</v>
      </c>
      <c r="AK2" s="129" t="s">
        <v>53</v>
      </c>
      <c r="AL2" s="130"/>
      <c r="AM2" s="131"/>
      <c r="AN2" s="52">
        <v>0</v>
      </c>
      <c r="AO2" s="129" t="s">
        <v>54</v>
      </c>
      <c r="AP2" s="130"/>
      <c r="AQ2" s="130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7" t="s">
        <v>185</v>
      </c>
      <c r="AN3" s="127"/>
      <c r="AO3" s="127"/>
      <c r="AP3" s="127"/>
      <c r="AQ3" s="127"/>
      <c r="AR3" s="127"/>
      <c r="AS3" s="127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385</v>
      </c>
      <c r="BP3" s="128"/>
      <c r="BQ3" s="128"/>
      <c r="BR3" s="128"/>
      <c r="BS3" s="128"/>
      <c r="BT3" s="128"/>
      <c r="BU3" s="128"/>
      <c r="BV3" s="128" t="s">
        <v>386</v>
      </c>
      <c r="BW3" s="128"/>
      <c r="BX3" s="128"/>
      <c r="BY3" s="128"/>
      <c r="BZ3" s="128"/>
      <c r="CA3" s="128"/>
      <c r="CB3" s="128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7" t="s">
        <v>52</v>
      </c>
      <c r="BR1" s="137"/>
      <c r="BS1" s="137"/>
      <c r="BT1" s="52">
        <v>2</v>
      </c>
      <c r="BU1" s="137" t="s">
        <v>53</v>
      </c>
      <c r="BV1" s="137"/>
      <c r="BW1" s="137"/>
      <c r="BX1" s="52">
        <v>0</v>
      </c>
      <c r="BY1" s="138" t="s">
        <v>54</v>
      </c>
      <c r="BZ1" s="138"/>
      <c r="CA1" s="138"/>
      <c r="CB1" s="138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34" t="s">
        <v>57</v>
      </c>
      <c r="S2" s="135"/>
      <c r="T2" s="135"/>
      <c r="U2" s="135"/>
      <c r="V2" s="135"/>
      <c r="W2" s="135"/>
      <c r="X2" s="136"/>
      <c r="Y2" s="134" t="s">
        <v>58</v>
      </c>
      <c r="Z2" s="135"/>
      <c r="AA2" s="135"/>
      <c r="AB2" s="135"/>
      <c r="AC2" s="135"/>
      <c r="AD2" s="135"/>
      <c r="AE2" s="136"/>
      <c r="AF2" s="134" t="s">
        <v>184</v>
      </c>
      <c r="AG2" s="135"/>
      <c r="AH2" s="135"/>
      <c r="AI2" s="135"/>
      <c r="AJ2" s="135"/>
      <c r="AK2" s="135"/>
      <c r="AL2" s="136"/>
      <c r="AM2" s="134" t="s">
        <v>185</v>
      </c>
      <c r="AN2" s="135"/>
      <c r="AO2" s="135"/>
      <c r="AP2" s="135"/>
      <c r="AQ2" s="135"/>
      <c r="AR2" s="135"/>
      <c r="AS2" s="136"/>
      <c r="AT2" s="128" t="s">
        <v>186</v>
      </c>
      <c r="AU2" s="128"/>
      <c r="AV2" s="128"/>
      <c r="AW2" s="128"/>
      <c r="AX2" s="128"/>
      <c r="AY2" s="128"/>
      <c r="AZ2" s="128"/>
      <c r="BA2" s="139" t="s">
        <v>343</v>
      </c>
      <c r="BB2" s="139"/>
      <c r="BC2" s="139"/>
      <c r="BD2" s="139"/>
      <c r="BE2" s="139"/>
      <c r="BF2" s="139"/>
      <c r="BG2" s="139"/>
      <c r="BH2" s="140" t="s">
        <v>344</v>
      </c>
      <c r="BI2" s="140"/>
      <c r="BJ2" s="140"/>
      <c r="BK2" s="140"/>
      <c r="BL2" s="140"/>
      <c r="BM2" s="140"/>
      <c r="BN2" s="140"/>
      <c r="BO2" s="139" t="s">
        <v>385</v>
      </c>
      <c r="BP2" s="139"/>
      <c r="BQ2" s="139"/>
      <c r="BR2" s="139"/>
      <c r="BS2" s="139"/>
      <c r="BT2" s="139"/>
      <c r="BU2" s="139"/>
      <c r="BV2" s="139" t="s">
        <v>386</v>
      </c>
      <c r="BW2" s="139"/>
      <c r="BX2" s="139"/>
      <c r="BY2" s="139"/>
      <c r="BZ2" s="139"/>
      <c r="CA2" s="139"/>
      <c r="CB2" s="139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2024-09-24T13:50:49Z</cp:lastPrinted>
  <dcterms:created xsi:type="dcterms:W3CDTF">2023-04-27T17:03:06Z</dcterms:created>
  <dcterms:modified xsi:type="dcterms:W3CDTF">2024-11-29T18:36:06Z</dcterms:modified>
  <cp:category/>
  <cp:contentStatus/>
</cp:coreProperties>
</file>